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sharepoint.com/sites/ocspp_Work/wpc/TSCA Scoping Next 20 HPS Review/Chlorinated Solvents/1,1-Dichloroethane (priority 1)/RE Documents/Final RE/Supplemental Files for Final RE/zTransmit to FDMS/"/>
    </mc:Choice>
  </mc:AlternateContent>
  <xr:revisionPtr revIDLastSave="50" documentId="8_{2241999E-F916-4707-9657-4FF40D136F99}" xr6:coauthVersionLast="47" xr6:coauthVersionMax="47" xr10:uidLastSave="{518EA6C7-FF6F-4A65-A1A9-450931C02119}"/>
  <bookViews>
    <workbookView xWindow="-28920" yWindow="-120" windowWidth="29040" windowHeight="15720" activeTab="1" xr2:uid="{1CBD43BD-7CC8-4845-BCA3-EDDA17CA3BFD}"/>
  </bookViews>
  <sheets>
    <sheet name="Title Page" sheetId="12" r:id="rId1"/>
    <sheet name="Table of Contents" sheetId="9" r:id="rId2"/>
    <sheet name="Definitions" sheetId="11" r:id="rId3"/>
    <sheet name="Equations" sheetId="10" r:id="rId4"/>
    <sheet name="Hazard Values" sheetId="6" r:id="rId5"/>
    <sheet name="Summary Statistics Cancer Risk" sheetId="5" r:id="rId6"/>
    <sheet name="Summary Statistics Acute Risk" sheetId="7" r:id="rId7"/>
    <sheet name="Summary Statistics Chronic Risk" sheetId="8" r:id="rId8"/>
    <sheet name="Filter Max Task" sheetId="3" r:id="rId9"/>
    <sheet name="Modeled Concentrations" sheetId="2" r:id="rId10"/>
    <sheet name="Sum Max Tasks" sheetId="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 l="1" a="1"/>
  <c r="G3" i="3" s="1"/>
  <c r="AD4" i="2"/>
  <c r="AE4" i="2"/>
  <c r="AF4" i="2"/>
  <c r="AG4" i="2"/>
  <c r="AD27" i="3" s="1" a="1"/>
  <c r="AD27" i="3" s="1"/>
  <c r="AH4" i="2"/>
  <c r="AI4" i="2"/>
  <c r="AJ4" i="2"/>
  <c r="AK4" i="2"/>
  <c r="AL4" i="2"/>
  <c r="AM4" i="2"/>
  <c r="AD5" i="2"/>
  <c r="AE5" i="2"/>
  <c r="AF5" i="2"/>
  <c r="AG5" i="2"/>
  <c r="AH5" i="2"/>
  <c r="AI5" i="2"/>
  <c r="AJ5" i="2"/>
  <c r="AK5" i="2"/>
  <c r="AL5" i="2"/>
  <c r="AM5" i="2"/>
  <c r="AD6" i="2"/>
  <c r="AE6" i="2"/>
  <c r="AF6" i="2"/>
  <c r="AC11" i="3" s="1" a="1"/>
  <c r="AC11" i="3" s="1"/>
  <c r="AG6" i="2"/>
  <c r="AH6" i="2"/>
  <c r="AI6" i="2"/>
  <c r="AJ6" i="2"/>
  <c r="AK6" i="2"/>
  <c r="AL6" i="2"/>
  <c r="AM6" i="2"/>
  <c r="AD7" i="2"/>
  <c r="AE7" i="2"/>
  <c r="AF7" i="2"/>
  <c r="AC23" i="3" s="1" a="1"/>
  <c r="AC23" i="3" s="1"/>
  <c r="AG7" i="2"/>
  <c r="AH7" i="2"/>
  <c r="AI7" i="2"/>
  <c r="AJ7" i="2"/>
  <c r="AK7" i="2"/>
  <c r="AL7" i="2"/>
  <c r="AM7" i="2"/>
  <c r="AD8" i="2"/>
  <c r="AE8" i="2"/>
  <c r="AF8" i="2"/>
  <c r="AG8" i="2"/>
  <c r="AH8" i="2"/>
  <c r="AI8" i="2"/>
  <c r="AJ8" i="2"/>
  <c r="AK8" i="2"/>
  <c r="AL8" i="2"/>
  <c r="AM8" i="2"/>
  <c r="AD9" i="2"/>
  <c r="AE9" i="2"/>
  <c r="AB7" i="3" s="1" a="1"/>
  <c r="AB7" i="3" s="1"/>
  <c r="AF9" i="2"/>
  <c r="AG9" i="2"/>
  <c r="AH9" i="2"/>
  <c r="AI9" i="2"/>
  <c r="AJ9" i="2"/>
  <c r="AK9" i="2"/>
  <c r="AL9" i="2"/>
  <c r="AM9" i="2"/>
  <c r="AD10" i="2"/>
  <c r="AE10" i="2"/>
  <c r="AF10" i="2"/>
  <c r="AG10" i="2"/>
  <c r="AD3" i="3" s="1" a="1"/>
  <c r="AD3" i="3" s="1"/>
  <c r="AH10" i="2"/>
  <c r="AI10" i="2"/>
  <c r="AJ10" i="2"/>
  <c r="AK10" i="2"/>
  <c r="AL10" i="2"/>
  <c r="AM10" i="2"/>
  <c r="AD11" i="2"/>
  <c r="AE11" i="2"/>
  <c r="AF11" i="2"/>
  <c r="AG11" i="2"/>
  <c r="AH11" i="2"/>
  <c r="AI11" i="2"/>
  <c r="AJ11" i="2"/>
  <c r="AK11" i="2"/>
  <c r="AL11" i="2"/>
  <c r="AM11" i="2"/>
  <c r="AD12" i="2"/>
  <c r="AE12" i="2"/>
  <c r="AF12" i="2"/>
  <c r="AG12" i="2"/>
  <c r="AH12" i="2"/>
  <c r="AI12" i="2"/>
  <c r="AJ12" i="2"/>
  <c r="AK12" i="2"/>
  <c r="AL12" i="2"/>
  <c r="AM12" i="2"/>
  <c r="AD13" i="2"/>
  <c r="AA16" i="3" s="1" a="1"/>
  <c r="AA16" i="3" s="1"/>
  <c r="AE13" i="2"/>
  <c r="AF13" i="2"/>
  <c r="AG13" i="2"/>
  <c r="AH13" i="2"/>
  <c r="AI13" i="2"/>
  <c r="AJ13" i="2"/>
  <c r="AK13" i="2"/>
  <c r="AL13" i="2"/>
  <c r="AM13" i="2"/>
  <c r="AD14" i="2"/>
  <c r="AE14" i="2"/>
  <c r="AB12" i="3" s="1" a="1"/>
  <c r="AF14" i="2"/>
  <c r="AG14" i="2"/>
  <c r="AH14" i="2"/>
  <c r="AI14" i="2"/>
  <c r="AJ14" i="2"/>
  <c r="AK14" i="2"/>
  <c r="AL14" i="2"/>
  <c r="AM14" i="2"/>
  <c r="AD15" i="2"/>
  <c r="AE15" i="2"/>
  <c r="AF15" i="2"/>
  <c r="AG15" i="2"/>
  <c r="AH15" i="2"/>
  <c r="AI15" i="2"/>
  <c r="AJ15" i="2"/>
  <c r="AK15" i="2"/>
  <c r="AL15" i="2"/>
  <c r="AM15" i="2"/>
  <c r="AD16" i="2"/>
  <c r="AE16" i="2"/>
  <c r="AF16" i="2"/>
  <c r="AG16" i="2"/>
  <c r="AD20" i="3" s="1" a="1"/>
  <c r="AD20" i="3" s="1"/>
  <c r="AH16" i="2"/>
  <c r="AI16" i="2"/>
  <c r="AJ16" i="2"/>
  <c r="AK16" i="2"/>
  <c r="AL16" i="2"/>
  <c r="AM16" i="2"/>
  <c r="AD17" i="2"/>
  <c r="AE17" i="2"/>
  <c r="AF17" i="2"/>
  <c r="AG17" i="2"/>
  <c r="AH17" i="2"/>
  <c r="AI17" i="2"/>
  <c r="AJ17" i="2"/>
  <c r="AK17" i="2"/>
  <c r="AL17" i="2"/>
  <c r="AM17" i="2"/>
  <c r="AD18" i="2"/>
  <c r="AA4" i="3" s="1" a="1"/>
  <c r="AE18" i="2"/>
  <c r="AF18" i="2"/>
  <c r="AG18" i="2"/>
  <c r="AH18" i="2"/>
  <c r="AI18" i="2"/>
  <c r="AJ18" i="2"/>
  <c r="AK18" i="2"/>
  <c r="AL18" i="2"/>
  <c r="AM18" i="2"/>
  <c r="AD19" i="2"/>
  <c r="AA32" i="3" s="1" a="1"/>
  <c r="AA32" i="3" s="1"/>
  <c r="AE19" i="2"/>
  <c r="AF19" i="2"/>
  <c r="AG19" i="2"/>
  <c r="AH19" i="2"/>
  <c r="AI19" i="2"/>
  <c r="AJ19" i="2"/>
  <c r="AK19" i="2"/>
  <c r="AL19" i="2"/>
  <c r="AM19" i="2"/>
  <c r="AD20" i="2"/>
  <c r="AE20" i="2"/>
  <c r="AF20" i="2"/>
  <c r="AG20" i="2"/>
  <c r="AH20" i="2"/>
  <c r="AI20" i="2"/>
  <c r="AJ20" i="2"/>
  <c r="AK20" i="2"/>
  <c r="AL20" i="2"/>
  <c r="AM20" i="2"/>
  <c r="AD21" i="2"/>
  <c r="AE21" i="2"/>
  <c r="AB16" i="3" s="1" a="1"/>
  <c r="AB16" i="3" s="1"/>
  <c r="AF21" i="2"/>
  <c r="AG21" i="2"/>
  <c r="AH21" i="2"/>
  <c r="AI21" i="2"/>
  <c r="AJ21" i="2"/>
  <c r="AK21" i="2"/>
  <c r="AL21" i="2"/>
  <c r="AM21" i="2"/>
  <c r="AD22" i="2"/>
  <c r="AE22" i="2"/>
  <c r="AF22" i="2"/>
  <c r="AG22" i="2"/>
  <c r="AH22" i="2"/>
  <c r="AI22" i="2"/>
  <c r="AJ22" i="2"/>
  <c r="AK22" i="2"/>
  <c r="AL22" i="2"/>
  <c r="AM22" i="2"/>
  <c r="AD23" i="2"/>
  <c r="AE23" i="2"/>
  <c r="AF23" i="2"/>
  <c r="AG23" i="2"/>
  <c r="AH23" i="2"/>
  <c r="AI23" i="2"/>
  <c r="AJ23" i="2"/>
  <c r="AK23" i="2"/>
  <c r="AL23" i="2"/>
  <c r="AM23" i="2"/>
  <c r="AD24" i="2"/>
  <c r="AA20" i="3" s="1" a="1"/>
  <c r="AA20" i="3" s="1"/>
  <c r="AE24" i="2"/>
  <c r="AF24" i="2"/>
  <c r="AG24" i="2"/>
  <c r="AH24" i="2"/>
  <c r="AI24" i="2"/>
  <c r="AJ24" i="2"/>
  <c r="AK24" i="2"/>
  <c r="AL24" i="2"/>
  <c r="AM24" i="2"/>
  <c r="AD25" i="2"/>
  <c r="AA8" i="3" s="1" a="1"/>
  <c r="AA8" i="3" s="1"/>
  <c r="AE25" i="2"/>
  <c r="AF25" i="2"/>
  <c r="AG25" i="2"/>
  <c r="AH25" i="2"/>
  <c r="AI25" i="2"/>
  <c r="AJ25" i="2"/>
  <c r="AK25" i="2"/>
  <c r="AL25" i="2"/>
  <c r="AM25" i="2"/>
  <c r="AD26" i="2"/>
  <c r="AE26" i="2"/>
  <c r="AF26" i="2"/>
  <c r="AG26" i="2"/>
  <c r="AH26" i="2"/>
  <c r="AI26" i="2"/>
  <c r="AJ26" i="2"/>
  <c r="AK26" i="2"/>
  <c r="AL26" i="2"/>
  <c r="AM26" i="2"/>
  <c r="AD27" i="2"/>
  <c r="AE27" i="2"/>
  <c r="AB116" i="3" s="1" a="1"/>
  <c r="AB116" i="3" s="1"/>
  <c r="AF27" i="2"/>
  <c r="AG27" i="2"/>
  <c r="AH27" i="2"/>
  <c r="AI27" i="2"/>
  <c r="AJ27" i="2"/>
  <c r="AK27" i="2"/>
  <c r="AL27" i="2"/>
  <c r="AM27" i="2"/>
  <c r="AD28" i="2"/>
  <c r="AE28" i="2"/>
  <c r="AF28" i="2"/>
  <c r="AG28" i="2"/>
  <c r="AH28" i="2"/>
  <c r="AI28" i="2"/>
  <c r="AF109" i="3" s="1" a="1"/>
  <c r="AF109" i="3" s="1"/>
  <c r="AJ28" i="2"/>
  <c r="AK28" i="2"/>
  <c r="AL28" i="2"/>
  <c r="AM28" i="2"/>
  <c r="AD29" i="2"/>
  <c r="AA88" i="3" s="1" a="1"/>
  <c r="AA88" i="3" s="1"/>
  <c r="AE29" i="2"/>
  <c r="AF29" i="2"/>
  <c r="AG29" i="2"/>
  <c r="AH29" i="2"/>
  <c r="AI29" i="2"/>
  <c r="AJ29" i="2"/>
  <c r="AK29" i="2"/>
  <c r="AL29" i="2"/>
  <c r="AM29" i="2"/>
  <c r="AD30" i="2"/>
  <c r="AA81" i="3" s="1" a="1"/>
  <c r="AA81" i="3" s="1"/>
  <c r="AE30" i="2"/>
  <c r="AF30" i="2"/>
  <c r="AC81" i="3" s="1" a="1"/>
  <c r="AC81" i="3" s="1"/>
  <c r="AG30" i="2"/>
  <c r="AH30" i="2"/>
  <c r="AI30" i="2"/>
  <c r="AJ30" i="2"/>
  <c r="AK30" i="2"/>
  <c r="AL30" i="2"/>
  <c r="AM30" i="2"/>
  <c r="AD31" i="2"/>
  <c r="AE31" i="2"/>
  <c r="AF31" i="2"/>
  <c r="AG31" i="2"/>
  <c r="AH31" i="2"/>
  <c r="AI31" i="2"/>
  <c r="AJ31" i="2"/>
  <c r="AK31" i="2"/>
  <c r="AL31" i="2"/>
  <c r="AM31" i="2"/>
  <c r="AD32" i="2"/>
  <c r="AE32" i="2"/>
  <c r="AF32" i="2"/>
  <c r="AC95" i="3" s="1" a="1"/>
  <c r="AC95" i="3" s="1"/>
  <c r="AG32" i="2"/>
  <c r="AH32" i="2"/>
  <c r="AI32" i="2"/>
  <c r="AJ32" i="2"/>
  <c r="AK32" i="2"/>
  <c r="AL32" i="2"/>
  <c r="AM32" i="2"/>
  <c r="AD33" i="2"/>
  <c r="AA74" i="3" s="1" a="1"/>
  <c r="AA74" i="3" s="1"/>
  <c r="AE33" i="2"/>
  <c r="AB74" i="3" s="1" a="1"/>
  <c r="AB74" i="3" s="1"/>
  <c r="AF33" i="2"/>
  <c r="AG33" i="2"/>
  <c r="AH33" i="2"/>
  <c r="AI33" i="2"/>
  <c r="AJ33" i="2"/>
  <c r="AK33" i="2"/>
  <c r="AL33" i="2"/>
  <c r="AM33" i="2"/>
  <c r="AD34" i="2"/>
  <c r="AE34" i="2"/>
  <c r="AF34" i="2"/>
  <c r="AG34" i="2"/>
  <c r="AH34" i="2"/>
  <c r="AI34" i="2"/>
  <c r="AJ34" i="2"/>
  <c r="AK34" i="2"/>
  <c r="AL34" i="2"/>
  <c r="AM34" i="2"/>
  <c r="AD35" i="2"/>
  <c r="AE35" i="2"/>
  <c r="AF35" i="2"/>
  <c r="AG35" i="2"/>
  <c r="AH35" i="2"/>
  <c r="AI35" i="2"/>
  <c r="AJ35" i="2"/>
  <c r="AK35" i="2"/>
  <c r="AL35" i="2"/>
  <c r="AM35" i="2"/>
  <c r="AD36" i="2"/>
  <c r="AE36" i="2"/>
  <c r="AF36" i="2"/>
  <c r="AG36" i="2"/>
  <c r="AH36" i="2"/>
  <c r="AI36" i="2"/>
  <c r="AJ36" i="2"/>
  <c r="AK36" i="2"/>
  <c r="AL36" i="2"/>
  <c r="AM36" i="2"/>
  <c r="AD37" i="2"/>
  <c r="AA18" i="3" s="1" a="1"/>
  <c r="AA18" i="3" s="1"/>
  <c r="AE37" i="2"/>
  <c r="AF37" i="2"/>
  <c r="AG37" i="2"/>
  <c r="AH37" i="2"/>
  <c r="AI37" i="2"/>
  <c r="AJ37" i="2"/>
  <c r="AK37" i="2"/>
  <c r="AL37" i="2"/>
  <c r="AM37" i="2"/>
  <c r="AD38" i="2"/>
  <c r="AA14" i="3" s="1" a="1"/>
  <c r="AA14" i="3" s="1"/>
  <c r="AE38" i="2"/>
  <c r="AB14" i="3" s="1" a="1"/>
  <c r="AF38" i="2"/>
  <c r="AG38" i="2"/>
  <c r="AH38" i="2"/>
  <c r="AI38" i="2"/>
  <c r="AJ38" i="2"/>
  <c r="AK38" i="2"/>
  <c r="AL38" i="2"/>
  <c r="AM38" i="2"/>
  <c r="AD39" i="2"/>
  <c r="AE39" i="2"/>
  <c r="AF39" i="2"/>
  <c r="AG39" i="2"/>
  <c r="AH39" i="2"/>
  <c r="AI39" i="2"/>
  <c r="AJ39" i="2"/>
  <c r="AK39" i="2"/>
  <c r="AL39" i="2"/>
  <c r="AM39" i="2"/>
  <c r="AD40" i="2"/>
  <c r="AE40" i="2"/>
  <c r="AF40" i="2"/>
  <c r="AG40" i="2"/>
  <c r="AH40" i="2"/>
  <c r="AI40" i="2"/>
  <c r="AJ40" i="2"/>
  <c r="AK40" i="2"/>
  <c r="AL40" i="2"/>
  <c r="AM40" i="2"/>
  <c r="AD41" i="2"/>
  <c r="AE41" i="2"/>
  <c r="AF41" i="2"/>
  <c r="AG41" i="2"/>
  <c r="AH41" i="2"/>
  <c r="AI41" i="2"/>
  <c r="AJ41" i="2"/>
  <c r="AK41" i="2"/>
  <c r="AL41" i="2"/>
  <c r="AM41" i="2"/>
  <c r="AD42" i="2"/>
  <c r="AA6" i="3" s="1" a="1"/>
  <c r="AA6" i="3" s="1"/>
  <c r="AE42" i="2"/>
  <c r="AF42" i="2"/>
  <c r="AG42" i="2"/>
  <c r="AH42" i="2"/>
  <c r="AI42" i="2"/>
  <c r="AJ42" i="2"/>
  <c r="AK42" i="2"/>
  <c r="AL42" i="2"/>
  <c r="AM42" i="2"/>
  <c r="AD43" i="2"/>
  <c r="AE43" i="2"/>
  <c r="AF43" i="2"/>
  <c r="AG43" i="2"/>
  <c r="AH43" i="2"/>
  <c r="AI43" i="2"/>
  <c r="AJ43" i="2"/>
  <c r="AK43" i="2"/>
  <c r="AL43" i="2"/>
  <c r="AM43" i="2"/>
  <c r="AD44" i="2"/>
  <c r="AE44" i="2"/>
  <c r="AF44" i="2"/>
  <c r="AG44" i="2"/>
  <c r="AH44" i="2"/>
  <c r="AI44" i="2"/>
  <c r="AJ44" i="2"/>
  <c r="AK44" i="2"/>
  <c r="AL44" i="2"/>
  <c r="AM44" i="2"/>
  <c r="AD45" i="2"/>
  <c r="AE45" i="2"/>
  <c r="AB18" i="3" s="1" a="1"/>
  <c r="AB18" i="3" s="1"/>
  <c r="AF45" i="2"/>
  <c r="AG45" i="2"/>
  <c r="AH45" i="2"/>
  <c r="AI45" i="2"/>
  <c r="AJ45" i="2"/>
  <c r="AK45" i="2"/>
  <c r="AL45" i="2"/>
  <c r="AM45" i="2"/>
  <c r="AD46" i="2"/>
  <c r="AE46" i="2"/>
  <c r="AF46" i="2"/>
  <c r="AG46" i="2"/>
  <c r="AD14" i="3" s="1" a="1"/>
  <c r="AD14" i="3" s="1"/>
  <c r="AH46" i="2"/>
  <c r="AI46" i="2"/>
  <c r="AJ46" i="2"/>
  <c r="AK46" i="2"/>
  <c r="AL46" i="2"/>
  <c r="AM46" i="2"/>
  <c r="AD47" i="2"/>
  <c r="AE47" i="2"/>
  <c r="AF47" i="2"/>
  <c r="AG47" i="2"/>
  <c r="AH47" i="2"/>
  <c r="AI47" i="2"/>
  <c r="AJ47" i="2"/>
  <c r="AK47" i="2"/>
  <c r="AL47" i="2"/>
  <c r="AM47" i="2"/>
  <c r="AD48" i="2"/>
  <c r="AA22" i="3" s="1" a="1"/>
  <c r="AA22" i="3" s="1"/>
  <c r="AE48" i="2"/>
  <c r="AF48" i="2"/>
  <c r="AG48" i="2"/>
  <c r="AH48" i="2"/>
  <c r="AI48" i="2"/>
  <c r="AJ48" i="2"/>
  <c r="AK48" i="2"/>
  <c r="AL48" i="2"/>
  <c r="AM48" i="2"/>
  <c r="AD49" i="2"/>
  <c r="AE49" i="2"/>
  <c r="AF49" i="2"/>
  <c r="AG49" i="2"/>
  <c r="AH49" i="2"/>
  <c r="AI49" i="2"/>
  <c r="AJ49" i="2"/>
  <c r="AK49" i="2"/>
  <c r="AL49" i="2"/>
  <c r="AM49" i="2"/>
  <c r="AD50" i="2"/>
  <c r="AE50" i="2"/>
  <c r="AF50" i="2"/>
  <c r="AG50" i="2"/>
  <c r="AH50" i="2"/>
  <c r="AI50" i="2"/>
  <c r="AJ50" i="2"/>
  <c r="AK50" i="2"/>
  <c r="AL50" i="2"/>
  <c r="AM50" i="2"/>
  <c r="AD51" i="2"/>
  <c r="AE51" i="2"/>
  <c r="AF51" i="2"/>
  <c r="AC117" i="3" s="1" a="1"/>
  <c r="AC117" i="3" s="1"/>
  <c r="AG51" i="2"/>
  <c r="AH51" i="2"/>
  <c r="AI51" i="2"/>
  <c r="AJ51" i="2"/>
  <c r="AK51" i="2"/>
  <c r="AL51" i="2"/>
  <c r="AM51" i="2"/>
  <c r="AD52" i="2"/>
  <c r="AA110" i="3" s="1" a="1"/>
  <c r="AE52" i="2"/>
  <c r="AF52" i="2"/>
  <c r="AG52" i="2"/>
  <c r="AH52" i="2"/>
  <c r="AI52" i="2"/>
  <c r="AJ52" i="2"/>
  <c r="AK52" i="2"/>
  <c r="AL52" i="2"/>
  <c r="AM52" i="2"/>
  <c r="AD53" i="2"/>
  <c r="AE53" i="2"/>
  <c r="AF53" i="2"/>
  <c r="AG53" i="2"/>
  <c r="AH53" i="2"/>
  <c r="AE89" i="3" s="1" a="1"/>
  <c r="AE89" i="3" s="1"/>
  <c r="AI53" i="2"/>
  <c r="AJ53" i="2"/>
  <c r="AK53" i="2"/>
  <c r="AL53" i="2"/>
  <c r="AM53" i="2"/>
  <c r="AD54" i="2"/>
  <c r="AE54" i="2"/>
  <c r="AF54" i="2"/>
  <c r="AG54" i="2"/>
  <c r="AH54" i="2"/>
  <c r="AI54" i="2"/>
  <c r="AJ54" i="2"/>
  <c r="AK54" i="2"/>
  <c r="AL54" i="2"/>
  <c r="AM54" i="2"/>
  <c r="AD55" i="2"/>
  <c r="AE55" i="2"/>
  <c r="AF55" i="2"/>
  <c r="AG55" i="2"/>
  <c r="AH55" i="2"/>
  <c r="AI55" i="2"/>
  <c r="AJ55" i="2"/>
  <c r="AK55" i="2"/>
  <c r="AL55" i="2"/>
  <c r="AM55" i="2"/>
  <c r="AD56" i="2"/>
  <c r="AE56" i="2"/>
  <c r="AB96" i="3" s="1" a="1"/>
  <c r="AB96" i="3" s="1"/>
  <c r="AF56" i="2"/>
  <c r="AG56" i="2"/>
  <c r="AH56" i="2"/>
  <c r="AI56" i="2"/>
  <c r="AJ56" i="2"/>
  <c r="AK56" i="2"/>
  <c r="AL56" i="2"/>
  <c r="AM56" i="2"/>
  <c r="AD57" i="2"/>
  <c r="AE57" i="2"/>
  <c r="AB75" i="3" s="1" a="1"/>
  <c r="AB75" i="3" s="1"/>
  <c r="AF57" i="2"/>
  <c r="AG57" i="2"/>
  <c r="AH57" i="2"/>
  <c r="AI57" i="2"/>
  <c r="AJ57" i="2"/>
  <c r="AK57" i="2"/>
  <c r="AL57" i="2"/>
  <c r="AM57" i="2"/>
  <c r="AD58" i="2"/>
  <c r="AE58" i="2"/>
  <c r="AF58" i="2"/>
  <c r="AG58" i="2"/>
  <c r="AD68" i="3" s="1" a="1"/>
  <c r="AD68" i="3" s="1"/>
  <c r="AH58" i="2"/>
  <c r="AI58" i="2"/>
  <c r="AJ58" i="2"/>
  <c r="AK58" i="2"/>
  <c r="AL58" i="2"/>
  <c r="AM58" i="2"/>
  <c r="AD59" i="2"/>
  <c r="AE59" i="2"/>
  <c r="AF59" i="2"/>
  <c r="AG59" i="2"/>
  <c r="AH59" i="2"/>
  <c r="AI59" i="2"/>
  <c r="AJ59" i="2"/>
  <c r="AK59" i="2"/>
  <c r="AL59" i="2"/>
  <c r="AM59" i="2"/>
  <c r="AD60" i="2"/>
  <c r="AE60" i="2"/>
  <c r="AF60" i="2"/>
  <c r="AG60" i="2"/>
  <c r="AH60" i="2"/>
  <c r="AI60" i="2"/>
  <c r="AJ60" i="2"/>
  <c r="AK60" i="2"/>
  <c r="AL60" i="2"/>
  <c r="AM60" i="2"/>
  <c r="AD61" i="2"/>
  <c r="AE61" i="2"/>
  <c r="AF61" i="2"/>
  <c r="AG61" i="2"/>
  <c r="AH61" i="2"/>
  <c r="AI61" i="2"/>
  <c r="AJ61" i="2"/>
  <c r="AK61" i="2"/>
  <c r="AL61" i="2"/>
  <c r="AM61" i="2"/>
  <c r="AD62" i="2"/>
  <c r="AE62" i="2"/>
  <c r="AF62" i="2"/>
  <c r="AG62" i="2"/>
  <c r="AH62" i="2"/>
  <c r="AI62" i="2"/>
  <c r="AJ62" i="2"/>
  <c r="AK62" i="2"/>
  <c r="AL62" i="2"/>
  <c r="AM62" i="2"/>
  <c r="AD63" i="2"/>
  <c r="AE63" i="2"/>
  <c r="AB25" i="3" s="1" a="1"/>
  <c r="AB25" i="3" s="1"/>
  <c r="AF63" i="2"/>
  <c r="AG63" i="2"/>
  <c r="AH63" i="2"/>
  <c r="AI63" i="2"/>
  <c r="AJ63" i="2"/>
  <c r="AK63" i="2"/>
  <c r="AL63" i="2"/>
  <c r="AM63" i="2"/>
  <c r="AD64" i="2"/>
  <c r="AE64" i="2"/>
  <c r="AF64" i="2"/>
  <c r="AG64" i="2"/>
  <c r="AD21" i="3" s="1" a="1"/>
  <c r="AD21" i="3" s="1"/>
  <c r="AH64" i="2"/>
  <c r="AI64" i="2"/>
  <c r="AJ64" i="2"/>
  <c r="AK64" i="2"/>
  <c r="AL64" i="2"/>
  <c r="AM64" i="2"/>
  <c r="AD65" i="2"/>
  <c r="AE65" i="2"/>
  <c r="AF65" i="2"/>
  <c r="AG65" i="2"/>
  <c r="AH65" i="2"/>
  <c r="AI65" i="2"/>
  <c r="AF9" i="3" s="1" a="1"/>
  <c r="AF9" i="3" s="1"/>
  <c r="AJ65" i="2"/>
  <c r="AK65" i="2"/>
  <c r="AL65" i="2"/>
  <c r="AM65" i="2"/>
  <c r="AD66" i="2"/>
  <c r="AE66" i="2"/>
  <c r="AF66" i="2"/>
  <c r="AG66" i="2"/>
  <c r="AH66" i="2"/>
  <c r="AI66" i="2"/>
  <c r="AJ66" i="2"/>
  <c r="AK66" i="2"/>
  <c r="AL66" i="2"/>
  <c r="AM66" i="2"/>
  <c r="AD67" i="2"/>
  <c r="AE67" i="2"/>
  <c r="AF67" i="2"/>
  <c r="AG67" i="2"/>
  <c r="AH67" i="2"/>
  <c r="AI67" i="2"/>
  <c r="AJ67" i="2"/>
  <c r="AK67" i="2"/>
  <c r="AL67" i="2"/>
  <c r="AM67" i="2"/>
  <c r="AD68" i="2"/>
  <c r="AE68" i="2"/>
  <c r="AF68" i="2"/>
  <c r="AG68" i="2"/>
  <c r="AH68" i="2"/>
  <c r="AI68" i="2"/>
  <c r="AJ68" i="2"/>
  <c r="AK68" i="2"/>
  <c r="AL68" i="2"/>
  <c r="AM68" i="2"/>
  <c r="AD69" i="2"/>
  <c r="AE69" i="2"/>
  <c r="AF69" i="2"/>
  <c r="AG69" i="2"/>
  <c r="AH69" i="2"/>
  <c r="AI69" i="2"/>
  <c r="AJ69" i="2"/>
  <c r="AK69" i="2"/>
  <c r="AL69" i="2"/>
  <c r="AM69" i="2"/>
  <c r="AD70" i="2"/>
  <c r="AE70" i="2"/>
  <c r="AF70" i="2"/>
  <c r="AG70" i="2"/>
  <c r="AH70" i="2"/>
  <c r="AI70" i="2"/>
  <c r="AJ70" i="2"/>
  <c r="AK70" i="2"/>
  <c r="AL70" i="2"/>
  <c r="AM70" i="2"/>
  <c r="AD71" i="2"/>
  <c r="AE71" i="2"/>
  <c r="AF71" i="2"/>
  <c r="AG71" i="2"/>
  <c r="AH71" i="2"/>
  <c r="AI71" i="2"/>
  <c r="AJ71" i="2"/>
  <c r="AK71" i="2"/>
  <c r="AL71" i="2"/>
  <c r="AM71" i="2"/>
  <c r="AD72" i="2"/>
  <c r="AE72" i="2"/>
  <c r="AF72" i="2"/>
  <c r="AG72" i="2"/>
  <c r="AH72" i="2"/>
  <c r="AI72" i="2"/>
  <c r="AJ72" i="2"/>
  <c r="AK72" i="2"/>
  <c r="AL72" i="2"/>
  <c r="AM72" i="2"/>
  <c r="AD73" i="2"/>
  <c r="AE73" i="2"/>
  <c r="AF73" i="2"/>
  <c r="AG73" i="2"/>
  <c r="AH73" i="2"/>
  <c r="AI73" i="2"/>
  <c r="AJ73" i="2"/>
  <c r="AK73" i="2"/>
  <c r="AL73" i="2"/>
  <c r="AM73" i="2"/>
  <c r="AD74" i="2"/>
  <c r="AE74" i="2"/>
  <c r="AF74" i="2"/>
  <c r="AG74" i="2"/>
  <c r="AH74" i="2"/>
  <c r="AI74" i="2"/>
  <c r="AJ74" i="2"/>
  <c r="AK74" i="2"/>
  <c r="AL74" i="2"/>
  <c r="AM74" i="2"/>
  <c r="AD75" i="2"/>
  <c r="AE75" i="2"/>
  <c r="AB118" i="3" s="1" a="1"/>
  <c r="AB118" i="3" s="1"/>
  <c r="AF75" i="2"/>
  <c r="AG75" i="2"/>
  <c r="AH75" i="2"/>
  <c r="AI75" i="2"/>
  <c r="AJ75" i="2"/>
  <c r="AK75" i="2"/>
  <c r="AL75" i="2"/>
  <c r="AM75" i="2"/>
  <c r="AD76" i="2"/>
  <c r="AE76" i="2"/>
  <c r="AF76" i="2"/>
  <c r="AG76" i="2"/>
  <c r="AH76" i="2"/>
  <c r="AI76" i="2"/>
  <c r="AJ76" i="2"/>
  <c r="AK76" i="2"/>
  <c r="AL76" i="2"/>
  <c r="AM76" i="2"/>
  <c r="AD77" i="2"/>
  <c r="AE77" i="2"/>
  <c r="AF77" i="2"/>
  <c r="AG77" i="2"/>
  <c r="AH77" i="2"/>
  <c r="AI77" i="2"/>
  <c r="AJ77" i="2"/>
  <c r="AK77" i="2"/>
  <c r="AL77" i="2"/>
  <c r="AM77" i="2"/>
  <c r="AD78" i="2"/>
  <c r="AE78" i="2"/>
  <c r="AF78" i="2"/>
  <c r="AG78" i="2"/>
  <c r="AH78" i="2"/>
  <c r="AI78" i="2"/>
  <c r="AJ78" i="2"/>
  <c r="AK78" i="2"/>
  <c r="AL78" i="2"/>
  <c r="AM78" i="2"/>
  <c r="AD79" i="2"/>
  <c r="AA104" i="3" s="1" a="1"/>
  <c r="AA104" i="3" s="1"/>
  <c r="AE79" i="2"/>
  <c r="AF79" i="2"/>
  <c r="AG79" i="2"/>
  <c r="AH79" i="2"/>
  <c r="AI79" i="2"/>
  <c r="AJ79" i="2"/>
  <c r="AK79" i="2"/>
  <c r="AL79" i="2"/>
  <c r="AM79" i="2"/>
  <c r="AD80" i="2"/>
  <c r="AA97" i="3" s="1" a="1"/>
  <c r="AA97" i="3" s="1"/>
  <c r="AE80" i="2"/>
  <c r="AF80" i="2"/>
  <c r="AG80" i="2"/>
  <c r="AH80" i="2"/>
  <c r="AI80" i="2"/>
  <c r="AJ80" i="2"/>
  <c r="AK80" i="2"/>
  <c r="AL80" i="2"/>
  <c r="AM80" i="2"/>
  <c r="AD81" i="2"/>
  <c r="AE81" i="2"/>
  <c r="AB76" i="3" s="1" a="1"/>
  <c r="AB76" i="3" s="1"/>
  <c r="AF81" i="2"/>
  <c r="AG81" i="2"/>
  <c r="AH81" i="2"/>
  <c r="AI81" i="2"/>
  <c r="AJ81" i="2"/>
  <c r="AK81" i="2"/>
  <c r="AL81" i="2"/>
  <c r="AM81" i="2"/>
  <c r="AD82" i="2"/>
  <c r="AE82" i="2"/>
  <c r="AF82" i="2"/>
  <c r="AG82" i="2"/>
  <c r="AD69" i="3" s="1" a="1"/>
  <c r="AD69" i="3" s="1"/>
  <c r="AH82" i="2"/>
  <c r="AI82" i="2"/>
  <c r="AJ82" i="2"/>
  <c r="AK82" i="2"/>
  <c r="AL82" i="2"/>
  <c r="AM82" i="2"/>
  <c r="AD83" i="2"/>
  <c r="AE83" i="2"/>
  <c r="AF83" i="2"/>
  <c r="AG83" i="2"/>
  <c r="AH83" i="2"/>
  <c r="AI83" i="2"/>
  <c r="AJ83" i="2"/>
  <c r="AK83" i="2"/>
  <c r="AL83" i="2"/>
  <c r="AM83" i="2"/>
  <c r="AD84" i="2"/>
  <c r="AE84" i="2"/>
  <c r="AF84" i="2"/>
  <c r="AG84" i="2"/>
  <c r="AH84" i="2"/>
  <c r="AI84" i="2"/>
  <c r="AJ84" i="2"/>
  <c r="AK84" i="2"/>
  <c r="AL84" i="2"/>
  <c r="AM84" i="2"/>
  <c r="AD85" i="2"/>
  <c r="AA90" i="3" s="1" a="1"/>
  <c r="AA90" i="3" s="1"/>
  <c r="AE85" i="2"/>
  <c r="AB90" i="3" s="1" a="1"/>
  <c r="AB90" i="3" s="1"/>
  <c r="AF85" i="2"/>
  <c r="AG85" i="2"/>
  <c r="AH85" i="2"/>
  <c r="AI85" i="2"/>
  <c r="AJ85" i="2"/>
  <c r="AK85" i="2"/>
  <c r="AL85" i="2"/>
  <c r="AM85" i="2"/>
  <c r="AD86" i="2"/>
  <c r="AE86" i="2"/>
  <c r="AF86" i="2"/>
  <c r="AG86" i="2"/>
  <c r="AH86" i="2"/>
  <c r="AI86" i="2"/>
  <c r="AJ86" i="2"/>
  <c r="AK86" i="2"/>
  <c r="AL86" i="2"/>
  <c r="AM86" i="2"/>
  <c r="AD87" i="2"/>
  <c r="AE87" i="2"/>
  <c r="AF87" i="2"/>
  <c r="AG87" i="2"/>
  <c r="AH87" i="2"/>
  <c r="AI87" i="2"/>
  <c r="AJ87" i="2"/>
  <c r="AK87" i="2"/>
  <c r="AL87" i="2"/>
  <c r="AM87" i="2"/>
  <c r="AD88" i="2"/>
  <c r="AE88" i="2"/>
  <c r="AF88" i="2"/>
  <c r="AG88" i="2"/>
  <c r="AD97" i="3" s="1" a="1"/>
  <c r="AD97" i="3" s="1"/>
  <c r="AH88" i="2"/>
  <c r="AI88" i="2"/>
  <c r="AJ88" i="2"/>
  <c r="AK88" i="2"/>
  <c r="AL88" i="2"/>
  <c r="AM88" i="2"/>
  <c r="AD89" i="2"/>
  <c r="AE89" i="2"/>
  <c r="AF89" i="2"/>
  <c r="AG89" i="2"/>
  <c r="AH89" i="2"/>
  <c r="AI89" i="2"/>
  <c r="AJ89" i="2"/>
  <c r="AK89" i="2"/>
  <c r="AL89" i="2"/>
  <c r="AM89" i="2"/>
  <c r="AD90" i="2"/>
  <c r="AE90" i="2"/>
  <c r="AF90" i="2"/>
  <c r="AG90" i="2"/>
  <c r="AH90" i="2"/>
  <c r="AI90" i="2"/>
  <c r="AJ90" i="2"/>
  <c r="AK90" i="2"/>
  <c r="AL90" i="2"/>
  <c r="AM90" i="2"/>
  <c r="AD91" i="2"/>
  <c r="AE91" i="2"/>
  <c r="AB119" i="3" s="1" a="1"/>
  <c r="AB119" i="3" s="1"/>
  <c r="AF91" i="2"/>
  <c r="AC119" i="3" s="1" a="1"/>
  <c r="AC119" i="3" s="1"/>
  <c r="AG91" i="2"/>
  <c r="AH91" i="2"/>
  <c r="AI91" i="2"/>
  <c r="AJ91" i="2"/>
  <c r="AK91" i="2"/>
  <c r="AL91" i="2"/>
  <c r="AM91" i="2"/>
  <c r="AD92" i="2"/>
  <c r="AA112" i="3" s="1" a="1"/>
  <c r="AA112" i="3" s="1"/>
  <c r="AE92" i="2"/>
  <c r="AF92" i="2"/>
  <c r="AG92" i="2"/>
  <c r="AH92" i="2"/>
  <c r="AI92" i="2"/>
  <c r="AJ92" i="2"/>
  <c r="AK92" i="2"/>
  <c r="AL92" i="2"/>
  <c r="AM92" i="2"/>
  <c r="AD93" i="2"/>
  <c r="AE93" i="2"/>
  <c r="AB91" i="3" s="1" a="1"/>
  <c r="AB91" i="3" s="1"/>
  <c r="AF93" i="2"/>
  <c r="AG93" i="2"/>
  <c r="AH93" i="2"/>
  <c r="AI93" i="2"/>
  <c r="AJ93" i="2"/>
  <c r="AK93" i="2"/>
  <c r="AL93" i="2"/>
  <c r="AM93" i="2"/>
  <c r="AD94" i="2"/>
  <c r="AE94" i="2"/>
  <c r="AF94" i="2"/>
  <c r="AG94" i="2"/>
  <c r="AH94" i="2"/>
  <c r="AI94" i="2"/>
  <c r="AJ94" i="2"/>
  <c r="AK94" i="2"/>
  <c r="AL94" i="2"/>
  <c r="AM94" i="2"/>
  <c r="AD95" i="2"/>
  <c r="AE95" i="2"/>
  <c r="AF95" i="2"/>
  <c r="AC105" i="3" s="1" a="1"/>
  <c r="AC105" i="3" s="1"/>
  <c r="AG95" i="2"/>
  <c r="AH95" i="2"/>
  <c r="AI95" i="2"/>
  <c r="AJ95" i="2"/>
  <c r="AK95" i="2"/>
  <c r="AL95" i="2"/>
  <c r="AM95" i="2"/>
  <c r="AD96" i="2"/>
  <c r="AA98" i="3" s="1" a="1"/>
  <c r="AE96" i="2"/>
  <c r="AB98" i="3" s="1" a="1"/>
  <c r="AF96" i="2"/>
  <c r="AG96" i="2"/>
  <c r="AH96" i="2"/>
  <c r="AI96" i="2"/>
  <c r="AJ96" i="2"/>
  <c r="AK96" i="2"/>
  <c r="AL96" i="2"/>
  <c r="AM96" i="2"/>
  <c r="AD97" i="2"/>
  <c r="AE97" i="2"/>
  <c r="AB77" i="3" s="1" a="1"/>
  <c r="AB77" i="3" s="1"/>
  <c r="AF97" i="2"/>
  <c r="AG97" i="2"/>
  <c r="AD77" i="3" s="1" a="1"/>
  <c r="AD77" i="3" s="1"/>
  <c r="AH97" i="2"/>
  <c r="AE77" i="3" s="1" a="1"/>
  <c r="AE77" i="3" s="1"/>
  <c r="AI97" i="2"/>
  <c r="AJ97" i="2"/>
  <c r="AK97" i="2"/>
  <c r="AL97" i="2"/>
  <c r="AM97" i="2"/>
  <c r="AD98" i="2"/>
  <c r="AE98" i="2"/>
  <c r="AF98" i="2"/>
  <c r="AG98" i="2"/>
  <c r="AH98" i="2"/>
  <c r="AI98" i="2"/>
  <c r="AJ98" i="2"/>
  <c r="AK98" i="2"/>
  <c r="AL98" i="2"/>
  <c r="AM98" i="2"/>
  <c r="AD99" i="2"/>
  <c r="AE99" i="2"/>
  <c r="AF99" i="2"/>
  <c r="AG99" i="2"/>
  <c r="AH99" i="2"/>
  <c r="AI99" i="2"/>
  <c r="AJ99" i="2"/>
  <c r="AK99" i="2"/>
  <c r="AL99" i="2"/>
  <c r="AM99" i="2"/>
  <c r="AD100" i="2"/>
  <c r="AE100" i="2"/>
  <c r="AF100" i="2"/>
  <c r="AG100" i="2"/>
  <c r="AH100" i="2"/>
  <c r="AI100" i="2"/>
  <c r="AJ100" i="2"/>
  <c r="AK100" i="2"/>
  <c r="AL100" i="2"/>
  <c r="AM100" i="2"/>
  <c r="AD101" i="2"/>
  <c r="AE101" i="2"/>
  <c r="AF101" i="2"/>
  <c r="AG101" i="2"/>
  <c r="AH101" i="2"/>
  <c r="AI101" i="2"/>
  <c r="AJ101" i="2"/>
  <c r="AK101" i="2"/>
  <c r="AL101" i="2"/>
  <c r="AM101" i="2"/>
  <c r="AD102" i="2"/>
  <c r="AE102" i="2"/>
  <c r="AF102" i="2"/>
  <c r="AG102" i="2"/>
  <c r="AH102" i="2"/>
  <c r="AI102" i="2"/>
  <c r="AJ102" i="2"/>
  <c r="AK102" i="2"/>
  <c r="AL102" i="2"/>
  <c r="AM102" i="2"/>
  <c r="AD103" i="2"/>
  <c r="AA106" i="3" s="1" a="1"/>
  <c r="AA106" i="3" s="1"/>
  <c r="AE103" i="2"/>
  <c r="AF103" i="2"/>
  <c r="AG103" i="2"/>
  <c r="AH103" i="2"/>
  <c r="AI103" i="2"/>
  <c r="AJ103" i="2"/>
  <c r="AK103" i="2"/>
  <c r="AL103" i="2"/>
  <c r="AM103" i="2"/>
  <c r="AD104" i="2"/>
  <c r="AE104" i="2"/>
  <c r="AF104" i="2"/>
  <c r="AG104" i="2"/>
  <c r="AH104" i="2"/>
  <c r="AI104" i="2"/>
  <c r="AJ104" i="2"/>
  <c r="AK104" i="2"/>
  <c r="AL104" i="2"/>
  <c r="AM104" i="2"/>
  <c r="AD105" i="2"/>
  <c r="AE105" i="2"/>
  <c r="AB78" i="3" s="1" a="1"/>
  <c r="AB78" i="3" s="1"/>
  <c r="AF105" i="2"/>
  <c r="AG105" i="2"/>
  <c r="AH105" i="2"/>
  <c r="AI105" i="2"/>
  <c r="AJ105" i="2"/>
  <c r="AK105" i="2"/>
  <c r="AL105" i="2"/>
  <c r="AM105" i="2"/>
  <c r="AD106" i="2"/>
  <c r="AE106" i="2"/>
  <c r="AF106" i="2"/>
  <c r="AG106" i="2"/>
  <c r="AH106" i="2"/>
  <c r="AI106" i="2"/>
  <c r="AJ106" i="2"/>
  <c r="AK106" i="2"/>
  <c r="AL106" i="2"/>
  <c r="AM106" i="2"/>
  <c r="AD107" i="2"/>
  <c r="AA120" i="3" s="1" a="1"/>
  <c r="AA120" i="3" s="1"/>
  <c r="AE107" i="2"/>
  <c r="AF107" i="2"/>
  <c r="AG107" i="2"/>
  <c r="AH107" i="2"/>
  <c r="AI107" i="2"/>
  <c r="AJ107" i="2"/>
  <c r="AK107" i="2"/>
  <c r="AL107" i="2"/>
  <c r="AM107" i="2"/>
  <c r="AD108" i="2"/>
  <c r="AE108" i="2"/>
  <c r="AF108" i="2"/>
  <c r="AG108" i="2"/>
  <c r="AH108" i="2"/>
  <c r="AI108" i="2"/>
  <c r="AJ108" i="2"/>
  <c r="AK108" i="2"/>
  <c r="AL108" i="2"/>
  <c r="AM108" i="2"/>
  <c r="AD109" i="2"/>
  <c r="AE109" i="2"/>
  <c r="AB92" i="3" s="1" a="1"/>
  <c r="AB92" i="3" s="1"/>
  <c r="AF109" i="2"/>
  <c r="AG109" i="2"/>
  <c r="AH109" i="2"/>
  <c r="AI109" i="2"/>
  <c r="AJ109" i="2"/>
  <c r="AK109" i="2"/>
  <c r="AL109" i="2"/>
  <c r="AM109" i="2"/>
  <c r="AD110" i="2"/>
  <c r="AE110" i="2"/>
  <c r="AF110" i="2"/>
  <c r="AG110" i="2"/>
  <c r="AH110" i="2"/>
  <c r="AI110" i="2"/>
  <c r="AF85" i="3" s="1" a="1"/>
  <c r="AF85" i="3" s="1"/>
  <c r="AJ110" i="2"/>
  <c r="AK110" i="2"/>
  <c r="AL110" i="2"/>
  <c r="AM110" i="2"/>
  <c r="AD111" i="2"/>
  <c r="AE111" i="2"/>
  <c r="AF111" i="2"/>
  <c r="AG111" i="2"/>
  <c r="AH111" i="2"/>
  <c r="AI111" i="2"/>
  <c r="AJ111" i="2"/>
  <c r="AK111" i="2"/>
  <c r="AL111" i="2"/>
  <c r="AM111" i="2"/>
  <c r="AD112" i="2"/>
  <c r="AE112" i="2"/>
  <c r="AF112" i="2"/>
  <c r="AG112" i="2"/>
  <c r="AD99" i="3" s="1" a="1"/>
  <c r="AD99" i="3" s="1"/>
  <c r="AH112" i="2"/>
  <c r="AI112" i="2"/>
  <c r="AJ112" i="2"/>
  <c r="AK112" i="2"/>
  <c r="AL112" i="2"/>
  <c r="AM112" i="2"/>
  <c r="AD113" i="2"/>
  <c r="AA78" i="3" s="1" a="1"/>
  <c r="AA78" i="3" s="1"/>
  <c r="AE113" i="2"/>
  <c r="AF113" i="2"/>
  <c r="AG113" i="2"/>
  <c r="AH113" i="2"/>
  <c r="AI113" i="2"/>
  <c r="AJ113" i="2"/>
  <c r="AK113" i="2"/>
  <c r="AL113" i="2"/>
  <c r="AM113" i="2"/>
  <c r="AD114" i="2"/>
  <c r="AE114" i="2"/>
  <c r="AF114" i="2"/>
  <c r="AG114" i="2"/>
  <c r="AH114" i="2"/>
  <c r="AI114" i="2"/>
  <c r="AJ114" i="2"/>
  <c r="AK114" i="2"/>
  <c r="AL114" i="2"/>
  <c r="AM114" i="2"/>
  <c r="AD115" i="2"/>
  <c r="AE115" i="2"/>
  <c r="AF115" i="2"/>
  <c r="AG115" i="2"/>
  <c r="AH115" i="2"/>
  <c r="AI115" i="2"/>
  <c r="AJ115" i="2"/>
  <c r="AK115" i="2"/>
  <c r="AL115" i="2"/>
  <c r="AM115" i="2"/>
  <c r="AD116" i="2"/>
  <c r="AE116" i="2"/>
  <c r="AF116" i="2"/>
  <c r="AG116" i="2"/>
  <c r="AH116" i="2"/>
  <c r="AI116" i="2"/>
  <c r="AJ116" i="2"/>
  <c r="AK116" i="2"/>
  <c r="AL116" i="2"/>
  <c r="AM116" i="2"/>
  <c r="AD117" i="2"/>
  <c r="AE117" i="2"/>
  <c r="AB93" i="3" s="1" a="1"/>
  <c r="AB93" i="3" s="1"/>
  <c r="AF117" i="2"/>
  <c r="AG117" i="2"/>
  <c r="AH117" i="2"/>
  <c r="AI117" i="2"/>
  <c r="AJ117" i="2"/>
  <c r="AK117" i="2"/>
  <c r="AL117" i="2"/>
  <c r="AM117" i="2"/>
  <c r="AD118" i="2"/>
  <c r="AE118" i="2"/>
  <c r="AF118" i="2"/>
  <c r="AG118" i="2"/>
  <c r="AH118" i="2"/>
  <c r="AI118" i="2"/>
  <c r="AJ118" i="2"/>
  <c r="AK118" i="2"/>
  <c r="AL118" i="2"/>
  <c r="AM118" i="2"/>
  <c r="AD119" i="2"/>
  <c r="AE119" i="2"/>
  <c r="AF119" i="2"/>
  <c r="AG119" i="2"/>
  <c r="AH119" i="2"/>
  <c r="AI119" i="2"/>
  <c r="AJ119" i="2"/>
  <c r="AK119" i="2"/>
  <c r="AL119" i="2"/>
  <c r="AM119" i="2"/>
  <c r="AD120" i="2"/>
  <c r="AA100" i="3" s="1" a="1"/>
  <c r="AA100" i="3" s="1"/>
  <c r="AE120" i="2"/>
  <c r="AF120" i="2"/>
  <c r="AG120" i="2"/>
  <c r="AH120" i="2"/>
  <c r="AI120" i="2"/>
  <c r="AJ120" i="2"/>
  <c r="AK120" i="2"/>
  <c r="AL120" i="2"/>
  <c r="AM120" i="2"/>
  <c r="AD121" i="2"/>
  <c r="AA79" i="3" s="1" a="1"/>
  <c r="AA79" i="3" s="1"/>
  <c r="AE121" i="2"/>
  <c r="AF121" i="2"/>
  <c r="AG121" i="2"/>
  <c r="AH121" i="2"/>
  <c r="AI121" i="2"/>
  <c r="AJ121" i="2"/>
  <c r="AK121" i="2"/>
  <c r="AL121" i="2"/>
  <c r="AM121" i="2"/>
  <c r="AD122" i="2"/>
  <c r="AE122" i="2"/>
  <c r="AB72" i="3" s="1" a="1"/>
  <c r="AB72" i="3" s="1"/>
  <c r="AF122" i="2"/>
  <c r="AG122" i="2"/>
  <c r="AH122" i="2"/>
  <c r="AI122" i="2"/>
  <c r="AJ122" i="2"/>
  <c r="AK122" i="2"/>
  <c r="AL122" i="2"/>
  <c r="AM122" i="2"/>
  <c r="AD123" i="2"/>
  <c r="AE123" i="2"/>
  <c r="AF123" i="2"/>
  <c r="AG123" i="2"/>
  <c r="AH123" i="2"/>
  <c r="AI123" i="2"/>
  <c r="AJ123" i="2"/>
  <c r="AK123" i="2"/>
  <c r="AL123" i="2"/>
  <c r="AM123" i="2"/>
  <c r="AD124" i="2"/>
  <c r="AE124" i="2"/>
  <c r="AF124" i="2"/>
  <c r="AG124" i="2"/>
  <c r="AH124" i="2"/>
  <c r="AI124" i="2"/>
  <c r="AJ124" i="2"/>
  <c r="AK124" i="2"/>
  <c r="AL124" i="2"/>
  <c r="AM124" i="2"/>
  <c r="AD125" i="2"/>
  <c r="AE125" i="2"/>
  <c r="AF125" i="2"/>
  <c r="AG125" i="2"/>
  <c r="AH125" i="2"/>
  <c r="AI125" i="2"/>
  <c r="AJ125" i="2"/>
  <c r="AK125" i="2"/>
  <c r="AL125" i="2"/>
  <c r="AM125" i="2"/>
  <c r="AD126" i="2"/>
  <c r="AE126" i="2"/>
  <c r="AB86" i="3" s="1" a="1"/>
  <c r="AB86" i="3" s="1"/>
  <c r="AF126" i="2"/>
  <c r="AG126" i="2"/>
  <c r="AH126" i="2"/>
  <c r="AI126" i="2"/>
  <c r="AJ126" i="2"/>
  <c r="AK126" i="2"/>
  <c r="AL126" i="2"/>
  <c r="AM126" i="2"/>
  <c r="AD127" i="2"/>
  <c r="AE127" i="2"/>
  <c r="AB107" i="3" s="1" a="1"/>
  <c r="AB107" i="3" s="1"/>
  <c r="AF127" i="2"/>
  <c r="AG127" i="2"/>
  <c r="AH127" i="2"/>
  <c r="AI127" i="2"/>
  <c r="AJ127" i="2"/>
  <c r="AK127" i="2"/>
  <c r="AL127" i="2"/>
  <c r="AM127" i="2"/>
  <c r="AD128" i="2"/>
  <c r="AE128" i="2"/>
  <c r="AF128" i="2"/>
  <c r="AG128" i="2"/>
  <c r="AH128" i="2"/>
  <c r="AI128" i="2"/>
  <c r="AJ128" i="2"/>
  <c r="AK128" i="2"/>
  <c r="AL128" i="2"/>
  <c r="AM128" i="2"/>
  <c r="AD129" i="2"/>
  <c r="AE129" i="2"/>
  <c r="AF129" i="2"/>
  <c r="AG129" i="2"/>
  <c r="AH129" i="2"/>
  <c r="AI129" i="2"/>
  <c r="AJ129" i="2"/>
  <c r="AK129" i="2"/>
  <c r="AL129" i="2"/>
  <c r="AM129" i="2"/>
  <c r="AD130" i="2"/>
  <c r="AE130" i="2"/>
  <c r="AF130" i="2"/>
  <c r="AG130" i="2"/>
  <c r="AD72" i="3" s="1" a="1"/>
  <c r="AD72" i="3" s="1"/>
  <c r="AH130" i="2"/>
  <c r="AI130" i="2"/>
  <c r="AJ130" i="2"/>
  <c r="AK130" i="2"/>
  <c r="AL130" i="2"/>
  <c r="AM130" i="2"/>
  <c r="AD131" i="2"/>
  <c r="AA122" i="3" s="1" a="1"/>
  <c r="AA122" i="3" s="1"/>
  <c r="AE131" i="2"/>
  <c r="AF131" i="2"/>
  <c r="AG131" i="2"/>
  <c r="AH131" i="2"/>
  <c r="AI131" i="2"/>
  <c r="AJ131" i="2"/>
  <c r="AK131" i="2"/>
  <c r="AL131" i="2"/>
  <c r="AM131" i="2"/>
  <c r="AD132" i="2"/>
  <c r="AA115" i="3" s="1" a="1"/>
  <c r="AA115" i="3" s="1"/>
  <c r="AE132" i="2"/>
  <c r="AF132" i="2"/>
  <c r="AG132" i="2"/>
  <c r="AH132" i="2"/>
  <c r="AI132" i="2"/>
  <c r="AJ132" i="2"/>
  <c r="AK132" i="2"/>
  <c r="AL132" i="2"/>
  <c r="AM132" i="2"/>
  <c r="AD133" i="2"/>
  <c r="AE133" i="2"/>
  <c r="AB94" i="3" s="1" a="1"/>
  <c r="AB94" i="3" s="1"/>
  <c r="AF133" i="2"/>
  <c r="AG133" i="2"/>
  <c r="AH133" i="2"/>
  <c r="AI133" i="2"/>
  <c r="AJ133" i="2"/>
  <c r="AK133" i="2"/>
  <c r="AL133" i="2"/>
  <c r="AM133" i="2"/>
  <c r="AD134" i="2"/>
  <c r="AE134" i="2"/>
  <c r="AF134" i="2"/>
  <c r="AG134" i="2"/>
  <c r="AH134" i="2"/>
  <c r="AI134" i="2"/>
  <c r="AJ134" i="2"/>
  <c r="AK134" i="2"/>
  <c r="AL134" i="2"/>
  <c r="AM134" i="2"/>
  <c r="AD135" i="2"/>
  <c r="AE135" i="2"/>
  <c r="AF135" i="2"/>
  <c r="AG135" i="2"/>
  <c r="AH135" i="2"/>
  <c r="AI135" i="2"/>
  <c r="AJ135" i="2"/>
  <c r="AK135" i="2"/>
  <c r="AL135" i="2"/>
  <c r="AM135" i="2"/>
  <c r="AD136" i="2"/>
  <c r="AE136" i="2"/>
  <c r="AF136" i="2"/>
  <c r="AG136" i="2"/>
  <c r="AD115" i="3" s="1" a="1"/>
  <c r="AD115" i="3" s="1"/>
  <c r="AH136" i="2"/>
  <c r="AI136" i="2"/>
  <c r="AJ136" i="2"/>
  <c r="AK136" i="2"/>
  <c r="AL136" i="2"/>
  <c r="AM136" i="2"/>
  <c r="AD137" i="2"/>
  <c r="AE137" i="2"/>
  <c r="AF137" i="2"/>
  <c r="AG137" i="2"/>
  <c r="AH137" i="2"/>
  <c r="AI137" i="2"/>
  <c r="AJ137" i="2"/>
  <c r="AK137" i="2"/>
  <c r="AL137" i="2"/>
  <c r="AM137" i="2"/>
  <c r="AD138" i="2"/>
  <c r="AE138" i="2"/>
  <c r="AF138" i="2"/>
  <c r="AG138" i="2"/>
  <c r="AH138" i="2"/>
  <c r="AI138" i="2"/>
  <c r="AJ138" i="2"/>
  <c r="AK138" i="2"/>
  <c r="AL138" i="2"/>
  <c r="AM138" i="2"/>
  <c r="AD139" i="2"/>
  <c r="AE139" i="2"/>
  <c r="AB108" i="3" s="1" a="1"/>
  <c r="AB108" i="3" s="1"/>
  <c r="AF139" i="2"/>
  <c r="AG139" i="2"/>
  <c r="AH139" i="2"/>
  <c r="AI139" i="2"/>
  <c r="AJ139" i="2"/>
  <c r="AK139" i="2"/>
  <c r="AL139" i="2"/>
  <c r="AM139" i="2"/>
  <c r="AD140" i="2"/>
  <c r="AE140" i="2"/>
  <c r="AF140" i="2"/>
  <c r="AG140" i="2"/>
  <c r="AD101" i="3" s="1" a="1"/>
  <c r="AD101" i="3" s="1"/>
  <c r="AH140" i="2"/>
  <c r="AE101" i="3" s="1" a="1"/>
  <c r="AE101" i="3" s="1"/>
  <c r="AI140" i="2"/>
  <c r="AJ140" i="2"/>
  <c r="AK140" i="2"/>
  <c r="AL140" i="2"/>
  <c r="AM140" i="2"/>
  <c r="AD141" i="2"/>
  <c r="AE141" i="2"/>
  <c r="AF141" i="2"/>
  <c r="AG141" i="2"/>
  <c r="AH141" i="2"/>
  <c r="AI141" i="2"/>
  <c r="AJ141" i="2"/>
  <c r="AK141" i="2"/>
  <c r="AL141" i="2"/>
  <c r="AM141" i="2"/>
  <c r="AD142" i="2"/>
  <c r="AE142" i="2"/>
  <c r="AF142" i="2"/>
  <c r="AG142" i="2"/>
  <c r="AH142" i="2"/>
  <c r="AI142" i="2"/>
  <c r="AJ142" i="2"/>
  <c r="AK142" i="2"/>
  <c r="AL142" i="2"/>
  <c r="AM142" i="2"/>
  <c r="AD143" i="2"/>
  <c r="AE143" i="2"/>
  <c r="AF143" i="2"/>
  <c r="AG143" i="2"/>
  <c r="AH143" i="2"/>
  <c r="AI143" i="2"/>
  <c r="AJ143" i="2"/>
  <c r="AK143" i="2"/>
  <c r="AL143" i="2"/>
  <c r="AM143" i="2"/>
  <c r="AD144" i="2"/>
  <c r="AE144" i="2"/>
  <c r="AF144" i="2"/>
  <c r="AG144" i="2"/>
  <c r="AH144" i="2"/>
  <c r="AI144" i="2"/>
  <c r="AJ144" i="2"/>
  <c r="AK144" i="2"/>
  <c r="AL144" i="2"/>
  <c r="AM144" i="2"/>
  <c r="AD145" i="2"/>
  <c r="AE145" i="2"/>
  <c r="AF145" i="2"/>
  <c r="AG145" i="2"/>
  <c r="AH145" i="2"/>
  <c r="AI145" i="2"/>
  <c r="AJ145" i="2"/>
  <c r="AK145" i="2"/>
  <c r="AL145" i="2"/>
  <c r="AM145" i="2"/>
  <c r="AD146" i="2"/>
  <c r="AE146" i="2"/>
  <c r="AF146" i="2"/>
  <c r="AG146" i="2"/>
  <c r="AH146" i="2"/>
  <c r="AI146" i="2"/>
  <c r="AJ146" i="2"/>
  <c r="AK146" i="2"/>
  <c r="AL146" i="2"/>
  <c r="AM146" i="2"/>
  <c r="AD147" i="2"/>
  <c r="AA63" i="3" s="1" a="1"/>
  <c r="AA63" i="3" s="1"/>
  <c r="AE147" i="2"/>
  <c r="AB63" i="3" s="1" a="1"/>
  <c r="AB63" i="3" s="1"/>
  <c r="AF147" i="2"/>
  <c r="AG147" i="2"/>
  <c r="AH147" i="2"/>
  <c r="AI147" i="2"/>
  <c r="AJ147" i="2"/>
  <c r="AK147" i="2"/>
  <c r="AL147" i="2"/>
  <c r="AM147" i="2"/>
  <c r="AD148" i="2"/>
  <c r="AE148" i="2"/>
  <c r="AF148" i="2"/>
  <c r="AC59" i="3" s="1" a="1"/>
  <c r="AC59" i="3" s="1"/>
  <c r="AG148" i="2"/>
  <c r="AD59" i="3" s="1" a="1"/>
  <c r="AD59" i="3" s="1"/>
  <c r="AH148" i="2"/>
  <c r="AI148" i="2"/>
  <c r="AJ148" i="2"/>
  <c r="AK148" i="2"/>
  <c r="AL148" i="2"/>
  <c r="AM148" i="2"/>
  <c r="AD149" i="2"/>
  <c r="AE149" i="2"/>
  <c r="AF149" i="2"/>
  <c r="AC47" i="3" s="1" a="1"/>
  <c r="AC47" i="3" s="1"/>
  <c r="AG149" i="2"/>
  <c r="AH149" i="2"/>
  <c r="AI149" i="2"/>
  <c r="AJ149" i="2"/>
  <c r="AK149" i="2"/>
  <c r="AL149" i="2"/>
  <c r="AM149" i="2"/>
  <c r="AD150" i="2"/>
  <c r="AE150" i="2"/>
  <c r="AF150" i="2"/>
  <c r="AG150" i="2"/>
  <c r="AH150" i="2"/>
  <c r="AI150" i="2"/>
  <c r="AJ150" i="2"/>
  <c r="AK150" i="2"/>
  <c r="AL150" i="2"/>
  <c r="AM150" i="2"/>
  <c r="AD151" i="2"/>
  <c r="AE151" i="2"/>
  <c r="AB55" i="3" s="1" a="1"/>
  <c r="AB55" i="3" s="1"/>
  <c r="AF151" i="2"/>
  <c r="AG151" i="2"/>
  <c r="AH151" i="2"/>
  <c r="AI151" i="2"/>
  <c r="AJ151" i="2"/>
  <c r="AK151" i="2"/>
  <c r="AL151" i="2"/>
  <c r="AM151" i="2"/>
  <c r="AD152" i="2"/>
  <c r="AE152" i="2"/>
  <c r="AF152" i="2"/>
  <c r="AG152" i="2"/>
  <c r="AD51" i="3" s="1" a="1"/>
  <c r="AD51" i="3" s="1"/>
  <c r="AH152" i="2"/>
  <c r="AI152" i="2"/>
  <c r="AJ152" i="2"/>
  <c r="AK152" i="2"/>
  <c r="AL152" i="2"/>
  <c r="AM152" i="2"/>
  <c r="AD153" i="2"/>
  <c r="AE153" i="2"/>
  <c r="AB39" i="3" s="1" a="1"/>
  <c r="AB39" i="3" s="1"/>
  <c r="AF153" i="2"/>
  <c r="AG153" i="2"/>
  <c r="AD39" i="3" s="1" a="1"/>
  <c r="AD39" i="3" s="1"/>
  <c r="AH153" i="2"/>
  <c r="AI153" i="2"/>
  <c r="AJ153" i="2"/>
  <c r="AK153" i="2"/>
  <c r="AL153" i="2"/>
  <c r="AM153" i="2"/>
  <c r="AD154" i="2"/>
  <c r="AE154" i="2"/>
  <c r="AF154" i="2"/>
  <c r="AC35" i="3" s="1" a="1"/>
  <c r="AC35" i="3" s="1"/>
  <c r="AG154" i="2"/>
  <c r="AH154" i="2"/>
  <c r="AI154" i="2"/>
  <c r="AJ154" i="2"/>
  <c r="AK154" i="2"/>
  <c r="AL154" i="2"/>
  <c r="AM154" i="2"/>
  <c r="AD155" i="2"/>
  <c r="AE155" i="2"/>
  <c r="AF155" i="2"/>
  <c r="AG155" i="2"/>
  <c r="AH155" i="2"/>
  <c r="AI155" i="2"/>
  <c r="AJ155" i="2"/>
  <c r="AK155" i="2"/>
  <c r="AL155" i="2"/>
  <c r="AM155" i="2"/>
  <c r="AD156" i="2"/>
  <c r="AA60" i="3" s="1" a="1"/>
  <c r="AA60" i="3" s="1"/>
  <c r="AE156" i="2"/>
  <c r="AF156" i="2"/>
  <c r="AG156" i="2"/>
  <c r="AH156" i="2"/>
  <c r="AI156" i="2"/>
  <c r="AJ156" i="2"/>
  <c r="AK156" i="2"/>
  <c r="AL156" i="2"/>
  <c r="AM156" i="2"/>
  <c r="AD157" i="2"/>
  <c r="AA48" i="3" s="1" a="1"/>
  <c r="AA48" i="3" s="1"/>
  <c r="AE157" i="2"/>
  <c r="AF157" i="2"/>
  <c r="AG157" i="2"/>
  <c r="AH157" i="2"/>
  <c r="AI157" i="2"/>
  <c r="AJ157" i="2"/>
  <c r="AK157" i="2"/>
  <c r="AL157" i="2"/>
  <c r="AM157" i="2"/>
  <c r="AD158" i="2"/>
  <c r="AE158" i="2"/>
  <c r="AF158" i="2"/>
  <c r="AG158" i="2"/>
  <c r="AH158" i="2"/>
  <c r="AI158" i="2"/>
  <c r="AJ158" i="2"/>
  <c r="AK158" i="2"/>
  <c r="AL158" i="2"/>
  <c r="AM158" i="2"/>
  <c r="AD159" i="2"/>
  <c r="AE159" i="2"/>
  <c r="AB56" i="3" s="1" a="1"/>
  <c r="AB56" i="3" s="1"/>
  <c r="AF159" i="2"/>
  <c r="AG159" i="2"/>
  <c r="AH159" i="2"/>
  <c r="AI159" i="2"/>
  <c r="AJ159" i="2"/>
  <c r="AK159" i="2"/>
  <c r="AL159" i="2"/>
  <c r="AM159" i="2"/>
  <c r="AD160" i="2"/>
  <c r="AE160" i="2"/>
  <c r="AF160" i="2"/>
  <c r="AG160" i="2"/>
  <c r="AD52" i="3" s="1" a="1"/>
  <c r="AD52" i="3" s="1"/>
  <c r="AH160" i="2"/>
  <c r="AI160" i="2"/>
  <c r="AJ160" i="2"/>
  <c r="AK160" i="2"/>
  <c r="AL160" i="2"/>
  <c r="AM160" i="2"/>
  <c r="AD161" i="2"/>
  <c r="AE161" i="2"/>
  <c r="AF161" i="2"/>
  <c r="AG161" i="2"/>
  <c r="AH161" i="2"/>
  <c r="AI161" i="2"/>
  <c r="AJ161" i="2"/>
  <c r="AK161" i="2"/>
  <c r="AL161" i="2"/>
  <c r="AM161" i="2"/>
  <c r="AD162" i="2"/>
  <c r="AE162" i="2"/>
  <c r="AF162" i="2"/>
  <c r="AG162" i="2"/>
  <c r="AH162" i="2"/>
  <c r="AI162" i="2"/>
  <c r="AJ162" i="2"/>
  <c r="AK162" i="2"/>
  <c r="AL162" i="2"/>
  <c r="AM162" i="2"/>
  <c r="AD163" i="2"/>
  <c r="AE163" i="2"/>
  <c r="AB64" i="3" s="1" a="1"/>
  <c r="AB64" i="3" s="1"/>
  <c r="AF163" i="2"/>
  <c r="AG163" i="2"/>
  <c r="AH163" i="2"/>
  <c r="AI163" i="2"/>
  <c r="AJ163" i="2"/>
  <c r="AK163" i="2"/>
  <c r="AL163" i="2"/>
  <c r="AM163" i="2"/>
  <c r="AD164" i="2"/>
  <c r="AE164" i="2"/>
  <c r="AF164" i="2"/>
  <c r="AG164" i="2"/>
  <c r="AH164" i="2"/>
  <c r="AI164" i="2"/>
  <c r="AJ164" i="2"/>
  <c r="AK164" i="2"/>
  <c r="AL164" i="2"/>
  <c r="AM164" i="2"/>
  <c r="AD165" i="2"/>
  <c r="AE165" i="2"/>
  <c r="AF165" i="2"/>
  <c r="AG165" i="2"/>
  <c r="AH165" i="2"/>
  <c r="AI165" i="2"/>
  <c r="AJ165" i="2"/>
  <c r="AK165" i="2"/>
  <c r="AL165" i="2"/>
  <c r="AM165" i="2"/>
  <c r="AD166" i="2"/>
  <c r="AE166" i="2"/>
  <c r="AF166" i="2"/>
  <c r="AG166" i="2"/>
  <c r="AD44" i="3" s="1" a="1"/>
  <c r="AD44" i="3" s="1"/>
  <c r="AH166" i="2"/>
  <c r="AI166" i="2"/>
  <c r="AJ166" i="2"/>
  <c r="AK166" i="2"/>
  <c r="AL166" i="2"/>
  <c r="AM166" i="2"/>
  <c r="AD167" i="2"/>
  <c r="AE167" i="2"/>
  <c r="AF167" i="2"/>
  <c r="AG167" i="2"/>
  <c r="AH167" i="2"/>
  <c r="AI167" i="2"/>
  <c r="AJ167" i="2"/>
  <c r="AK167" i="2"/>
  <c r="AL167" i="2"/>
  <c r="AM167" i="2"/>
  <c r="AD168" i="2"/>
  <c r="AE168" i="2"/>
  <c r="AF168" i="2"/>
  <c r="AG168" i="2"/>
  <c r="AH168" i="2"/>
  <c r="AI168" i="2"/>
  <c r="AJ168" i="2"/>
  <c r="AK168" i="2"/>
  <c r="AL168" i="2"/>
  <c r="AM168" i="2"/>
  <c r="AD169" i="2"/>
  <c r="AE169" i="2"/>
  <c r="AB40" i="3" s="1" a="1"/>
  <c r="AB40" i="3" s="1"/>
  <c r="AF169" i="2"/>
  <c r="AG169" i="2"/>
  <c r="AH169" i="2"/>
  <c r="AI169" i="2"/>
  <c r="AJ169" i="2"/>
  <c r="AK169" i="2"/>
  <c r="AL169" i="2"/>
  <c r="AM169" i="2"/>
  <c r="AD170" i="2"/>
  <c r="AE170" i="2"/>
  <c r="AF170" i="2"/>
  <c r="AG170" i="2"/>
  <c r="AD36" i="3" s="1" a="1"/>
  <c r="AD36" i="3" s="1"/>
  <c r="AH170" i="2"/>
  <c r="AI170" i="2"/>
  <c r="AJ170" i="2"/>
  <c r="AK170" i="2"/>
  <c r="AL170" i="2"/>
  <c r="AM170" i="2"/>
  <c r="AD171" i="2"/>
  <c r="AA172" i="3" s="1" a="1"/>
  <c r="AA172" i="3" s="1"/>
  <c r="AE171" i="2"/>
  <c r="AB172" i="3" s="1" a="1"/>
  <c r="AB172" i="3" s="1"/>
  <c r="AF171" i="2"/>
  <c r="AG171" i="2"/>
  <c r="AH171" i="2"/>
  <c r="AI171" i="2"/>
  <c r="AJ171" i="2"/>
  <c r="AK171" i="2"/>
  <c r="AL171" i="2"/>
  <c r="AM171" i="2"/>
  <c r="AD172" i="2"/>
  <c r="AE172" i="2"/>
  <c r="AF172" i="2"/>
  <c r="AG172" i="2"/>
  <c r="AD165" i="3" s="1" a="1"/>
  <c r="AD165" i="3" s="1"/>
  <c r="AH172" i="2"/>
  <c r="AI172" i="2"/>
  <c r="AF165" i="3" s="1" a="1"/>
  <c r="AF165" i="3" s="1"/>
  <c r="AJ172" i="2"/>
  <c r="AK172" i="2"/>
  <c r="AL172" i="2"/>
  <c r="AM172" i="2"/>
  <c r="AD173" i="2"/>
  <c r="AE173" i="2"/>
  <c r="AB144" i="3" s="1" a="1"/>
  <c r="AB144" i="3" s="1"/>
  <c r="AF173" i="2"/>
  <c r="AG173" i="2"/>
  <c r="AH173" i="2"/>
  <c r="AI173" i="2"/>
  <c r="AJ173" i="2"/>
  <c r="AK173" i="2"/>
  <c r="AL173" i="2"/>
  <c r="AM173" i="2"/>
  <c r="AD174" i="2"/>
  <c r="AE174" i="2"/>
  <c r="AF174" i="2"/>
  <c r="AG174" i="2"/>
  <c r="AD137" i="3" s="1" a="1"/>
  <c r="AD137" i="3" s="1"/>
  <c r="AH174" i="2"/>
  <c r="AE137" i="3" s="1" a="1"/>
  <c r="AE137" i="3" s="1"/>
  <c r="AI174" i="2"/>
  <c r="AJ174" i="2"/>
  <c r="AK174" i="2"/>
  <c r="AL174" i="2"/>
  <c r="AM174" i="2"/>
  <c r="AD175" i="2"/>
  <c r="AA158" i="3" s="1" a="1"/>
  <c r="AA158" i="3" s="1"/>
  <c r="AE175" i="2"/>
  <c r="AB158" i="3" s="1" a="1"/>
  <c r="AB158" i="3" s="1"/>
  <c r="AF175" i="2"/>
  <c r="AG175" i="2"/>
  <c r="AH175" i="2"/>
  <c r="AI175" i="2"/>
  <c r="AJ175" i="2"/>
  <c r="AK175" i="2"/>
  <c r="AL175" i="2"/>
  <c r="AM175" i="2"/>
  <c r="AD176" i="2"/>
  <c r="AE176" i="2"/>
  <c r="AF176" i="2"/>
  <c r="AG176" i="2"/>
  <c r="AH176" i="2"/>
  <c r="AI176" i="2"/>
  <c r="AJ176" i="2"/>
  <c r="AK176" i="2"/>
  <c r="AL176" i="2"/>
  <c r="AM176" i="2"/>
  <c r="AD177" i="2"/>
  <c r="AA130" i="3" s="1" a="1"/>
  <c r="AA130" i="3" s="1"/>
  <c r="AE177" i="2"/>
  <c r="AB130" i="3" s="1" a="1"/>
  <c r="AB130" i="3" s="1"/>
  <c r="AF177" i="2"/>
  <c r="AG177" i="2"/>
  <c r="AH177" i="2"/>
  <c r="AI177" i="2"/>
  <c r="AJ177" i="2"/>
  <c r="AK177" i="2"/>
  <c r="AL177" i="2"/>
  <c r="AM177" i="2"/>
  <c r="AD178" i="2"/>
  <c r="AE178" i="2"/>
  <c r="AF178" i="2"/>
  <c r="AG178" i="2"/>
  <c r="AH178" i="2"/>
  <c r="AI178" i="2"/>
  <c r="AJ178" i="2"/>
  <c r="AK178" i="2"/>
  <c r="AL178" i="2"/>
  <c r="AM178" i="2"/>
  <c r="AD179" i="2"/>
  <c r="AE179" i="2"/>
  <c r="AF179" i="2"/>
  <c r="AG179" i="2"/>
  <c r="AH179" i="2"/>
  <c r="AI179" i="2"/>
  <c r="AJ179" i="2"/>
  <c r="AK179" i="2"/>
  <c r="AL179" i="2"/>
  <c r="AM179" i="2"/>
  <c r="AD180" i="2"/>
  <c r="AA62" i="3" s="1" a="1"/>
  <c r="AA62" i="3" s="1"/>
  <c r="AE180" i="2"/>
  <c r="AF180" i="2"/>
  <c r="AG180" i="2"/>
  <c r="AH180" i="2"/>
  <c r="AI180" i="2"/>
  <c r="AJ180" i="2"/>
  <c r="AK180" i="2"/>
  <c r="AL180" i="2"/>
  <c r="AM180" i="2"/>
  <c r="AD181" i="2"/>
  <c r="AA50" i="3" s="1" a="1"/>
  <c r="AA50" i="3" s="1"/>
  <c r="AE181" i="2"/>
  <c r="AF181" i="2"/>
  <c r="AG181" i="2"/>
  <c r="AH181" i="2"/>
  <c r="AI181" i="2"/>
  <c r="AJ181" i="2"/>
  <c r="AK181" i="2"/>
  <c r="AL181" i="2"/>
  <c r="AM181" i="2"/>
  <c r="AD182" i="2"/>
  <c r="AA46" i="3" s="1" a="1"/>
  <c r="AA46" i="3" s="1"/>
  <c r="AE182" i="2"/>
  <c r="AF182" i="2"/>
  <c r="AG182" i="2"/>
  <c r="AH182" i="2"/>
  <c r="AI182" i="2"/>
  <c r="AJ182" i="2"/>
  <c r="AK182" i="2"/>
  <c r="AL182" i="2"/>
  <c r="AM182" i="2"/>
  <c r="AD183" i="2"/>
  <c r="AE183" i="2"/>
  <c r="AB58" i="3" s="1" a="1"/>
  <c r="AB58" i="3" s="1"/>
  <c r="AF183" i="2"/>
  <c r="AG183" i="2"/>
  <c r="AH183" i="2"/>
  <c r="AI183" i="2"/>
  <c r="AJ183" i="2"/>
  <c r="AK183" i="2"/>
  <c r="AL183" i="2"/>
  <c r="AM183" i="2"/>
  <c r="AD184" i="2"/>
  <c r="AE184" i="2"/>
  <c r="AF184" i="2"/>
  <c r="AG184" i="2"/>
  <c r="AH184" i="2"/>
  <c r="AI184" i="2"/>
  <c r="AJ184" i="2"/>
  <c r="AK184" i="2"/>
  <c r="AL184" i="2"/>
  <c r="AM184" i="2"/>
  <c r="AD185" i="2"/>
  <c r="AA42" i="3" s="1" a="1"/>
  <c r="AA42" i="3" s="1"/>
  <c r="AE185" i="2"/>
  <c r="AF185" i="2"/>
  <c r="AG185" i="2"/>
  <c r="AH185" i="2"/>
  <c r="AI185" i="2"/>
  <c r="AJ185" i="2"/>
  <c r="AK185" i="2"/>
  <c r="AL185" i="2"/>
  <c r="AM185" i="2"/>
  <c r="AD186" i="2"/>
  <c r="AA38" i="3" s="1" a="1"/>
  <c r="AA38" i="3" s="1"/>
  <c r="AE186" i="2"/>
  <c r="AF186" i="2"/>
  <c r="AG186" i="2"/>
  <c r="AH186" i="2"/>
  <c r="AI186" i="2"/>
  <c r="AJ186" i="2"/>
  <c r="AK186" i="2"/>
  <c r="AL186" i="2"/>
  <c r="AM186" i="2"/>
  <c r="AD187" i="2"/>
  <c r="AA66" i="3" s="1" a="1"/>
  <c r="AA66" i="3" s="1"/>
  <c r="AE187" i="2"/>
  <c r="AB66" i="3" s="1" a="1"/>
  <c r="AB66" i="3" s="1"/>
  <c r="AF187" i="2"/>
  <c r="AG187" i="2"/>
  <c r="AH187" i="2"/>
  <c r="AI187" i="2"/>
  <c r="AJ187" i="2"/>
  <c r="AK187" i="2"/>
  <c r="AL187" i="2"/>
  <c r="AM187" i="2"/>
  <c r="AD188" i="2"/>
  <c r="AE188" i="2"/>
  <c r="AF188" i="2"/>
  <c r="AG188" i="2"/>
  <c r="AH188" i="2"/>
  <c r="AI188" i="2"/>
  <c r="AJ188" i="2"/>
  <c r="AK188" i="2"/>
  <c r="AL188" i="2"/>
  <c r="AM188" i="2"/>
  <c r="AD189" i="2"/>
  <c r="AE189" i="2"/>
  <c r="AF189" i="2"/>
  <c r="AG189" i="2"/>
  <c r="AH189" i="2"/>
  <c r="AI189" i="2"/>
  <c r="AJ189" i="2"/>
  <c r="AK189" i="2"/>
  <c r="AL189" i="2"/>
  <c r="AM189" i="2"/>
  <c r="AD190" i="2"/>
  <c r="AE190" i="2"/>
  <c r="AF190" i="2"/>
  <c r="AG190" i="2"/>
  <c r="AH190" i="2"/>
  <c r="AI190" i="2"/>
  <c r="AJ190" i="2"/>
  <c r="AK190" i="2"/>
  <c r="AL190" i="2"/>
  <c r="AM190" i="2"/>
  <c r="AD191" i="2"/>
  <c r="AE191" i="2"/>
  <c r="AF191" i="2"/>
  <c r="AG191" i="2"/>
  <c r="AH191" i="2"/>
  <c r="AI191" i="2"/>
  <c r="AJ191" i="2"/>
  <c r="AK191" i="2"/>
  <c r="AL191" i="2"/>
  <c r="AM191" i="2"/>
  <c r="AD192" i="2"/>
  <c r="AE192" i="2"/>
  <c r="AF192" i="2"/>
  <c r="AG192" i="2"/>
  <c r="AH192" i="2"/>
  <c r="AI192" i="2"/>
  <c r="AJ192" i="2"/>
  <c r="AK192" i="2"/>
  <c r="AL192" i="2"/>
  <c r="AM192" i="2"/>
  <c r="AD193" i="2"/>
  <c r="AE193" i="2"/>
  <c r="AB42" i="3" s="1" a="1"/>
  <c r="AB42" i="3" s="1"/>
  <c r="AF193" i="2"/>
  <c r="AG193" i="2"/>
  <c r="AH193" i="2"/>
  <c r="AI193" i="2"/>
  <c r="AJ193" i="2"/>
  <c r="AK193" i="2"/>
  <c r="AL193" i="2"/>
  <c r="AM193" i="2"/>
  <c r="AD194" i="2"/>
  <c r="AE194" i="2"/>
  <c r="AF194" i="2"/>
  <c r="AG194" i="2"/>
  <c r="AH194" i="2"/>
  <c r="AI194" i="2"/>
  <c r="AJ194" i="2"/>
  <c r="AK194" i="2"/>
  <c r="AL194" i="2"/>
  <c r="AM194" i="2"/>
  <c r="AD195" i="2"/>
  <c r="AE195" i="2"/>
  <c r="AB173" i="3" s="1" a="1"/>
  <c r="AB173" i="3" s="1"/>
  <c r="AF195" i="2"/>
  <c r="AG195" i="2"/>
  <c r="AH195" i="2"/>
  <c r="AI195" i="2"/>
  <c r="AJ195" i="2"/>
  <c r="AK195" i="2"/>
  <c r="AL195" i="2"/>
  <c r="AM195" i="2"/>
  <c r="AD196" i="2"/>
  <c r="AA166" i="3" s="1" a="1"/>
  <c r="AA166" i="3" s="1"/>
  <c r="AE196" i="2"/>
  <c r="AF196" i="2"/>
  <c r="AG196" i="2"/>
  <c r="AD166" i="3" s="1" a="1"/>
  <c r="AD166" i="3" s="1"/>
  <c r="AH196" i="2"/>
  <c r="AI196" i="2"/>
  <c r="AJ196" i="2"/>
  <c r="AK196" i="2"/>
  <c r="AL196" i="2"/>
  <c r="AM196" i="2"/>
  <c r="AD197" i="2"/>
  <c r="AE197" i="2"/>
  <c r="AF197" i="2"/>
  <c r="AG197" i="2"/>
  <c r="AH197" i="2"/>
  <c r="AI197" i="2"/>
  <c r="AJ197" i="2"/>
  <c r="AK197" i="2"/>
  <c r="AL197" i="2"/>
  <c r="AM197" i="2"/>
  <c r="AD198" i="2"/>
  <c r="AE198" i="2"/>
  <c r="AF198" i="2"/>
  <c r="AG198" i="2"/>
  <c r="AH198" i="2"/>
  <c r="AI198" i="2"/>
  <c r="AJ198" i="2"/>
  <c r="AK198" i="2"/>
  <c r="AL198" i="2"/>
  <c r="AM198" i="2"/>
  <c r="AD199" i="2"/>
  <c r="AE199" i="2"/>
  <c r="AB159" i="3" s="1" a="1"/>
  <c r="AB159" i="3" s="1"/>
  <c r="AF199" i="2"/>
  <c r="AG199" i="2"/>
  <c r="AH199" i="2"/>
  <c r="AI199" i="2"/>
  <c r="AJ199" i="2"/>
  <c r="AK199" i="2"/>
  <c r="AL199" i="2"/>
  <c r="AM199" i="2"/>
  <c r="AD200" i="2"/>
  <c r="AE200" i="2"/>
  <c r="AF200" i="2"/>
  <c r="AG200" i="2"/>
  <c r="AH200" i="2"/>
  <c r="AI200" i="2"/>
  <c r="AJ200" i="2"/>
  <c r="AK200" i="2"/>
  <c r="AL200" i="2"/>
  <c r="AM200" i="2"/>
  <c r="AD201" i="2"/>
  <c r="AE201" i="2"/>
  <c r="AB131" i="3" s="1" a="1"/>
  <c r="AB131" i="3" s="1"/>
  <c r="AF201" i="2"/>
  <c r="AC131" i="3" s="1" a="1"/>
  <c r="AC131" i="3" s="1"/>
  <c r="AG201" i="2"/>
  <c r="AH201" i="2"/>
  <c r="AI201" i="2"/>
  <c r="AJ201" i="2"/>
  <c r="AK201" i="2"/>
  <c r="AL201" i="2"/>
  <c r="AM201" i="2"/>
  <c r="AD202" i="2"/>
  <c r="AA124" i="3" s="1" a="1"/>
  <c r="AA124" i="3" s="1"/>
  <c r="AE202" i="2"/>
  <c r="AF202" i="2"/>
  <c r="AG202" i="2"/>
  <c r="AH202" i="2"/>
  <c r="AI202" i="2"/>
  <c r="AJ202" i="2"/>
  <c r="AK202" i="2"/>
  <c r="AL202" i="2"/>
  <c r="AM202" i="2"/>
  <c r="AD203" i="2"/>
  <c r="AE203" i="2"/>
  <c r="AF203" i="2"/>
  <c r="AG203" i="2"/>
  <c r="AH203" i="2"/>
  <c r="AI203" i="2"/>
  <c r="AJ203" i="2"/>
  <c r="AK203" i="2"/>
  <c r="AL203" i="2"/>
  <c r="AM203" i="2"/>
  <c r="AD204" i="2"/>
  <c r="AE204" i="2"/>
  <c r="AF204" i="2"/>
  <c r="AG204" i="2"/>
  <c r="AH204" i="2"/>
  <c r="AI204" i="2"/>
  <c r="AJ204" i="2"/>
  <c r="AK204" i="2"/>
  <c r="AL204" i="2"/>
  <c r="AM204" i="2"/>
  <c r="AD205" i="2"/>
  <c r="AA49" i="3" s="1" a="1"/>
  <c r="AA49" i="3" s="1"/>
  <c r="AE205" i="2"/>
  <c r="AF205" i="2"/>
  <c r="AG205" i="2"/>
  <c r="AH205" i="2"/>
  <c r="AI205" i="2"/>
  <c r="AJ205" i="2"/>
  <c r="AK205" i="2"/>
  <c r="AL205" i="2"/>
  <c r="AM205" i="2"/>
  <c r="AD206" i="2"/>
  <c r="AE206" i="2"/>
  <c r="AF206" i="2"/>
  <c r="AC45" i="3" s="1" a="1"/>
  <c r="AC45" i="3" s="1"/>
  <c r="AG206" i="2"/>
  <c r="AH206" i="2"/>
  <c r="AI206" i="2"/>
  <c r="AJ206" i="2"/>
  <c r="AK206" i="2"/>
  <c r="AL206" i="2"/>
  <c r="AM206" i="2"/>
  <c r="AD207" i="2"/>
  <c r="AE207" i="2"/>
  <c r="AB57" i="3" s="1" a="1"/>
  <c r="AB57" i="3" s="1"/>
  <c r="AF207" i="2"/>
  <c r="AG207" i="2"/>
  <c r="AH207" i="2"/>
  <c r="AI207" i="2"/>
  <c r="AJ207" i="2"/>
  <c r="AK207" i="2"/>
  <c r="AL207" i="2"/>
  <c r="AM207" i="2"/>
  <c r="AD208" i="2"/>
  <c r="AE208" i="2"/>
  <c r="AF208" i="2"/>
  <c r="AG208" i="2"/>
  <c r="AH208" i="2"/>
  <c r="AI208" i="2"/>
  <c r="AJ208" i="2"/>
  <c r="AK208" i="2"/>
  <c r="AL208" i="2"/>
  <c r="AM208" i="2"/>
  <c r="AD209" i="2"/>
  <c r="AE209" i="2"/>
  <c r="AF209" i="2"/>
  <c r="AG209" i="2"/>
  <c r="AH209" i="2"/>
  <c r="AI209" i="2"/>
  <c r="AJ209" i="2"/>
  <c r="AK209" i="2"/>
  <c r="AL209" i="2"/>
  <c r="AM209" i="2"/>
  <c r="AD210" i="2"/>
  <c r="AE210" i="2"/>
  <c r="AF210" i="2"/>
  <c r="AG210" i="2"/>
  <c r="AH210" i="2"/>
  <c r="AI210" i="2"/>
  <c r="AJ210" i="2"/>
  <c r="AK210" i="2"/>
  <c r="AL210" i="2"/>
  <c r="AM210" i="2"/>
  <c r="AD211" i="2"/>
  <c r="AE211" i="2"/>
  <c r="AB65" i="3" s="1" a="1"/>
  <c r="AB65" i="3" s="1"/>
  <c r="AF211" i="2"/>
  <c r="AG211" i="2"/>
  <c r="AD65" i="3" s="1" a="1"/>
  <c r="AD65" i="3" s="1"/>
  <c r="AH211" i="2"/>
  <c r="AI211" i="2"/>
  <c r="AJ211" i="2"/>
  <c r="AK211" i="2"/>
  <c r="AL211" i="2"/>
  <c r="AM211" i="2"/>
  <c r="AD212" i="2"/>
  <c r="AE212" i="2"/>
  <c r="AF212" i="2"/>
  <c r="AG212" i="2"/>
  <c r="AH212" i="2"/>
  <c r="AI212" i="2"/>
  <c r="AF61" i="3" s="1" a="1"/>
  <c r="AF61" i="3" s="1"/>
  <c r="AJ212" i="2"/>
  <c r="AK212" i="2"/>
  <c r="AL212" i="2"/>
  <c r="AM212" i="2"/>
  <c r="AD213" i="2"/>
  <c r="AE213" i="2"/>
  <c r="AF213" i="2"/>
  <c r="AG213" i="2"/>
  <c r="AH213" i="2"/>
  <c r="AI213" i="2"/>
  <c r="AJ213" i="2"/>
  <c r="AK213" i="2"/>
  <c r="AL213" i="2"/>
  <c r="AM213" i="2"/>
  <c r="AD214" i="2"/>
  <c r="AE214" i="2"/>
  <c r="AF214" i="2"/>
  <c r="AG214" i="2"/>
  <c r="AD45" i="3" s="1" a="1"/>
  <c r="AD45" i="3" s="1"/>
  <c r="AH214" i="2"/>
  <c r="AI214" i="2"/>
  <c r="AJ214" i="2"/>
  <c r="AK214" i="2"/>
  <c r="AL214" i="2"/>
  <c r="AM214" i="2"/>
  <c r="AD215" i="2"/>
  <c r="AE215" i="2"/>
  <c r="AF215" i="2"/>
  <c r="AG215" i="2"/>
  <c r="AH215" i="2"/>
  <c r="AI215" i="2"/>
  <c r="AJ215" i="2"/>
  <c r="AK215" i="2"/>
  <c r="AL215" i="2"/>
  <c r="AM215" i="2"/>
  <c r="AD216" i="2"/>
  <c r="AE216" i="2"/>
  <c r="AB53" i="3" s="1" a="1"/>
  <c r="AB53" i="3" s="1"/>
  <c r="AF216" i="2"/>
  <c r="AG216" i="2"/>
  <c r="AH216" i="2"/>
  <c r="AI216" i="2"/>
  <c r="AJ216" i="2"/>
  <c r="AK216" i="2"/>
  <c r="AL216" i="2"/>
  <c r="AM216" i="2"/>
  <c r="AD217" i="2"/>
  <c r="AA41" i="3" s="1" a="1"/>
  <c r="AA41" i="3" s="1"/>
  <c r="AE217" i="2"/>
  <c r="AF217" i="2"/>
  <c r="AG217" i="2"/>
  <c r="AD41" i="3" s="1" a="1"/>
  <c r="AD41" i="3" s="1"/>
  <c r="AH217" i="2"/>
  <c r="AI217" i="2"/>
  <c r="AJ217" i="2"/>
  <c r="AK217" i="2"/>
  <c r="AL217" i="2"/>
  <c r="AM217" i="2"/>
  <c r="AD218" i="2"/>
  <c r="AE218" i="2"/>
  <c r="AF218" i="2"/>
  <c r="AG218" i="2"/>
  <c r="AD37" i="3" s="1" a="1"/>
  <c r="AD37" i="3" s="1"/>
  <c r="AH218" i="2"/>
  <c r="AI218" i="2"/>
  <c r="AF37" i="3" s="1" a="1"/>
  <c r="AF37" i="3" s="1"/>
  <c r="AJ218" i="2"/>
  <c r="AK218" i="2"/>
  <c r="AL218" i="2"/>
  <c r="AM218" i="2"/>
  <c r="AD219" i="2"/>
  <c r="AE219" i="2"/>
  <c r="AB174" i="3" s="1" a="1"/>
  <c r="AB174" i="3" s="1"/>
  <c r="AF219" i="2"/>
  <c r="AG219" i="2"/>
  <c r="AH219" i="2"/>
  <c r="AI219" i="2"/>
  <c r="AJ219" i="2"/>
  <c r="AK219" i="2"/>
  <c r="AL219" i="2"/>
  <c r="AM219" i="2"/>
  <c r="AD220" i="2"/>
  <c r="AE220" i="2"/>
  <c r="AF220" i="2"/>
  <c r="AG220" i="2"/>
  <c r="AH220" i="2"/>
  <c r="AI220" i="2"/>
  <c r="AJ220" i="2"/>
  <c r="AK220" i="2"/>
  <c r="AL220" i="2"/>
  <c r="AM220" i="2"/>
  <c r="AD221" i="2"/>
  <c r="AE221" i="2"/>
  <c r="AF221" i="2"/>
  <c r="AG221" i="2"/>
  <c r="AH221" i="2"/>
  <c r="AI221" i="2"/>
  <c r="AJ221" i="2"/>
  <c r="AK221" i="2"/>
  <c r="AL221" i="2"/>
  <c r="AM221" i="2"/>
  <c r="AD222" i="2"/>
  <c r="AE222" i="2"/>
  <c r="AF222" i="2"/>
  <c r="AG222" i="2"/>
  <c r="AH222" i="2"/>
  <c r="AI222" i="2"/>
  <c r="AJ222" i="2"/>
  <c r="AK222" i="2"/>
  <c r="AL222" i="2"/>
  <c r="AM222" i="2"/>
  <c r="AD223" i="2"/>
  <c r="AA160" i="3" s="1" a="1"/>
  <c r="AA160" i="3" s="1"/>
  <c r="AE223" i="2"/>
  <c r="AF223" i="2"/>
  <c r="AG223" i="2"/>
  <c r="AH223" i="2"/>
  <c r="AI223" i="2"/>
  <c r="AJ223" i="2"/>
  <c r="AK223" i="2"/>
  <c r="AL223" i="2"/>
  <c r="AM223" i="2"/>
  <c r="AD224" i="2"/>
  <c r="AE224" i="2"/>
  <c r="AF224" i="2"/>
  <c r="AC153" i="3" s="1" a="1"/>
  <c r="AC153" i="3" s="1"/>
  <c r="AG224" i="2"/>
  <c r="AH224" i="2"/>
  <c r="AI224" i="2"/>
  <c r="AJ224" i="2"/>
  <c r="AK224" i="2"/>
  <c r="AL224" i="2"/>
  <c r="AM224" i="2"/>
  <c r="AD225" i="2"/>
  <c r="AE225" i="2"/>
  <c r="AF225" i="2"/>
  <c r="AG225" i="2"/>
  <c r="AH225" i="2"/>
  <c r="AI225" i="2"/>
  <c r="AJ225" i="2"/>
  <c r="AK225" i="2"/>
  <c r="AL225" i="2"/>
  <c r="AM225" i="2"/>
  <c r="AD226" i="2"/>
  <c r="AE226" i="2"/>
  <c r="AF226" i="2"/>
  <c r="AG226" i="2"/>
  <c r="AH226" i="2"/>
  <c r="AI226" i="2"/>
  <c r="AJ226" i="2"/>
  <c r="AK226" i="2"/>
  <c r="AL226" i="2"/>
  <c r="AM226" i="2"/>
  <c r="AD227" i="2"/>
  <c r="AE227" i="2"/>
  <c r="AF227" i="2"/>
  <c r="AG227" i="2"/>
  <c r="AH227" i="2"/>
  <c r="AI227" i="2"/>
  <c r="AJ227" i="2"/>
  <c r="AK227" i="2"/>
  <c r="AL227" i="2"/>
  <c r="AM227" i="2"/>
  <c r="AD228" i="2"/>
  <c r="AE228" i="2"/>
  <c r="AF228" i="2"/>
  <c r="AG228" i="2"/>
  <c r="AH228" i="2"/>
  <c r="AI228" i="2"/>
  <c r="AJ228" i="2"/>
  <c r="AK228" i="2"/>
  <c r="AL228" i="2"/>
  <c r="AM228" i="2"/>
  <c r="AD229" i="2"/>
  <c r="AE229" i="2"/>
  <c r="AF229" i="2"/>
  <c r="AG229" i="2"/>
  <c r="AH229" i="2"/>
  <c r="AI229" i="2"/>
  <c r="AJ229" i="2"/>
  <c r="AK229" i="2"/>
  <c r="AL229" i="2"/>
  <c r="AM229" i="2"/>
  <c r="AD230" i="2"/>
  <c r="AE230" i="2"/>
  <c r="AF230" i="2"/>
  <c r="AG230" i="2"/>
  <c r="AH230" i="2"/>
  <c r="AI230" i="2"/>
  <c r="AJ230" i="2"/>
  <c r="AK230" i="2"/>
  <c r="AL230" i="2"/>
  <c r="AM230" i="2"/>
  <c r="AD231" i="2"/>
  <c r="AE231" i="2"/>
  <c r="AF231" i="2"/>
  <c r="AG231" i="2"/>
  <c r="AH231" i="2"/>
  <c r="AI231" i="2"/>
  <c r="AJ231" i="2"/>
  <c r="AK231" i="2"/>
  <c r="AL231" i="2"/>
  <c r="AM231" i="2"/>
  <c r="AD232" i="2"/>
  <c r="AE232" i="2"/>
  <c r="AF232" i="2"/>
  <c r="AG232" i="2"/>
  <c r="AD153" i="3" s="1" a="1"/>
  <c r="AD153" i="3" s="1"/>
  <c r="AH232" i="2"/>
  <c r="AI232" i="2"/>
  <c r="AJ232" i="2"/>
  <c r="AK232" i="2"/>
  <c r="AL232" i="2"/>
  <c r="AM232" i="2"/>
  <c r="AD233" i="2"/>
  <c r="AE233" i="2"/>
  <c r="AF233" i="2"/>
  <c r="AG233" i="2"/>
  <c r="AH233" i="2"/>
  <c r="AI233" i="2"/>
  <c r="AJ233" i="2"/>
  <c r="AK233" i="2"/>
  <c r="AL233" i="2"/>
  <c r="AM233" i="2"/>
  <c r="AD234" i="2"/>
  <c r="AE234" i="2"/>
  <c r="AF234" i="2"/>
  <c r="AG234" i="2"/>
  <c r="AH234" i="2"/>
  <c r="AI234" i="2"/>
  <c r="AJ234" i="2"/>
  <c r="AK234" i="2"/>
  <c r="AL234" i="2"/>
  <c r="AM234" i="2"/>
  <c r="AD235" i="2"/>
  <c r="AE235" i="2"/>
  <c r="AB175" i="3" s="1" a="1"/>
  <c r="AB175" i="3" s="1"/>
  <c r="AF235" i="2"/>
  <c r="AG235" i="2"/>
  <c r="AD175" i="3" s="1" a="1"/>
  <c r="AD175" i="3" s="1"/>
  <c r="AH235" i="2"/>
  <c r="AE175" i="3" s="1" a="1"/>
  <c r="AE175" i="3" s="1"/>
  <c r="AI235" i="2"/>
  <c r="AJ235" i="2"/>
  <c r="AK235" i="2"/>
  <c r="AL235" i="2"/>
  <c r="AM235" i="2"/>
  <c r="AD236" i="2"/>
  <c r="AE236" i="2"/>
  <c r="AF236" i="2"/>
  <c r="AG236" i="2"/>
  <c r="AH236" i="2"/>
  <c r="AI236" i="2"/>
  <c r="AJ236" i="2"/>
  <c r="AK236" i="2"/>
  <c r="AL236" i="2"/>
  <c r="AM236" i="2"/>
  <c r="AD237" i="2"/>
  <c r="AA147" i="3" s="1" a="1"/>
  <c r="AA147" i="3" s="1"/>
  <c r="AE237" i="2"/>
  <c r="AB147" i="3" s="1" a="1"/>
  <c r="AB147" i="3" s="1"/>
  <c r="AF237" i="2"/>
  <c r="AG237" i="2"/>
  <c r="AH237" i="2"/>
  <c r="AI237" i="2"/>
  <c r="AJ237" i="2"/>
  <c r="AK237" i="2"/>
  <c r="AL237" i="2"/>
  <c r="AM237" i="2"/>
  <c r="AD238" i="2"/>
  <c r="AE238" i="2"/>
  <c r="AF238" i="2"/>
  <c r="AG238" i="2"/>
  <c r="AD140" i="3" s="1" a="1"/>
  <c r="AD140" i="3" s="1"/>
  <c r="AH238" i="2"/>
  <c r="AI238" i="2"/>
  <c r="AJ238" i="2"/>
  <c r="AK238" i="2"/>
  <c r="AL238" i="2"/>
  <c r="AM238" i="2"/>
  <c r="AD239" i="2"/>
  <c r="AE239" i="2"/>
  <c r="AF239" i="2"/>
  <c r="AG239" i="2"/>
  <c r="AH239" i="2"/>
  <c r="AE161" i="3" s="1" a="1"/>
  <c r="AE161" i="3" s="1"/>
  <c r="AI239" i="2"/>
  <c r="AJ239" i="2"/>
  <c r="AK239" i="2"/>
  <c r="AL239" i="2"/>
  <c r="AM239" i="2"/>
  <c r="AD240" i="2"/>
  <c r="AE240" i="2"/>
  <c r="AF240" i="2"/>
  <c r="AG240" i="2"/>
  <c r="AH240" i="2"/>
  <c r="AI240" i="2"/>
  <c r="AJ240" i="2"/>
  <c r="AK240" i="2"/>
  <c r="AL240" i="2"/>
  <c r="AM240" i="2"/>
  <c r="AD241" i="2"/>
  <c r="AE241" i="2"/>
  <c r="AB133" i="3" s="1" a="1"/>
  <c r="AB133" i="3" s="1"/>
  <c r="AF241" i="2"/>
  <c r="AG241" i="2"/>
  <c r="AH241" i="2"/>
  <c r="AI241" i="2"/>
  <c r="AF133" i="3" s="1" a="1"/>
  <c r="AF133" i="3" s="1"/>
  <c r="AJ241" i="2"/>
  <c r="AK241" i="2"/>
  <c r="AL241" i="2"/>
  <c r="AM241" i="2"/>
  <c r="AD242" i="2"/>
  <c r="AE242" i="2"/>
  <c r="AF242" i="2"/>
  <c r="AG242" i="2"/>
  <c r="AH242" i="2"/>
  <c r="AI242" i="2"/>
  <c r="AJ242" i="2"/>
  <c r="AK242" i="2"/>
  <c r="AL242" i="2"/>
  <c r="AM242" i="2"/>
  <c r="AD243" i="2"/>
  <c r="AE243" i="2"/>
  <c r="AB176" i="3" s="1" a="1"/>
  <c r="AB176" i="3" s="1"/>
  <c r="AF243" i="2"/>
  <c r="AG243" i="2"/>
  <c r="AH243" i="2"/>
  <c r="AI243" i="2"/>
  <c r="AJ243" i="2"/>
  <c r="AK243" i="2"/>
  <c r="AL243" i="2"/>
  <c r="AM243" i="2"/>
  <c r="AD244" i="2"/>
  <c r="AE244" i="2"/>
  <c r="AF244" i="2"/>
  <c r="AG244" i="2"/>
  <c r="AD169" i="3" s="1" a="1"/>
  <c r="AD169" i="3" s="1"/>
  <c r="AH244" i="2"/>
  <c r="AI244" i="2"/>
  <c r="AJ244" i="2"/>
  <c r="AK244" i="2"/>
  <c r="AL244" i="2"/>
  <c r="AM244" i="2"/>
  <c r="AD245" i="2"/>
  <c r="AE245" i="2"/>
  <c r="AF245" i="2"/>
  <c r="AG245" i="2"/>
  <c r="AH245" i="2"/>
  <c r="AI245" i="2"/>
  <c r="AJ245" i="2"/>
  <c r="AK245" i="2"/>
  <c r="AL245" i="2"/>
  <c r="AM245" i="2"/>
  <c r="AD246" i="2"/>
  <c r="AE246" i="2"/>
  <c r="AF246" i="2"/>
  <c r="AG246" i="2"/>
  <c r="AH246" i="2"/>
  <c r="AI246" i="2"/>
  <c r="AJ246" i="2"/>
  <c r="AK246" i="2"/>
  <c r="AL246" i="2"/>
  <c r="AM246" i="2"/>
  <c r="AD247" i="2"/>
  <c r="AA162" i="3" s="1" a="1"/>
  <c r="AA162" i="3" s="1"/>
  <c r="AE247" i="2"/>
  <c r="AF247" i="2"/>
  <c r="AG247" i="2"/>
  <c r="AH247" i="2"/>
  <c r="AI247" i="2"/>
  <c r="AJ247" i="2"/>
  <c r="AK247" i="2"/>
  <c r="AL247" i="2"/>
  <c r="AM247" i="2"/>
  <c r="AD248" i="2"/>
  <c r="AE248" i="2"/>
  <c r="AF248" i="2"/>
  <c r="AC155" i="3" s="1" a="1"/>
  <c r="AC155" i="3" s="1"/>
  <c r="AG248" i="2"/>
  <c r="AH248" i="2"/>
  <c r="AI248" i="2"/>
  <c r="AJ248" i="2"/>
  <c r="AK248" i="2"/>
  <c r="AL248" i="2"/>
  <c r="AM248" i="2"/>
  <c r="AD249" i="2"/>
  <c r="AE249" i="2"/>
  <c r="AF249" i="2"/>
  <c r="AG249" i="2"/>
  <c r="AH249" i="2"/>
  <c r="AI249" i="2"/>
  <c r="AJ249" i="2"/>
  <c r="AK249" i="2"/>
  <c r="AL249" i="2"/>
  <c r="AM249" i="2"/>
  <c r="AD250" i="2"/>
  <c r="AE250" i="2"/>
  <c r="AF250" i="2"/>
  <c r="AG250" i="2"/>
  <c r="AH250" i="2"/>
  <c r="AI250" i="2"/>
  <c r="AJ250" i="2"/>
  <c r="AK250" i="2"/>
  <c r="AL250" i="2"/>
  <c r="AM250" i="2"/>
  <c r="AD251" i="2"/>
  <c r="AE251" i="2"/>
  <c r="AF251" i="2"/>
  <c r="AG251" i="2"/>
  <c r="AH251" i="2"/>
  <c r="AI251" i="2"/>
  <c r="AJ251" i="2"/>
  <c r="AK251" i="2"/>
  <c r="AL251" i="2"/>
  <c r="AM251" i="2"/>
  <c r="AD252" i="2"/>
  <c r="AE252" i="2"/>
  <c r="AF252" i="2"/>
  <c r="AG252" i="2"/>
  <c r="AH252" i="2"/>
  <c r="AI252" i="2"/>
  <c r="AJ252" i="2"/>
  <c r="AK252" i="2"/>
  <c r="AL252" i="2"/>
  <c r="AM252" i="2"/>
  <c r="AD253" i="2"/>
  <c r="AE253" i="2"/>
  <c r="AB148" i="3" s="1" a="1"/>
  <c r="AB148" i="3" s="1"/>
  <c r="AF253" i="2"/>
  <c r="AG253" i="2"/>
  <c r="AH253" i="2"/>
  <c r="AI253" i="2"/>
  <c r="AJ253" i="2"/>
  <c r="AK253" i="2"/>
  <c r="AL253" i="2"/>
  <c r="AM253" i="2"/>
  <c r="AD254" i="2"/>
  <c r="AE254" i="2"/>
  <c r="AF254" i="2"/>
  <c r="AG254" i="2"/>
  <c r="AH254" i="2"/>
  <c r="AI254" i="2"/>
  <c r="AJ254" i="2"/>
  <c r="AK254" i="2"/>
  <c r="AL254" i="2"/>
  <c r="AM254" i="2"/>
  <c r="AD255" i="2"/>
  <c r="AE255" i="2"/>
  <c r="AF255" i="2"/>
  <c r="AG255" i="2"/>
  <c r="AH255" i="2"/>
  <c r="AI255" i="2"/>
  <c r="AJ255" i="2"/>
  <c r="AK255" i="2"/>
  <c r="AL255" i="2"/>
  <c r="AM255" i="2"/>
  <c r="AD256" i="2"/>
  <c r="AE256" i="2"/>
  <c r="AF256" i="2"/>
  <c r="AG256" i="2"/>
  <c r="AH256" i="2"/>
  <c r="AI256" i="2"/>
  <c r="AJ256" i="2"/>
  <c r="AK256" i="2"/>
  <c r="AL256" i="2"/>
  <c r="AM256" i="2"/>
  <c r="AD257" i="2"/>
  <c r="AE257" i="2"/>
  <c r="AF257" i="2"/>
  <c r="AG257" i="2"/>
  <c r="AH257" i="2"/>
  <c r="AI257" i="2"/>
  <c r="AJ257" i="2"/>
  <c r="AK257" i="2"/>
  <c r="AL257" i="2"/>
  <c r="AM257" i="2"/>
  <c r="AD258" i="2"/>
  <c r="AE258" i="2"/>
  <c r="AF258" i="2"/>
  <c r="AG258" i="2"/>
  <c r="AH258" i="2"/>
  <c r="AI258" i="2"/>
  <c r="AJ258" i="2"/>
  <c r="AK258" i="2"/>
  <c r="AL258" i="2"/>
  <c r="AM258" i="2"/>
  <c r="AD259" i="2"/>
  <c r="AE259" i="2"/>
  <c r="AF259" i="2"/>
  <c r="AG259" i="2"/>
  <c r="AH259" i="2"/>
  <c r="AI259" i="2"/>
  <c r="AJ259" i="2"/>
  <c r="AK259" i="2"/>
  <c r="AL259" i="2"/>
  <c r="AM259" i="2"/>
  <c r="AD260" i="2"/>
  <c r="AE260" i="2"/>
  <c r="AB170" i="3" s="1" a="1"/>
  <c r="AB170" i="3" s="1"/>
  <c r="AF260" i="2"/>
  <c r="AG260" i="2"/>
  <c r="AH260" i="2"/>
  <c r="AI260" i="2"/>
  <c r="AJ260" i="2"/>
  <c r="AK260" i="2"/>
  <c r="AL260" i="2"/>
  <c r="AM260" i="2"/>
  <c r="AD261" i="2"/>
  <c r="AA149" i="3" s="1" a="1"/>
  <c r="AA149" i="3" s="1"/>
  <c r="AE261" i="2"/>
  <c r="AB149" i="3" s="1" a="1"/>
  <c r="AB149" i="3" s="1"/>
  <c r="AF261" i="2"/>
  <c r="AG261" i="2"/>
  <c r="AD149" i="3" s="1" a="1"/>
  <c r="AD149" i="3" s="1"/>
  <c r="AH261" i="2"/>
  <c r="AE149" i="3" s="1" a="1"/>
  <c r="AE149" i="3" s="1"/>
  <c r="AI261" i="2"/>
  <c r="AJ261" i="2"/>
  <c r="AK261" i="2"/>
  <c r="AL261" i="2"/>
  <c r="AM261" i="2"/>
  <c r="AD262" i="2"/>
  <c r="AE262" i="2"/>
  <c r="AF262" i="2"/>
  <c r="AG262" i="2"/>
  <c r="AD142" i="3" s="1" a="1"/>
  <c r="AD142" i="3" s="1"/>
  <c r="AH262" i="2"/>
  <c r="AI262" i="2"/>
  <c r="AJ262" i="2"/>
  <c r="AK262" i="2"/>
  <c r="AL262" i="2"/>
  <c r="AM262" i="2"/>
  <c r="AD263" i="2"/>
  <c r="AE263" i="2"/>
  <c r="AF263" i="2"/>
  <c r="AG263" i="2"/>
  <c r="AH263" i="2"/>
  <c r="AI263" i="2"/>
  <c r="AJ263" i="2"/>
  <c r="AK263" i="2"/>
  <c r="AL263" i="2"/>
  <c r="AM263" i="2"/>
  <c r="AD264" i="2"/>
  <c r="AE264" i="2"/>
  <c r="AB156" i="3" s="1" a="1"/>
  <c r="AB156" i="3" s="1"/>
  <c r="AF264" i="2"/>
  <c r="AG264" i="2"/>
  <c r="AH264" i="2"/>
  <c r="AI264" i="2"/>
  <c r="AJ264" i="2"/>
  <c r="AK264" i="2"/>
  <c r="AL264" i="2"/>
  <c r="AM264" i="2"/>
  <c r="AD265" i="2"/>
  <c r="AA135" i="3" s="1" a="1"/>
  <c r="AA135" i="3" s="1"/>
  <c r="AE265" i="2"/>
  <c r="AF265" i="2"/>
  <c r="AG265" i="2"/>
  <c r="AH265" i="2"/>
  <c r="AI265" i="2"/>
  <c r="AJ265" i="2"/>
  <c r="AK265" i="2"/>
  <c r="AL265" i="2"/>
  <c r="AM265" i="2"/>
  <c r="AD266" i="2"/>
  <c r="AE266" i="2"/>
  <c r="AF266" i="2"/>
  <c r="AG266" i="2"/>
  <c r="AH266" i="2"/>
  <c r="AI266" i="2"/>
  <c r="AJ266" i="2"/>
  <c r="AK266" i="2"/>
  <c r="AL266" i="2"/>
  <c r="AM266" i="2"/>
  <c r="AD267" i="2"/>
  <c r="AE267" i="2"/>
  <c r="AF267" i="2"/>
  <c r="AG267" i="2"/>
  <c r="AH267" i="2"/>
  <c r="AI267" i="2"/>
  <c r="AJ267" i="2"/>
  <c r="AK267" i="2"/>
  <c r="AL267" i="2"/>
  <c r="AM267" i="2"/>
  <c r="AD268" i="2"/>
  <c r="AE268" i="2"/>
  <c r="AF268" i="2"/>
  <c r="AG268" i="2"/>
  <c r="AH268" i="2"/>
  <c r="AI268" i="2"/>
  <c r="AJ268" i="2"/>
  <c r="AK268" i="2"/>
  <c r="AL268" i="2"/>
  <c r="AM268" i="2"/>
  <c r="AD269" i="2"/>
  <c r="AE269" i="2"/>
  <c r="AF269" i="2"/>
  <c r="AG269" i="2"/>
  <c r="AH269" i="2"/>
  <c r="AI269" i="2"/>
  <c r="AJ269" i="2"/>
  <c r="AK269" i="2"/>
  <c r="AL269" i="2"/>
  <c r="AM269" i="2"/>
  <c r="AD270" i="2"/>
  <c r="AE270" i="2"/>
  <c r="AF270" i="2"/>
  <c r="AG270" i="2"/>
  <c r="AH270" i="2"/>
  <c r="AI270" i="2"/>
  <c r="AJ270" i="2"/>
  <c r="AK270" i="2"/>
  <c r="AL270" i="2"/>
  <c r="AM270" i="2"/>
  <c r="AD271" i="2"/>
  <c r="AE271" i="2"/>
  <c r="AB163" i="3" s="1" a="1"/>
  <c r="AB163" i="3" s="1"/>
  <c r="AF271" i="2"/>
  <c r="AG271" i="2"/>
  <c r="AH271" i="2"/>
  <c r="AI271" i="2"/>
  <c r="AJ271" i="2"/>
  <c r="AK271" i="2"/>
  <c r="AL271" i="2"/>
  <c r="AM271" i="2"/>
  <c r="AD272" i="2"/>
  <c r="AE272" i="2"/>
  <c r="AF272" i="2"/>
  <c r="AG272" i="2"/>
  <c r="AH272" i="2"/>
  <c r="AI272" i="2"/>
  <c r="AJ272" i="2"/>
  <c r="AK272" i="2"/>
  <c r="AL272" i="2"/>
  <c r="AM272" i="2"/>
  <c r="AD273" i="2"/>
  <c r="AE273" i="2"/>
  <c r="AF273" i="2"/>
  <c r="AG273" i="2"/>
  <c r="AH273" i="2"/>
  <c r="AI273" i="2"/>
  <c r="AJ273" i="2"/>
  <c r="AK273" i="2"/>
  <c r="AL273" i="2"/>
  <c r="AM273" i="2"/>
  <c r="AD274" i="2"/>
  <c r="AE274" i="2"/>
  <c r="AF274" i="2"/>
  <c r="AG274" i="2"/>
  <c r="AD128" i="3" s="1" a="1"/>
  <c r="AD128" i="3" s="1"/>
  <c r="AH274" i="2"/>
  <c r="AI274" i="2"/>
  <c r="AJ274" i="2"/>
  <c r="AK274" i="2"/>
  <c r="AL274" i="2"/>
  <c r="AM274" i="2"/>
  <c r="AD275" i="2"/>
  <c r="AA178" i="3" s="1" a="1"/>
  <c r="AA178" i="3" s="1"/>
  <c r="AE275" i="2"/>
  <c r="AF275" i="2"/>
  <c r="AG275" i="2"/>
  <c r="AH275" i="2"/>
  <c r="AI275" i="2"/>
  <c r="AJ275" i="2"/>
  <c r="AK275" i="2"/>
  <c r="AL275" i="2"/>
  <c r="AM275" i="2"/>
  <c r="AD276" i="2"/>
  <c r="AE276" i="2"/>
  <c r="AF276" i="2"/>
  <c r="AG276" i="2"/>
  <c r="AH276" i="2"/>
  <c r="AI276" i="2"/>
  <c r="AJ276" i="2"/>
  <c r="AK276" i="2"/>
  <c r="AL276" i="2"/>
  <c r="AM276" i="2"/>
  <c r="AD277" i="2"/>
  <c r="AA150" i="3" s="1" a="1"/>
  <c r="AA150" i="3" s="1"/>
  <c r="AE277" i="2"/>
  <c r="AB150" i="3" s="1" a="1"/>
  <c r="AB150" i="3" s="1"/>
  <c r="AF277" i="2"/>
  <c r="AG277" i="2"/>
  <c r="AH277" i="2"/>
  <c r="AI277" i="2"/>
  <c r="AJ277" i="2"/>
  <c r="AK277" i="2"/>
  <c r="AL277" i="2"/>
  <c r="AM277" i="2"/>
  <c r="AD278" i="2"/>
  <c r="AE278" i="2"/>
  <c r="AF278" i="2"/>
  <c r="AC143" i="3" s="1" a="1"/>
  <c r="AC143" i="3" s="1"/>
  <c r="AG278" i="2"/>
  <c r="AD143" i="3" s="1" a="1"/>
  <c r="AD143" i="3" s="1"/>
  <c r="AH278" i="2"/>
  <c r="AI278" i="2"/>
  <c r="AJ278" i="2"/>
  <c r="AK278" i="2"/>
  <c r="AL278" i="2"/>
  <c r="AM278" i="2"/>
  <c r="AD279" i="2"/>
  <c r="AE279" i="2"/>
  <c r="AF279" i="2"/>
  <c r="AG279" i="2"/>
  <c r="AH279" i="2"/>
  <c r="AI279" i="2"/>
  <c r="AJ279" i="2"/>
  <c r="AK279" i="2"/>
  <c r="AL279" i="2"/>
  <c r="AM279" i="2"/>
  <c r="AD280" i="2"/>
  <c r="AE280" i="2"/>
  <c r="AF280" i="2"/>
  <c r="AG280" i="2"/>
  <c r="AD171" i="3" s="1" a="1"/>
  <c r="AD171" i="3" s="1"/>
  <c r="AH280" i="2"/>
  <c r="AI280" i="2"/>
  <c r="AJ280" i="2"/>
  <c r="AK280" i="2"/>
  <c r="AL280" i="2"/>
  <c r="AM280" i="2"/>
  <c r="AD281" i="2"/>
  <c r="AE281" i="2"/>
  <c r="AF281" i="2"/>
  <c r="AG281" i="2"/>
  <c r="AH281" i="2"/>
  <c r="AI281" i="2"/>
  <c r="AJ281" i="2"/>
  <c r="AK281" i="2"/>
  <c r="AL281" i="2"/>
  <c r="AM281" i="2"/>
  <c r="AD282" i="2"/>
  <c r="AE282" i="2"/>
  <c r="AF282" i="2"/>
  <c r="AG282" i="2"/>
  <c r="AH282" i="2"/>
  <c r="AI282" i="2"/>
  <c r="AJ282" i="2"/>
  <c r="AK282" i="2"/>
  <c r="AL282" i="2"/>
  <c r="AM282" i="2"/>
  <c r="AD283" i="2"/>
  <c r="AA164" i="3" s="1" a="1"/>
  <c r="AA164" i="3" s="1"/>
  <c r="AE283" i="2"/>
  <c r="AB164" i="3" s="1" a="1"/>
  <c r="AB164" i="3" s="1"/>
  <c r="AF283" i="2"/>
  <c r="AG283" i="2"/>
  <c r="AH283" i="2"/>
  <c r="AI283" i="2"/>
  <c r="AJ283" i="2"/>
  <c r="AK283" i="2"/>
  <c r="AL283" i="2"/>
  <c r="AM283" i="2"/>
  <c r="AD284" i="2"/>
  <c r="AE284" i="2"/>
  <c r="AF284" i="2"/>
  <c r="AG284" i="2"/>
  <c r="AD157" i="3" s="1" a="1"/>
  <c r="AD157" i="3" s="1"/>
  <c r="AH284" i="2"/>
  <c r="AI284" i="2"/>
  <c r="AF157" i="3" s="1" a="1"/>
  <c r="AF157" i="3" s="1"/>
  <c r="AJ284" i="2"/>
  <c r="AK284" i="2"/>
  <c r="AL284" i="2"/>
  <c r="AM284" i="2"/>
  <c r="AD285" i="2"/>
  <c r="AE285" i="2"/>
  <c r="AF285" i="2"/>
  <c r="AG285" i="2"/>
  <c r="AH285" i="2"/>
  <c r="AI285" i="2"/>
  <c r="AJ285" i="2"/>
  <c r="AK285" i="2"/>
  <c r="AL285" i="2"/>
  <c r="AM285" i="2"/>
  <c r="AD286" i="2"/>
  <c r="AE286" i="2"/>
  <c r="AF286" i="2"/>
  <c r="AG286" i="2"/>
  <c r="AH286" i="2"/>
  <c r="AI286" i="2"/>
  <c r="AJ286" i="2"/>
  <c r="AK286" i="2"/>
  <c r="AL286" i="2"/>
  <c r="AM286" i="2"/>
  <c r="AD287" i="2"/>
  <c r="AE287" i="2"/>
  <c r="AF287" i="2"/>
  <c r="AG287" i="2"/>
  <c r="AH287" i="2"/>
  <c r="AI287" i="2"/>
  <c r="AJ287" i="2"/>
  <c r="AK287" i="2"/>
  <c r="AL287" i="2"/>
  <c r="AM287" i="2"/>
  <c r="AD288" i="2"/>
  <c r="AE288" i="2"/>
  <c r="AF288" i="2"/>
  <c r="AG288" i="2"/>
  <c r="AH288" i="2"/>
  <c r="AI288" i="2"/>
  <c r="AJ288" i="2"/>
  <c r="AK288" i="2"/>
  <c r="AL288" i="2"/>
  <c r="AM288" i="2"/>
  <c r="AD289" i="2"/>
  <c r="AE289" i="2"/>
  <c r="AF289" i="2"/>
  <c r="AG289" i="2"/>
  <c r="AH289" i="2"/>
  <c r="AI289" i="2"/>
  <c r="AJ289" i="2"/>
  <c r="AK289" i="2"/>
  <c r="AL289" i="2"/>
  <c r="AM289" i="2"/>
  <c r="AD290" i="2"/>
  <c r="AE290" i="2"/>
  <c r="AF290" i="2"/>
  <c r="AG290" i="2"/>
  <c r="AH290" i="2"/>
  <c r="AI290" i="2"/>
  <c r="AJ290" i="2"/>
  <c r="AK290" i="2"/>
  <c r="AL290" i="2"/>
  <c r="AM290" i="2"/>
  <c r="AE3" i="2"/>
  <c r="AF3" i="2"/>
  <c r="AC31" i="3" s="1" a="1"/>
  <c r="AC31" i="3" s="1"/>
  <c r="AG3" i="2"/>
  <c r="AH3" i="2"/>
  <c r="AI3" i="2"/>
  <c r="AJ3" i="2"/>
  <c r="AK3" i="2"/>
  <c r="AL3" i="2"/>
  <c r="AM3" i="2"/>
  <c r="AD3" i="2"/>
  <c r="AA31" i="3" s="1" a="1"/>
  <c r="AA31" i="3" s="1"/>
  <c r="AA165" i="3" a="1"/>
  <c r="AA165" i="3" s="1"/>
  <c r="AA3" i="3" a="1"/>
  <c r="AA5" i="3" a="1"/>
  <c r="AA5" i="3" s="1"/>
  <c r="AA7" i="3" a="1"/>
  <c r="AA7" i="3" s="1"/>
  <c r="AA9" i="3" a="1"/>
  <c r="AA9" i="3" s="1"/>
  <c r="AA10" i="3" a="1"/>
  <c r="AA10" i="3" s="1"/>
  <c r="AA11" i="3" a="1"/>
  <c r="AA11" i="3" s="1"/>
  <c r="AA12" i="3" a="1"/>
  <c r="AA12" i="3" s="1"/>
  <c r="AA13" i="3" a="1"/>
  <c r="AA13" i="3" s="1"/>
  <c r="AA15" i="3" a="1"/>
  <c r="AA15" i="3" s="1"/>
  <c r="AA17" i="3" a="1"/>
  <c r="AA17" i="3" s="1"/>
  <c r="AA19" i="3" a="1"/>
  <c r="AA19" i="3" s="1"/>
  <c r="AA21" i="3" a="1"/>
  <c r="AA21" i="3" s="1"/>
  <c r="AA23" i="3" a="1"/>
  <c r="AA23" i="3" s="1"/>
  <c r="AA24" i="3" a="1"/>
  <c r="AA24" i="3" s="1"/>
  <c r="AA25" i="3" a="1"/>
  <c r="AA25" i="3" s="1"/>
  <c r="AA27" i="3" a="1"/>
  <c r="AA27" i="3" s="1"/>
  <c r="AA29" i="3" a="1"/>
  <c r="AA29" i="3" s="1"/>
  <c r="AA30" i="3" a="1"/>
  <c r="AA30" i="3" s="1"/>
  <c r="AA33" i="3" a="1"/>
  <c r="AA33" i="3" s="1"/>
  <c r="AA35" i="3" a="1"/>
  <c r="AA35" i="3" s="1"/>
  <c r="AA36" i="3" a="1"/>
  <c r="AA36" i="3" s="1"/>
  <c r="AA37" i="3" a="1"/>
  <c r="AA37" i="3" s="1"/>
  <c r="AA39" i="3" a="1"/>
  <c r="AA39" i="3" s="1"/>
  <c r="AA43" i="3" a="1"/>
  <c r="AA43" i="3" s="1"/>
  <c r="AA44" i="3" a="1"/>
  <c r="AA44" i="3" s="1"/>
  <c r="AA45" i="3" a="1"/>
  <c r="AA45" i="3" s="1"/>
  <c r="AA47" i="3" a="1"/>
  <c r="AA47" i="3" s="1"/>
  <c r="AA51" i="3" a="1"/>
  <c r="AA51" i="3" s="1"/>
  <c r="AA53" i="3" a="1"/>
  <c r="AA53" i="3" s="1"/>
  <c r="AA54" i="3" a="1"/>
  <c r="AA54" i="3" s="1"/>
  <c r="AA55" i="3" a="1"/>
  <c r="AA55" i="3" s="1"/>
  <c r="AA56" i="3" a="1"/>
  <c r="AA56" i="3" s="1"/>
  <c r="AA57" i="3" a="1"/>
  <c r="AA57" i="3" s="1"/>
  <c r="AA58" i="3" a="1"/>
  <c r="AA59" i="3" a="1"/>
  <c r="AA59" i="3" s="1"/>
  <c r="AA61" i="3" a="1"/>
  <c r="AA61" i="3" s="1"/>
  <c r="AA67" i="3" a="1"/>
  <c r="AA67" i="3" s="1"/>
  <c r="AA68" i="3" a="1"/>
  <c r="AA68" i="3" s="1"/>
  <c r="AA69" i="3" a="1"/>
  <c r="AA69" i="3" s="1"/>
  <c r="AA70" i="3" a="1"/>
  <c r="AA71" i="3" a="1"/>
  <c r="AA71" i="3" s="1"/>
  <c r="AA72" i="3" a="1"/>
  <c r="AA72" i="3" s="1"/>
  <c r="AA73" i="3" a="1"/>
  <c r="AA73" i="3" s="1"/>
  <c r="AA75" i="3" a="1"/>
  <c r="AA75" i="3" s="1"/>
  <c r="AA77" i="3" a="1"/>
  <c r="AA77" i="3" s="1"/>
  <c r="AA80" i="3" a="1"/>
  <c r="AA80" i="3" s="1"/>
  <c r="AA82" i="3" a="1"/>
  <c r="AA82" i="3" s="1"/>
  <c r="AA83" i="3" a="1"/>
  <c r="AA83" i="3" s="1"/>
  <c r="AA84" i="3" a="1"/>
  <c r="AA84" i="3" s="1"/>
  <c r="AA85" i="3" a="1"/>
  <c r="AA85" i="3" s="1"/>
  <c r="AA87" i="3" a="1"/>
  <c r="AA87" i="3" s="1"/>
  <c r="AA89" i="3" a="1"/>
  <c r="AA89" i="3" s="1"/>
  <c r="AA91" i="3" a="1"/>
  <c r="AA91" i="3" s="1"/>
  <c r="AA93" i="3" a="1"/>
  <c r="AA93" i="3" s="1"/>
  <c r="AA94" i="3" a="1"/>
  <c r="AA94" i="3" s="1"/>
  <c r="AA95" i="3" a="1"/>
  <c r="AA95" i="3" s="1"/>
  <c r="AA96" i="3" a="1"/>
  <c r="AA96" i="3" s="1"/>
  <c r="AA99" i="3" a="1"/>
  <c r="AA99" i="3" s="1"/>
  <c r="AA101" i="3" a="1"/>
  <c r="AA101" i="3" s="1"/>
  <c r="AA102" i="3" a="1"/>
  <c r="AA102" i="3" s="1"/>
  <c r="AA103" i="3" a="1"/>
  <c r="AA103" i="3" s="1"/>
  <c r="AA105" i="3" a="1"/>
  <c r="AA105" i="3" s="1"/>
  <c r="AA107" i="3" a="1"/>
  <c r="AA107" i="3" s="1"/>
  <c r="AA108" i="3" a="1"/>
  <c r="AA108" i="3" s="1"/>
  <c r="AA109" i="3" a="1"/>
  <c r="AA109" i="3" s="1"/>
  <c r="AA111" i="3" a="1"/>
  <c r="AA111" i="3" s="1"/>
  <c r="AA113" i="3" a="1"/>
  <c r="AA113" i="3" s="1"/>
  <c r="AA114" i="3" a="1"/>
  <c r="AA114" i="3" s="1"/>
  <c r="AA116" i="3" a="1"/>
  <c r="AA116" i="3" s="1"/>
  <c r="AA117" i="3" a="1"/>
  <c r="AA117" i="3" s="1"/>
  <c r="AA118" i="3" a="1"/>
  <c r="AA118" i="3" s="1"/>
  <c r="AA119" i="3" a="1"/>
  <c r="AA119" i="3" s="1"/>
  <c r="AA121" i="3" a="1"/>
  <c r="AA121" i="3" s="1"/>
  <c r="AA123" i="3" a="1"/>
  <c r="AA123" i="3" s="1"/>
  <c r="AA125" i="3" a="1"/>
  <c r="AA125" i="3" s="1"/>
  <c r="AA126" i="3" a="1"/>
  <c r="AA126" i="3" s="1"/>
  <c r="AA127" i="3" a="1"/>
  <c r="AA127" i="3" s="1"/>
  <c r="AA128" i="3" a="1"/>
  <c r="AA128" i="3" s="1"/>
  <c r="AA129" i="3" a="1"/>
  <c r="AA129" i="3" s="1"/>
  <c r="AA131" i="3" a="1"/>
  <c r="AA131" i="3" s="1"/>
  <c r="AA133" i="3" a="1"/>
  <c r="AA133" i="3" s="1"/>
  <c r="AA137" i="3" a="1"/>
  <c r="AA137" i="3" s="1"/>
  <c r="AA138" i="3" a="1"/>
  <c r="AA138" i="3" s="1"/>
  <c r="AA139" i="3" a="1"/>
  <c r="AA139" i="3" s="1"/>
  <c r="AA140" i="3" a="1"/>
  <c r="AA140" i="3" s="1"/>
  <c r="AA141" i="3" a="1"/>
  <c r="AA141" i="3" s="1"/>
  <c r="AA142" i="3" a="1"/>
  <c r="AA142" i="3" s="1"/>
  <c r="AA143" i="3" a="1"/>
  <c r="AA143" i="3" s="1"/>
  <c r="AA144" i="3" a="1"/>
  <c r="AA144" i="3" s="1"/>
  <c r="AA145" i="3" a="1"/>
  <c r="AA145" i="3" s="1"/>
  <c r="AA151" i="3" a="1"/>
  <c r="AA151" i="3" s="1"/>
  <c r="AA152" i="3" a="1"/>
  <c r="AA152" i="3" s="1"/>
  <c r="AA153" i="3" a="1"/>
  <c r="AA153" i="3" s="1"/>
  <c r="AA154" i="3" a="1"/>
  <c r="AA154" i="3" s="1"/>
  <c r="AA155" i="3" a="1"/>
  <c r="AA155" i="3" s="1"/>
  <c r="AA156" i="3" a="1"/>
  <c r="AA156" i="3" s="1"/>
  <c r="AA157" i="3" a="1"/>
  <c r="AA157" i="3" s="1"/>
  <c r="AA159" i="3" a="1"/>
  <c r="AA159" i="3" s="1"/>
  <c r="AA161" i="3" a="1"/>
  <c r="AA161" i="3" s="1"/>
  <c r="AA163" i="3" a="1"/>
  <c r="AA163" i="3" s="1"/>
  <c r="AA167" i="3" a="1"/>
  <c r="AA167" i="3" s="1"/>
  <c r="AA168" i="3" a="1"/>
  <c r="AA168" i="3" s="1"/>
  <c r="AA169" i="3" a="1"/>
  <c r="AA169" i="3" s="1"/>
  <c r="AA170" i="3" a="1"/>
  <c r="AA170" i="3" s="1"/>
  <c r="AA171" i="3" a="1"/>
  <c r="AA171" i="3" s="1"/>
  <c r="AA173" i="3" a="1"/>
  <c r="AA173" i="3" s="1"/>
  <c r="AA175" i="3" a="1"/>
  <c r="AA175" i="3" s="1"/>
  <c r="AA176" i="3" a="1"/>
  <c r="AA176" i="3" s="1"/>
  <c r="AA177" i="3" a="1"/>
  <c r="AA177" i="3" s="1"/>
  <c r="AA3" i="3"/>
  <c r="AA4" i="3"/>
  <c r="AA58" i="3"/>
  <c r="AA70" i="3"/>
  <c r="AA98" i="3"/>
  <c r="AA110" i="3"/>
  <c r="AB165" i="3" a="1"/>
  <c r="AB165" i="3" s="1"/>
  <c r="AB166" i="3" a="1"/>
  <c r="AB166" i="3" s="1"/>
  <c r="AB3" i="3" a="1"/>
  <c r="AB3" i="3" s="1"/>
  <c r="AB4" i="3" a="1"/>
  <c r="AB4" i="3" s="1"/>
  <c r="AB5" i="3" a="1"/>
  <c r="AB5" i="3" s="1"/>
  <c r="AB6" i="3" a="1"/>
  <c r="AB6" i="3" s="1"/>
  <c r="AB8" i="3" a="1"/>
  <c r="AB8" i="3" s="1"/>
  <c r="AB10" i="3" a="1"/>
  <c r="AB10" i="3" s="1"/>
  <c r="AB11" i="3" a="1"/>
  <c r="AB11" i="3" s="1"/>
  <c r="AB13" i="3" a="1"/>
  <c r="AB13" i="3" s="1"/>
  <c r="AB15" i="3" a="1"/>
  <c r="AB15" i="3" s="1"/>
  <c r="AB17" i="3" a="1"/>
  <c r="AB17" i="3" s="1"/>
  <c r="AB19" i="3" a="1"/>
  <c r="AB19" i="3" s="1"/>
  <c r="AB20" i="3" a="1"/>
  <c r="AB20" i="3" s="1"/>
  <c r="AB21" i="3" a="1"/>
  <c r="AB21" i="3" s="1"/>
  <c r="AB22" i="3" a="1"/>
  <c r="AB23" i="3" a="1"/>
  <c r="AB23" i="3" s="1"/>
  <c r="AB27" i="3" a="1"/>
  <c r="AB27" i="3" s="1"/>
  <c r="AB28" i="3" a="1"/>
  <c r="AB28" i="3" s="1"/>
  <c r="AB29" i="3" a="1"/>
  <c r="AB29" i="3" s="1"/>
  <c r="AB30" i="3" a="1"/>
  <c r="AB30" i="3" s="1"/>
  <c r="AB31" i="3" a="1"/>
  <c r="AB31" i="3" s="1"/>
  <c r="AB32" i="3" a="1"/>
  <c r="AB32" i="3" s="1"/>
  <c r="AB34" i="3" a="1"/>
  <c r="AB34" i="3" s="1"/>
  <c r="AB35" i="3" a="1"/>
  <c r="AB35" i="3" s="1"/>
  <c r="AB37" i="3" a="1"/>
  <c r="AB37" i="3" s="1"/>
  <c r="AB43" i="3" a="1"/>
  <c r="AB43" i="3" s="1"/>
  <c r="AB44" i="3" a="1"/>
  <c r="AB44" i="3" s="1"/>
  <c r="AB45" i="3" a="1"/>
  <c r="AB45" i="3" s="1"/>
  <c r="AB46" i="3" a="1"/>
  <c r="AB46" i="3" s="1"/>
  <c r="AB47" i="3" a="1"/>
  <c r="AB47" i="3" s="1"/>
  <c r="AB51" i="3" a="1"/>
  <c r="AB51" i="3" s="1"/>
  <c r="AB52" i="3" a="1"/>
  <c r="AB52" i="3" s="1"/>
  <c r="AB54" i="3" a="1"/>
  <c r="AB54" i="3" s="1"/>
  <c r="AB59" i="3" a="1"/>
  <c r="AB59" i="3" s="1"/>
  <c r="AB61" i="3" a="1"/>
  <c r="AB61" i="3" s="1"/>
  <c r="AB67" i="3" a="1"/>
  <c r="AB67" i="3" s="1"/>
  <c r="AB68" i="3" a="1"/>
  <c r="AB68" i="3" s="1"/>
  <c r="AB69" i="3" a="1"/>
  <c r="AB69" i="3" s="1"/>
  <c r="AB70" i="3" a="1"/>
  <c r="AB70" i="3" s="1"/>
  <c r="AB71" i="3" a="1"/>
  <c r="AB71" i="3" s="1"/>
  <c r="AB73" i="3" a="1"/>
  <c r="AB73" i="3" s="1"/>
  <c r="AB81" i="3" a="1"/>
  <c r="AB81" i="3" s="1"/>
  <c r="AB82" i="3" a="1"/>
  <c r="AB82" i="3" s="1"/>
  <c r="AB83" i="3" a="1"/>
  <c r="AB83" i="3" s="1"/>
  <c r="AB84" i="3" a="1"/>
  <c r="AB84" i="3" s="1"/>
  <c r="AB85" i="3" a="1"/>
  <c r="AB85" i="3" s="1"/>
  <c r="AB87" i="3" a="1"/>
  <c r="AB87" i="3" s="1"/>
  <c r="AB88" i="3" a="1"/>
  <c r="AB88" i="3" s="1"/>
  <c r="AB89" i="3" a="1"/>
  <c r="AB89" i="3" s="1"/>
  <c r="AB95" i="3" a="1"/>
  <c r="AB95" i="3" s="1"/>
  <c r="AB97" i="3" a="1"/>
  <c r="AB97" i="3" s="1"/>
  <c r="AB99" i="3" a="1"/>
  <c r="AB99" i="3" s="1"/>
  <c r="AB100" i="3" a="1"/>
  <c r="AB100" i="3" s="1"/>
  <c r="AB101" i="3" a="1"/>
  <c r="AB101" i="3" s="1"/>
  <c r="AB102" i="3" a="1"/>
  <c r="AB102" i="3" s="1"/>
  <c r="AB103" i="3" a="1"/>
  <c r="AB103" i="3" s="1"/>
  <c r="AB105" i="3" a="1"/>
  <c r="AB105" i="3" s="1"/>
  <c r="AB109" i="3" a="1"/>
  <c r="AB109" i="3" s="1"/>
  <c r="AB110" i="3" a="1"/>
  <c r="AB110" i="3" s="1"/>
  <c r="AB111" i="3" a="1"/>
  <c r="AB111" i="3" s="1"/>
  <c r="AB112" i="3" a="1"/>
  <c r="AB112" i="3" s="1"/>
  <c r="AB113" i="3" a="1"/>
  <c r="AB113" i="3" s="1"/>
  <c r="AB114" i="3" a="1"/>
  <c r="AB114" i="3" s="1"/>
  <c r="AB115" i="3" a="1"/>
  <c r="AB115" i="3" s="1"/>
  <c r="AB117" i="3" a="1"/>
  <c r="AB117" i="3" s="1"/>
  <c r="AB123" i="3" a="1"/>
  <c r="AB123" i="3" s="1"/>
  <c r="AB124" i="3" a="1"/>
  <c r="AB124" i="3" s="1"/>
  <c r="AB125" i="3" a="1"/>
  <c r="AB125" i="3" s="1"/>
  <c r="AB126" i="3" a="1"/>
  <c r="AB126" i="3" s="1"/>
  <c r="AB127" i="3" a="1"/>
  <c r="AB127" i="3" s="1"/>
  <c r="AB128" i="3" a="1"/>
  <c r="AB128" i="3" s="1"/>
  <c r="AB129" i="3" a="1"/>
  <c r="AB129" i="3" s="1"/>
  <c r="AB137" i="3" a="1"/>
  <c r="AB137" i="3" s="1"/>
  <c r="AB138" i="3" a="1"/>
  <c r="AB138" i="3" s="1"/>
  <c r="AB139" i="3" a="1"/>
  <c r="AB139" i="3" s="1"/>
  <c r="AB140" i="3" a="1"/>
  <c r="AB140" i="3" s="1"/>
  <c r="AB141" i="3" a="1"/>
  <c r="AB141" i="3" s="1"/>
  <c r="AB142" i="3" a="1"/>
  <c r="AB142" i="3" s="1"/>
  <c r="AB143" i="3" a="1"/>
  <c r="AB143" i="3" s="1"/>
  <c r="AB145" i="3" a="1"/>
  <c r="AB145" i="3" s="1"/>
  <c r="AB151" i="3" a="1"/>
  <c r="AB151" i="3" s="1"/>
  <c r="AB152" i="3" a="1"/>
  <c r="AB152" i="3" s="1"/>
  <c r="AB153" i="3" a="1"/>
  <c r="AB153" i="3" s="1"/>
  <c r="AB154" i="3" a="1"/>
  <c r="AB154" i="3" s="1"/>
  <c r="AB155" i="3" a="1"/>
  <c r="AB155" i="3" s="1"/>
  <c r="AB157" i="3" a="1"/>
  <c r="AB157" i="3" s="1"/>
  <c r="AB161" i="3" a="1"/>
  <c r="AB161" i="3" s="1"/>
  <c r="AB167" i="3" a="1"/>
  <c r="AB167" i="3" s="1"/>
  <c r="AB168" i="3" a="1"/>
  <c r="AB168" i="3" s="1"/>
  <c r="AB169" i="3" a="1"/>
  <c r="AB169" i="3" s="1"/>
  <c r="AB171" i="3" a="1"/>
  <c r="AB171" i="3" s="1"/>
  <c r="AB178" i="3" a="1"/>
  <c r="AB178" i="3" s="1"/>
  <c r="AB12" i="3"/>
  <c r="AB14" i="3"/>
  <c r="AB22" i="3"/>
  <c r="AB98" i="3"/>
  <c r="AC165" i="3" a="1"/>
  <c r="AC165" i="3" s="1"/>
  <c r="AC166" i="3" a="1"/>
  <c r="AC166" i="3" s="1"/>
  <c r="AC3" i="3" a="1"/>
  <c r="AC3" i="3" s="1"/>
  <c r="AC4" i="3" a="1"/>
  <c r="AC4" i="3" s="1"/>
  <c r="AC5" i="3" a="1"/>
  <c r="AC5" i="3" s="1"/>
  <c r="AC6" i="3" a="1"/>
  <c r="AC6" i="3" s="1"/>
  <c r="AC7" i="3" a="1"/>
  <c r="AC7" i="3" s="1"/>
  <c r="AC8" i="3" a="1"/>
  <c r="AC8" i="3" s="1"/>
  <c r="AC10" i="3" a="1"/>
  <c r="AC10" i="3" s="1"/>
  <c r="AC12" i="3" a="1"/>
  <c r="AC12" i="3" s="1"/>
  <c r="AC13" i="3" a="1"/>
  <c r="AC13" i="3" s="1"/>
  <c r="AC14" i="3" a="1"/>
  <c r="AC14" i="3" s="1"/>
  <c r="AC15" i="3" a="1"/>
  <c r="AC15" i="3" s="1"/>
  <c r="AC16" i="3" a="1"/>
  <c r="AC16" i="3" s="1"/>
  <c r="AC17" i="3" a="1"/>
  <c r="AC17" i="3" s="1"/>
  <c r="AC18" i="3" a="1"/>
  <c r="AC18" i="3" s="1"/>
  <c r="AC19" i="3" a="1"/>
  <c r="AC19" i="3" s="1"/>
  <c r="AC20" i="3" a="1"/>
  <c r="AC20" i="3" s="1"/>
  <c r="AC22" i="3" a="1"/>
  <c r="AC22" i="3" s="1"/>
  <c r="AC24" i="3" a="1"/>
  <c r="AC24" i="3" s="1"/>
  <c r="AC25" i="3" a="1"/>
  <c r="AC25" i="3" s="1"/>
  <c r="AC26" i="3" a="1"/>
  <c r="AC26" i="3" s="1"/>
  <c r="AC27" i="3" a="1"/>
  <c r="AC27" i="3" s="1"/>
  <c r="AC28" i="3" a="1"/>
  <c r="AC28" i="3" s="1"/>
  <c r="AC29" i="3" a="1"/>
  <c r="AC29" i="3" s="1"/>
  <c r="AC30" i="3" a="1"/>
  <c r="AC30" i="3" s="1"/>
  <c r="AC32" i="3" a="1"/>
  <c r="AC32" i="3" s="1"/>
  <c r="AC34" i="3" a="1"/>
  <c r="AC34" i="3" s="1"/>
  <c r="AC36" i="3" a="1"/>
  <c r="AC36" i="3" s="1"/>
  <c r="AC37" i="3" a="1"/>
  <c r="AC37" i="3" s="1"/>
  <c r="AC38" i="3" a="1"/>
  <c r="AC38" i="3" s="1"/>
  <c r="AC39" i="3" a="1"/>
  <c r="AC39" i="3" s="1"/>
  <c r="AC40" i="3" a="1"/>
  <c r="AC40" i="3" s="1"/>
  <c r="AC41" i="3" a="1"/>
  <c r="AC41" i="3" s="1"/>
  <c r="AC42" i="3" a="1"/>
  <c r="AC42" i="3" s="1"/>
  <c r="AC43" i="3" a="1"/>
  <c r="AC43" i="3" s="1"/>
  <c r="AC44" i="3" a="1"/>
  <c r="AC44" i="3" s="1"/>
  <c r="AC46" i="3" a="1"/>
  <c r="AC46" i="3" s="1"/>
  <c r="AC48" i="3" a="1"/>
  <c r="AC48" i="3" s="1"/>
  <c r="AC49" i="3" a="1"/>
  <c r="AC49" i="3" s="1"/>
  <c r="AC50" i="3" a="1"/>
  <c r="AC50" i="3" s="1"/>
  <c r="AC51" i="3" a="1"/>
  <c r="AC51" i="3" s="1"/>
  <c r="AC52" i="3" a="1"/>
  <c r="AC52" i="3" s="1"/>
  <c r="AC53" i="3" a="1"/>
  <c r="AC53" i="3" s="1"/>
  <c r="AC54" i="3" a="1"/>
  <c r="AC55" i="3" a="1"/>
  <c r="AC55" i="3" s="1"/>
  <c r="AC56" i="3" a="1"/>
  <c r="AC58" i="3" a="1"/>
  <c r="AC58" i="3" s="1"/>
  <c r="AC60" i="3" a="1"/>
  <c r="AC60" i="3" s="1"/>
  <c r="AC61" i="3" a="1"/>
  <c r="AC61" i="3" s="1"/>
  <c r="AC62" i="3" a="1"/>
  <c r="AC62" i="3" s="1"/>
  <c r="AC63" i="3" a="1"/>
  <c r="AC63" i="3" s="1"/>
  <c r="AC64" i="3" a="1"/>
  <c r="AC64" i="3" s="1"/>
  <c r="AC65" i="3" a="1"/>
  <c r="AC65" i="3" s="1"/>
  <c r="AC66" i="3" a="1"/>
  <c r="AC66" i="3" s="1"/>
  <c r="AC67" i="3" a="1"/>
  <c r="AC67" i="3" s="1"/>
  <c r="AC68" i="3" a="1"/>
  <c r="AC68" i="3" s="1"/>
  <c r="AC70" i="3" a="1"/>
  <c r="AC70" i="3" s="1"/>
  <c r="AC72" i="3" a="1"/>
  <c r="AC72" i="3" s="1"/>
  <c r="AC73" i="3" a="1"/>
  <c r="AC73" i="3" s="1"/>
  <c r="AC74" i="3" a="1"/>
  <c r="AC74" i="3" s="1"/>
  <c r="AC75" i="3" a="1"/>
  <c r="AC75" i="3" s="1"/>
  <c r="AC76" i="3" a="1"/>
  <c r="AC76" i="3" s="1"/>
  <c r="AC77" i="3" a="1"/>
  <c r="AC77" i="3" s="1"/>
  <c r="AC78" i="3" a="1"/>
  <c r="AC78" i="3" s="1"/>
  <c r="AC79" i="3" a="1"/>
  <c r="AC79" i="3" s="1"/>
  <c r="AC80" i="3" a="1"/>
  <c r="AC80" i="3" s="1"/>
  <c r="AC82" i="3" a="1"/>
  <c r="AC82" i="3" s="1"/>
  <c r="AC84" i="3" a="1"/>
  <c r="AC84" i="3" s="1"/>
  <c r="AC85" i="3" a="1"/>
  <c r="AC85" i="3" s="1"/>
  <c r="AC86" i="3" a="1"/>
  <c r="AC86" i="3" s="1"/>
  <c r="AC87" i="3" a="1"/>
  <c r="AC87" i="3" s="1"/>
  <c r="AC88" i="3" a="1"/>
  <c r="AC88" i="3" s="1"/>
  <c r="AC89" i="3" a="1"/>
  <c r="AC89" i="3" s="1"/>
  <c r="AC90" i="3" a="1"/>
  <c r="AC90" i="3" s="1"/>
  <c r="AC91" i="3" a="1"/>
  <c r="AC91" i="3" s="1"/>
  <c r="AC92" i="3" a="1"/>
  <c r="AC92" i="3" s="1"/>
  <c r="AC94" i="3" a="1"/>
  <c r="AC94" i="3" s="1"/>
  <c r="AC96" i="3" a="1"/>
  <c r="AC96" i="3" s="1"/>
  <c r="AC97" i="3" a="1"/>
  <c r="AC97" i="3" s="1"/>
  <c r="AC98" i="3" a="1"/>
  <c r="AC98" i="3" s="1"/>
  <c r="AC99" i="3" a="1"/>
  <c r="AC99" i="3" s="1"/>
  <c r="AC100" i="3" a="1"/>
  <c r="AC100" i="3" s="1"/>
  <c r="AC101" i="3" a="1"/>
  <c r="AC101" i="3" s="1"/>
  <c r="AC102" i="3" a="1"/>
  <c r="AC102" i="3" s="1"/>
  <c r="AC103" i="3" a="1"/>
  <c r="AC103" i="3" s="1"/>
  <c r="AC104" i="3" a="1"/>
  <c r="AC104" i="3" s="1"/>
  <c r="AC106" i="3" a="1"/>
  <c r="AC106" i="3" s="1"/>
  <c r="AC108" i="3" a="1"/>
  <c r="AC108" i="3" s="1"/>
  <c r="AC109" i="3" a="1"/>
  <c r="AC109" i="3" s="1"/>
  <c r="AC110" i="3" a="1"/>
  <c r="AC110" i="3" s="1"/>
  <c r="AC111" i="3" a="1"/>
  <c r="AC111" i="3" s="1"/>
  <c r="AC112" i="3" a="1"/>
  <c r="AC112" i="3" s="1"/>
  <c r="AC113" i="3" a="1"/>
  <c r="AC113" i="3" s="1"/>
  <c r="AC114" i="3" a="1"/>
  <c r="AC114" i="3" s="1"/>
  <c r="AC115" i="3" a="1"/>
  <c r="AC115" i="3" s="1"/>
  <c r="AC116" i="3" a="1"/>
  <c r="AC116" i="3" s="1"/>
  <c r="AC118" i="3" a="1"/>
  <c r="AC118" i="3" s="1"/>
  <c r="AC120" i="3" a="1"/>
  <c r="AC120" i="3" s="1"/>
  <c r="AC121" i="3" a="1"/>
  <c r="AC121" i="3" s="1"/>
  <c r="AC122" i="3" a="1"/>
  <c r="AC122" i="3" s="1"/>
  <c r="AC123" i="3" a="1"/>
  <c r="AC123" i="3" s="1"/>
  <c r="AC124" i="3" a="1"/>
  <c r="AC124" i="3" s="1"/>
  <c r="AC125" i="3" a="1"/>
  <c r="AC125" i="3" s="1"/>
  <c r="AC126" i="3" a="1"/>
  <c r="AC126" i="3" s="1"/>
  <c r="AC127" i="3" a="1"/>
  <c r="AC127" i="3" s="1"/>
  <c r="AC128" i="3" a="1"/>
  <c r="AC130" i="3" a="1"/>
  <c r="AC130" i="3" s="1"/>
  <c r="AC132" i="3" a="1"/>
  <c r="AC132" i="3" s="1"/>
  <c r="AC133" i="3" a="1"/>
  <c r="AC133" i="3" s="1"/>
  <c r="AC134" i="3" a="1"/>
  <c r="AC134" i="3" s="1"/>
  <c r="AC135" i="3" a="1"/>
  <c r="AC135" i="3" s="1"/>
  <c r="AC136" i="3" a="1"/>
  <c r="AC136" i="3" s="1"/>
  <c r="AC137" i="3" a="1"/>
  <c r="AC137" i="3" s="1"/>
  <c r="AC138" i="3" a="1"/>
  <c r="AC138" i="3" s="1"/>
  <c r="AC139" i="3" a="1"/>
  <c r="AC139" i="3" s="1"/>
  <c r="AC140" i="3" a="1"/>
  <c r="AC140" i="3" s="1"/>
  <c r="AC142" i="3" a="1"/>
  <c r="AC142" i="3" s="1"/>
  <c r="AC144" i="3" a="1"/>
  <c r="AC144" i="3" s="1"/>
  <c r="AC145" i="3" a="1"/>
  <c r="AC145" i="3" s="1"/>
  <c r="AC146" i="3" a="1"/>
  <c r="AC146" i="3" s="1"/>
  <c r="AC147" i="3" a="1"/>
  <c r="AC147" i="3" s="1"/>
  <c r="AC148" i="3" a="1"/>
  <c r="AC148" i="3" s="1"/>
  <c r="AC149" i="3" a="1"/>
  <c r="AC149" i="3" s="1"/>
  <c r="AC150" i="3" a="1"/>
  <c r="AC150" i="3" s="1"/>
  <c r="AC151" i="3" a="1"/>
  <c r="AC151" i="3" s="1"/>
  <c r="AC152" i="3" a="1"/>
  <c r="AC152" i="3" s="1"/>
  <c r="AC154" i="3" a="1"/>
  <c r="AC154" i="3" s="1"/>
  <c r="AC156" i="3" a="1"/>
  <c r="AC156" i="3" s="1"/>
  <c r="AC157" i="3" a="1"/>
  <c r="AC157" i="3" s="1"/>
  <c r="AC158" i="3" a="1"/>
  <c r="AC158" i="3" s="1"/>
  <c r="AC159" i="3" a="1"/>
  <c r="AC159" i="3" s="1"/>
  <c r="AC160" i="3" a="1"/>
  <c r="AC160" i="3" s="1"/>
  <c r="AC161" i="3" a="1"/>
  <c r="AC161" i="3" s="1"/>
  <c r="AC162" i="3" a="1"/>
  <c r="AC162" i="3" s="1"/>
  <c r="AC163" i="3" a="1"/>
  <c r="AC163" i="3" s="1"/>
  <c r="AC164" i="3" a="1"/>
  <c r="AC164" i="3" s="1"/>
  <c r="AC168" i="3" a="1"/>
  <c r="AC168" i="3" s="1"/>
  <c r="AC170" i="3" a="1"/>
  <c r="AC170" i="3" s="1"/>
  <c r="AC171" i="3" a="1"/>
  <c r="AC171" i="3" s="1"/>
  <c r="AC172" i="3" a="1"/>
  <c r="AC172" i="3" s="1"/>
  <c r="AC173" i="3" a="1"/>
  <c r="AC173" i="3" s="1"/>
  <c r="AC174" i="3" a="1"/>
  <c r="AC174" i="3" s="1"/>
  <c r="AC175" i="3" a="1"/>
  <c r="AC175" i="3" s="1"/>
  <c r="AC176" i="3" a="1"/>
  <c r="AC176" i="3" s="1"/>
  <c r="AC177" i="3" a="1"/>
  <c r="AC177" i="3" s="1"/>
  <c r="AC178" i="3" a="1"/>
  <c r="AC178" i="3" s="1"/>
  <c r="AC54" i="3"/>
  <c r="AC56" i="3"/>
  <c r="AC128" i="3"/>
  <c r="AD4" i="3" a="1"/>
  <c r="AD4" i="3" s="1"/>
  <c r="AD6" i="3" a="1"/>
  <c r="AD6" i="3" s="1"/>
  <c r="AD7" i="3" a="1"/>
  <c r="AD7" i="3" s="1"/>
  <c r="AD8" i="3" a="1"/>
  <c r="AD8" i="3" s="1"/>
  <c r="AD9" i="3" a="1"/>
  <c r="AD9" i="3" s="1"/>
  <c r="AD10" i="3" a="1"/>
  <c r="AD10" i="3" s="1"/>
  <c r="AD11" i="3" a="1"/>
  <c r="AD11" i="3" s="1"/>
  <c r="AD12" i="3" a="1"/>
  <c r="AD12" i="3" s="1"/>
  <c r="AD13" i="3" a="1"/>
  <c r="AD13" i="3" s="1"/>
  <c r="AD15" i="3" a="1"/>
  <c r="AD15" i="3" s="1"/>
  <c r="AD16" i="3" a="1"/>
  <c r="AD16" i="3" s="1"/>
  <c r="AD18" i="3" a="1"/>
  <c r="AD18" i="3" s="1"/>
  <c r="AD19" i="3" a="1"/>
  <c r="AD19" i="3" s="1"/>
  <c r="AD22" i="3" a="1"/>
  <c r="AD22" i="3" s="1"/>
  <c r="AD23" i="3" a="1"/>
  <c r="AD23" i="3" s="1"/>
  <c r="AD24" i="3" a="1"/>
  <c r="AD24" i="3" s="1"/>
  <c r="AD25" i="3" a="1"/>
  <c r="AD26" i="3" a="1"/>
  <c r="AD26" i="3" s="1"/>
  <c r="AD28" i="3" a="1"/>
  <c r="AD28" i="3" s="1"/>
  <c r="AD30" i="3" a="1"/>
  <c r="AD30" i="3" s="1"/>
  <c r="AD31" i="3" a="1"/>
  <c r="AD31" i="3" s="1"/>
  <c r="AD32" i="3" a="1"/>
  <c r="AD32" i="3" s="1"/>
  <c r="AD33" i="3" a="1"/>
  <c r="AD33" i="3" s="1"/>
  <c r="AD34" i="3" a="1"/>
  <c r="AD34" i="3" s="1"/>
  <c r="AD35" i="3" a="1"/>
  <c r="AD35" i="3" s="1"/>
  <c r="AD38" i="3" a="1"/>
  <c r="AD38" i="3" s="1"/>
  <c r="AD40" i="3" a="1"/>
  <c r="AD40" i="3" s="1"/>
  <c r="AD42" i="3" a="1"/>
  <c r="AD42" i="3" s="1"/>
  <c r="AD43" i="3" a="1"/>
  <c r="AD43" i="3" s="1"/>
  <c r="AD47" i="3" a="1"/>
  <c r="AD47" i="3" s="1"/>
  <c r="AD48" i="3" a="1"/>
  <c r="AD48" i="3" s="1"/>
  <c r="AD49" i="3" a="1"/>
  <c r="AD49" i="3" s="1"/>
  <c r="AD50" i="3" a="1"/>
  <c r="AD50" i="3" s="1"/>
  <c r="AD54" i="3" a="1"/>
  <c r="AD54" i="3" s="1"/>
  <c r="AD55" i="3" a="1"/>
  <c r="AD55" i="3" s="1"/>
  <c r="AD56" i="3" a="1"/>
  <c r="AD56" i="3" s="1"/>
  <c r="AD57" i="3" a="1"/>
  <c r="AD57" i="3" s="1"/>
  <c r="AD58" i="3" a="1"/>
  <c r="AD58" i="3" s="1"/>
  <c r="AD60" i="3" a="1"/>
  <c r="AD60" i="3" s="1"/>
  <c r="AD61" i="3" a="1"/>
  <c r="AD61" i="3" s="1"/>
  <c r="AD62" i="3" a="1"/>
  <c r="AD62" i="3" s="1"/>
  <c r="AD63" i="3" a="1"/>
  <c r="AD63" i="3" s="1"/>
  <c r="AD64" i="3" a="1"/>
  <c r="AD64" i="3" s="1"/>
  <c r="AD66" i="3" a="1"/>
  <c r="AD66" i="3" s="1"/>
  <c r="AD67" i="3" a="1"/>
  <c r="AD67" i="3" s="1"/>
  <c r="AD70" i="3" a="1"/>
  <c r="AD70" i="3" s="1"/>
  <c r="AD71" i="3" a="1"/>
  <c r="AD71" i="3" s="1"/>
  <c r="AD73" i="3" a="1"/>
  <c r="AD73" i="3" s="1"/>
  <c r="AD74" i="3" a="1"/>
  <c r="AD74" i="3" s="1"/>
  <c r="AD75" i="3" a="1"/>
  <c r="AD75" i="3" s="1"/>
  <c r="AD76" i="3" a="1"/>
  <c r="AD76" i="3" s="1"/>
  <c r="AD78" i="3" a="1"/>
  <c r="AD78" i="3" s="1"/>
  <c r="AD79" i="3" a="1"/>
  <c r="AD79" i="3" s="1"/>
  <c r="AD80" i="3" a="1"/>
  <c r="AD80" i="3" s="1"/>
  <c r="AD81" i="3" a="1"/>
  <c r="AD81" i="3" s="1"/>
  <c r="AD82" i="3" a="1"/>
  <c r="AD82" i="3" s="1"/>
  <c r="AD83" i="3" a="1"/>
  <c r="AD83" i="3" s="1"/>
  <c r="AD84" i="3" a="1"/>
  <c r="AD84" i="3" s="1"/>
  <c r="AD85" i="3" a="1"/>
  <c r="AD85" i="3" s="1"/>
  <c r="AD86" i="3" a="1"/>
  <c r="AD86" i="3" s="1"/>
  <c r="AD87" i="3" a="1"/>
  <c r="AD87" i="3" s="1"/>
  <c r="AD88" i="3" a="1"/>
  <c r="AD88" i="3" s="1"/>
  <c r="AD89" i="3" a="1"/>
  <c r="AD89" i="3" s="1"/>
  <c r="AD90" i="3" a="1"/>
  <c r="AD90" i="3" s="1"/>
  <c r="AD91" i="3" a="1"/>
  <c r="AD91" i="3" s="1"/>
  <c r="AD92" i="3" a="1"/>
  <c r="AD92" i="3" s="1"/>
  <c r="AD93" i="3" a="1"/>
  <c r="AD93" i="3" s="1"/>
  <c r="AD94" i="3" a="1"/>
  <c r="AD94" i="3" s="1"/>
  <c r="AD95" i="3" a="1"/>
  <c r="AD95" i="3" s="1"/>
  <c r="AD96" i="3" a="1"/>
  <c r="AD96" i="3" s="1"/>
  <c r="AD98" i="3" a="1"/>
  <c r="AD98" i="3" s="1"/>
  <c r="AD100" i="3" a="1"/>
  <c r="AD100" i="3" s="1"/>
  <c r="AD102" i="3" a="1"/>
  <c r="AD102" i="3" s="1"/>
  <c r="AD103" i="3" a="1"/>
  <c r="AD103" i="3" s="1"/>
  <c r="AD104" i="3" a="1"/>
  <c r="AD104" i="3" s="1"/>
  <c r="AD105" i="3" a="1"/>
  <c r="AD105" i="3" s="1"/>
  <c r="AD106" i="3" a="1"/>
  <c r="AD106" i="3" s="1"/>
  <c r="AD107" i="3" a="1"/>
  <c r="AD107" i="3" s="1"/>
  <c r="AD108" i="3" a="1"/>
  <c r="AD108" i="3" s="1"/>
  <c r="AD109" i="3" a="1"/>
  <c r="AD109" i="3" s="1"/>
  <c r="AD110" i="3" a="1"/>
  <c r="AD110" i="3" s="1"/>
  <c r="AD111" i="3" a="1"/>
  <c r="AD111" i="3" s="1"/>
  <c r="AD112" i="3" a="1"/>
  <c r="AD112" i="3" s="1"/>
  <c r="AD114" i="3" a="1"/>
  <c r="AD114" i="3" s="1"/>
  <c r="AD116" i="3" a="1"/>
  <c r="AD116" i="3" s="1"/>
  <c r="AD117" i="3" a="1"/>
  <c r="AD117" i="3" s="1"/>
  <c r="AD118" i="3" a="1"/>
  <c r="AD118" i="3" s="1"/>
  <c r="AD119" i="3" a="1"/>
  <c r="AD119" i="3" s="1"/>
  <c r="AD120" i="3" a="1"/>
  <c r="AD120" i="3" s="1"/>
  <c r="AD121" i="3" a="1"/>
  <c r="AD121" i="3" s="1"/>
  <c r="AD122" i="3" a="1"/>
  <c r="AD122" i="3" s="1"/>
  <c r="AD123" i="3" a="1"/>
  <c r="AD123" i="3" s="1"/>
  <c r="AD124" i="3" a="1"/>
  <c r="AD124" i="3" s="1"/>
  <c r="AD126" i="3" a="1"/>
  <c r="AD126" i="3" s="1"/>
  <c r="AD127" i="3" a="1"/>
  <c r="AD127" i="3" s="1"/>
  <c r="AD130" i="3" a="1"/>
  <c r="AD130" i="3" s="1"/>
  <c r="AD131" i="3" a="1"/>
  <c r="AD131" i="3" s="1"/>
  <c r="AD132" i="3" a="1"/>
  <c r="AD132" i="3" s="1"/>
  <c r="AD133" i="3" a="1"/>
  <c r="AD133" i="3" s="1"/>
  <c r="AD134" i="3" a="1"/>
  <c r="AD134" i="3" s="1"/>
  <c r="AD135" i="3" a="1"/>
  <c r="AD135" i="3" s="1"/>
  <c r="AD136" i="3" a="1"/>
  <c r="AD136" i="3" s="1"/>
  <c r="AD138" i="3" a="1"/>
  <c r="AD138" i="3" s="1"/>
  <c r="AD139" i="3" a="1"/>
  <c r="AD139" i="3" s="1"/>
  <c r="AD141" i="3" a="1"/>
  <c r="AD141" i="3" s="1"/>
  <c r="AD144" i="3" a="1"/>
  <c r="AD144" i="3" s="1"/>
  <c r="AD145" i="3" a="1"/>
  <c r="AD145" i="3" s="1"/>
  <c r="AD146" i="3" a="1"/>
  <c r="AD146" i="3" s="1"/>
  <c r="AD147" i="3" a="1"/>
  <c r="AD147" i="3" s="1"/>
  <c r="AD148" i="3" a="1"/>
  <c r="AD148" i="3" s="1"/>
  <c r="AD150" i="3" a="1"/>
  <c r="AD150" i="3" s="1"/>
  <c r="AD151" i="3" a="1"/>
  <c r="AD151" i="3" s="1"/>
  <c r="AD152" i="3" a="1"/>
  <c r="AD152" i="3" s="1"/>
  <c r="AD154" i="3" a="1"/>
  <c r="AD154" i="3" s="1"/>
  <c r="AD156" i="3" a="1"/>
  <c r="AD156" i="3" s="1"/>
  <c r="AD158" i="3" a="1"/>
  <c r="AD158" i="3" s="1"/>
  <c r="AD159" i="3" a="1"/>
  <c r="AD159" i="3" s="1"/>
  <c r="AD160" i="3" a="1"/>
  <c r="AD160" i="3" s="1"/>
  <c r="AD161" i="3" a="1"/>
  <c r="AD161" i="3" s="1"/>
  <c r="AD162" i="3" a="1"/>
  <c r="AD162" i="3" s="1"/>
  <c r="AD163" i="3" a="1"/>
  <c r="AD163" i="3" s="1"/>
  <c r="AD164" i="3" a="1"/>
  <c r="AD164" i="3" s="1"/>
  <c r="AD167" i="3" a="1"/>
  <c r="AD167" i="3" s="1"/>
  <c r="AD168" i="3" a="1"/>
  <c r="AD168" i="3" s="1"/>
  <c r="AD170" i="3" a="1"/>
  <c r="AD170" i="3" s="1"/>
  <c r="AD172" i="3" a="1"/>
  <c r="AD172" i="3" s="1"/>
  <c r="AD173" i="3" a="1"/>
  <c r="AD173" i="3" s="1"/>
  <c r="AD174" i="3" a="1"/>
  <c r="AD174" i="3" s="1"/>
  <c r="AD176" i="3" a="1"/>
  <c r="AD176" i="3" s="1"/>
  <c r="AD177" i="3" a="1"/>
  <c r="AD177" i="3" s="1"/>
  <c r="AD178" i="3" a="1"/>
  <c r="AD178" i="3" s="1"/>
  <c r="AD25" i="3"/>
  <c r="AE165" i="3" a="1"/>
  <c r="AE165" i="3" s="1"/>
  <c r="AE166" i="3" a="1"/>
  <c r="AE166" i="3" s="1"/>
  <c r="AE3" i="3" a="1"/>
  <c r="AE3" i="3" s="1"/>
  <c r="AE4" i="3" a="1"/>
  <c r="AE4" i="3" s="1"/>
  <c r="AE6" i="3" a="1"/>
  <c r="AE6" i="3" s="1"/>
  <c r="AE7" i="3" a="1"/>
  <c r="AE7" i="3" s="1"/>
  <c r="AE8" i="3" a="1"/>
  <c r="AE8" i="3" s="1"/>
  <c r="AE9" i="3" a="1"/>
  <c r="AE9" i="3" s="1"/>
  <c r="AE10" i="3" a="1"/>
  <c r="AE10" i="3" s="1"/>
  <c r="AE11" i="3" a="1"/>
  <c r="AE11" i="3" s="1"/>
  <c r="AE12" i="3" a="1"/>
  <c r="AE12" i="3" s="1"/>
  <c r="AE13" i="3" a="1"/>
  <c r="AE13" i="3" s="1"/>
  <c r="AE14" i="3" a="1"/>
  <c r="AE14" i="3" s="1"/>
  <c r="AE15" i="3" a="1"/>
  <c r="AE15" i="3" s="1"/>
  <c r="AE16" i="3" a="1"/>
  <c r="AE16" i="3" s="1"/>
  <c r="AE18" i="3" a="1"/>
  <c r="AE18" i="3" s="1"/>
  <c r="AE19" i="3" a="1"/>
  <c r="AE19" i="3" s="1"/>
  <c r="AE20" i="3" a="1"/>
  <c r="AE20" i="3" s="1"/>
  <c r="AE21" i="3" a="1"/>
  <c r="AE21" i="3" s="1"/>
  <c r="AE22" i="3" a="1"/>
  <c r="AE22" i="3" s="1"/>
  <c r="AE23" i="3" a="1"/>
  <c r="AE23" i="3" s="1"/>
  <c r="AE24" i="3" a="1"/>
  <c r="AE24" i="3" s="1"/>
  <c r="AE25" i="3" a="1"/>
  <c r="AE25" i="3" s="1"/>
  <c r="AE26" i="3" a="1"/>
  <c r="AE26" i="3" s="1"/>
  <c r="AE27" i="3" a="1"/>
  <c r="AE27" i="3" s="1"/>
  <c r="AE28" i="3" a="1"/>
  <c r="AE28" i="3" s="1"/>
  <c r="AE30" i="3" a="1"/>
  <c r="AE30" i="3" s="1"/>
  <c r="AE31" i="3" a="1"/>
  <c r="AE31" i="3" s="1"/>
  <c r="AE32" i="3" a="1"/>
  <c r="AE32" i="3" s="1"/>
  <c r="AE33" i="3" a="1"/>
  <c r="AE33" i="3" s="1"/>
  <c r="AE34" i="3" a="1"/>
  <c r="AE34" i="3" s="1"/>
  <c r="AE35" i="3" a="1"/>
  <c r="AE35" i="3" s="1"/>
  <c r="AE36" i="3" a="1"/>
  <c r="AE36" i="3" s="1"/>
  <c r="AE37" i="3" a="1"/>
  <c r="AE37" i="3" s="1"/>
  <c r="AE38" i="3" a="1"/>
  <c r="AE38" i="3" s="1"/>
  <c r="AE39" i="3" a="1"/>
  <c r="AE39" i="3" s="1"/>
  <c r="AE40" i="3" a="1"/>
  <c r="AE40" i="3" s="1"/>
  <c r="AE42" i="3" a="1"/>
  <c r="AE42" i="3" s="1"/>
  <c r="AE43" i="3" a="1"/>
  <c r="AE43" i="3" s="1"/>
  <c r="AE44" i="3" a="1"/>
  <c r="AE44" i="3" s="1"/>
  <c r="AE45" i="3" a="1"/>
  <c r="AE45" i="3" s="1"/>
  <c r="AE46" i="3" a="1"/>
  <c r="AE46" i="3" s="1"/>
  <c r="AE47" i="3" a="1"/>
  <c r="AE47" i="3" s="1"/>
  <c r="AE48" i="3" a="1"/>
  <c r="AE48" i="3" s="1"/>
  <c r="AE49" i="3" a="1"/>
  <c r="AE49" i="3" s="1"/>
  <c r="AE50" i="3" a="1"/>
  <c r="AE50" i="3" s="1"/>
  <c r="AE51" i="3" a="1"/>
  <c r="AE51" i="3" s="1"/>
  <c r="AE52" i="3" a="1"/>
  <c r="AE52" i="3" s="1"/>
  <c r="AE54" i="3" a="1"/>
  <c r="AE54" i="3" s="1"/>
  <c r="AE55" i="3" a="1"/>
  <c r="AE55" i="3" s="1"/>
  <c r="AE56" i="3" a="1"/>
  <c r="AE56" i="3" s="1"/>
  <c r="AE57" i="3" a="1"/>
  <c r="AE57" i="3" s="1"/>
  <c r="AE58" i="3" a="1"/>
  <c r="AE58" i="3" s="1"/>
  <c r="AE59" i="3" a="1"/>
  <c r="AE59" i="3" s="1"/>
  <c r="AE60" i="3" a="1"/>
  <c r="AE60" i="3" s="1"/>
  <c r="AE61" i="3" a="1"/>
  <c r="AE61" i="3" s="1"/>
  <c r="AE62" i="3" a="1"/>
  <c r="AE62" i="3" s="1"/>
  <c r="AE63" i="3" a="1"/>
  <c r="AE63" i="3" s="1"/>
  <c r="AE64" i="3" a="1"/>
  <c r="AE64" i="3" s="1"/>
  <c r="AE66" i="3" a="1"/>
  <c r="AE66" i="3" s="1"/>
  <c r="AE67" i="3" a="1"/>
  <c r="AE67" i="3" s="1"/>
  <c r="AE68" i="3" a="1"/>
  <c r="AE68" i="3" s="1"/>
  <c r="AE69" i="3" a="1"/>
  <c r="AE69" i="3" s="1"/>
  <c r="AE70" i="3" a="1"/>
  <c r="AE70" i="3" s="1"/>
  <c r="AE71" i="3" a="1"/>
  <c r="AE71" i="3" s="1"/>
  <c r="AE72" i="3" a="1"/>
  <c r="AE72" i="3" s="1"/>
  <c r="AE73" i="3" a="1"/>
  <c r="AE73" i="3" s="1"/>
  <c r="AE74" i="3" a="1"/>
  <c r="AE74" i="3" s="1"/>
  <c r="AE75" i="3" a="1"/>
  <c r="AE75" i="3" s="1"/>
  <c r="AE76" i="3" a="1"/>
  <c r="AE76" i="3" s="1"/>
  <c r="AE78" i="3" a="1"/>
  <c r="AE78" i="3" s="1"/>
  <c r="AE79" i="3" a="1"/>
  <c r="AE79" i="3" s="1"/>
  <c r="AE80" i="3" a="1"/>
  <c r="AE80" i="3" s="1"/>
  <c r="AE81" i="3" a="1"/>
  <c r="AE81" i="3" s="1"/>
  <c r="AE82" i="3" a="1"/>
  <c r="AE82" i="3" s="1"/>
  <c r="AE83" i="3" a="1"/>
  <c r="AE83" i="3" s="1"/>
  <c r="AE84" i="3" a="1"/>
  <c r="AE84" i="3" s="1"/>
  <c r="AE85" i="3" a="1"/>
  <c r="AE85" i="3" s="1"/>
  <c r="AE86" i="3" a="1"/>
  <c r="AE86" i="3" s="1"/>
  <c r="AE87" i="3" a="1"/>
  <c r="AE87" i="3" s="1"/>
  <c r="AE88" i="3" a="1"/>
  <c r="AE88" i="3" s="1"/>
  <c r="AE90" i="3" a="1"/>
  <c r="AE90" i="3" s="1"/>
  <c r="AE91" i="3" a="1"/>
  <c r="AE91" i="3" s="1"/>
  <c r="AE92" i="3" a="1"/>
  <c r="AE92" i="3" s="1"/>
  <c r="AE93" i="3" a="1"/>
  <c r="AE93" i="3" s="1"/>
  <c r="AE94" i="3" a="1"/>
  <c r="AE94" i="3" s="1"/>
  <c r="AE95" i="3" a="1"/>
  <c r="AE95" i="3" s="1"/>
  <c r="AE96" i="3" a="1"/>
  <c r="AE96" i="3" s="1"/>
  <c r="AE97" i="3" a="1"/>
  <c r="AE97" i="3" s="1"/>
  <c r="AE98" i="3" a="1"/>
  <c r="AE98" i="3" s="1"/>
  <c r="AE99" i="3" a="1"/>
  <c r="AE99" i="3" s="1"/>
  <c r="AE100" i="3" a="1"/>
  <c r="AE100" i="3" s="1"/>
  <c r="AE102" i="3" a="1"/>
  <c r="AE102" i="3" s="1"/>
  <c r="AE103" i="3" a="1"/>
  <c r="AE103" i="3" s="1"/>
  <c r="AE104" i="3" a="1"/>
  <c r="AE104" i="3" s="1"/>
  <c r="AE105" i="3" a="1"/>
  <c r="AE105" i="3" s="1"/>
  <c r="AE106" i="3" a="1"/>
  <c r="AE106" i="3" s="1"/>
  <c r="AE107" i="3" a="1"/>
  <c r="AE107" i="3" s="1"/>
  <c r="AE108" i="3" a="1"/>
  <c r="AE108" i="3" s="1"/>
  <c r="AE109" i="3" a="1"/>
  <c r="AE109" i="3" s="1"/>
  <c r="AE110" i="3" a="1"/>
  <c r="AE110" i="3" s="1"/>
  <c r="AE111" i="3" a="1"/>
  <c r="AE111" i="3" s="1"/>
  <c r="AE112" i="3" a="1"/>
  <c r="AE112" i="3" s="1"/>
  <c r="AE114" i="3" a="1"/>
  <c r="AE114" i="3" s="1"/>
  <c r="AE115" i="3" a="1"/>
  <c r="AE115" i="3" s="1"/>
  <c r="AE116" i="3" a="1"/>
  <c r="AE116" i="3" s="1"/>
  <c r="AE117" i="3" a="1"/>
  <c r="AE117" i="3" s="1"/>
  <c r="AE118" i="3" a="1"/>
  <c r="AE118" i="3" s="1"/>
  <c r="AE119" i="3" a="1"/>
  <c r="AE119" i="3" s="1"/>
  <c r="AE120" i="3" a="1"/>
  <c r="AE120" i="3" s="1"/>
  <c r="AE121" i="3" a="1"/>
  <c r="AE121" i="3" s="1"/>
  <c r="AE122" i="3" a="1"/>
  <c r="AE122" i="3" s="1"/>
  <c r="AE123" i="3" a="1"/>
  <c r="AE123" i="3" s="1"/>
  <c r="AE124" i="3" a="1"/>
  <c r="AE124" i="3" s="1"/>
  <c r="AE126" i="3" a="1"/>
  <c r="AE126" i="3" s="1"/>
  <c r="AE127" i="3" a="1"/>
  <c r="AE127" i="3" s="1"/>
  <c r="AE128" i="3" a="1"/>
  <c r="AE128" i="3" s="1"/>
  <c r="AE129" i="3" a="1"/>
  <c r="AE129" i="3" s="1"/>
  <c r="AE130" i="3" a="1"/>
  <c r="AE130" i="3" s="1"/>
  <c r="AE131" i="3" a="1"/>
  <c r="AE131" i="3" s="1"/>
  <c r="AE132" i="3" a="1"/>
  <c r="AE132" i="3" s="1"/>
  <c r="AE133" i="3" a="1"/>
  <c r="AE133" i="3" s="1"/>
  <c r="AE134" i="3" a="1"/>
  <c r="AE134" i="3" s="1"/>
  <c r="AE135" i="3" a="1"/>
  <c r="AE135" i="3" s="1"/>
  <c r="AE136" i="3" a="1"/>
  <c r="AE136" i="3" s="1"/>
  <c r="AE138" i="3" a="1"/>
  <c r="AE138" i="3" s="1"/>
  <c r="AE139" i="3" a="1"/>
  <c r="AE139" i="3" s="1"/>
  <c r="AE140" i="3" a="1"/>
  <c r="AE140" i="3" s="1"/>
  <c r="AE141" i="3" a="1"/>
  <c r="AE141" i="3" s="1"/>
  <c r="AE142" i="3" a="1"/>
  <c r="AE142" i="3" s="1"/>
  <c r="AE143" i="3" a="1"/>
  <c r="AE143" i="3" s="1"/>
  <c r="AE144" i="3" a="1"/>
  <c r="AE144" i="3" s="1"/>
  <c r="AE145" i="3" a="1"/>
  <c r="AE145" i="3" s="1"/>
  <c r="AE146" i="3" a="1"/>
  <c r="AE146" i="3" s="1"/>
  <c r="AE147" i="3" a="1"/>
  <c r="AE147" i="3" s="1"/>
  <c r="AE148" i="3" a="1"/>
  <c r="AE148" i="3" s="1"/>
  <c r="AE150" i="3" a="1"/>
  <c r="AE150" i="3" s="1"/>
  <c r="AE151" i="3" a="1"/>
  <c r="AE151" i="3" s="1"/>
  <c r="AE152" i="3" a="1"/>
  <c r="AE152" i="3" s="1"/>
  <c r="AE153" i="3" a="1"/>
  <c r="AE153" i="3" s="1"/>
  <c r="AE154" i="3" a="1"/>
  <c r="AE154" i="3" s="1"/>
  <c r="AE155" i="3" a="1"/>
  <c r="AE155" i="3" s="1"/>
  <c r="AE156" i="3" a="1"/>
  <c r="AE156" i="3" s="1"/>
  <c r="AE157" i="3" a="1"/>
  <c r="AE157" i="3" s="1"/>
  <c r="AE158" i="3" a="1"/>
  <c r="AE158" i="3" s="1"/>
  <c r="AE159" i="3" a="1"/>
  <c r="AE159" i="3" s="1"/>
  <c r="AE160" i="3" a="1"/>
  <c r="AE160" i="3" s="1"/>
  <c r="AE162" i="3" a="1"/>
  <c r="AE162" i="3" s="1"/>
  <c r="AE163" i="3" a="1"/>
  <c r="AE163" i="3" s="1"/>
  <c r="AE164" i="3" a="1"/>
  <c r="AE164" i="3" s="1"/>
  <c r="AE167" i="3" a="1"/>
  <c r="AE167" i="3" s="1"/>
  <c r="AE168" i="3" a="1"/>
  <c r="AE168" i="3" s="1"/>
  <c r="AE169" i="3" a="1"/>
  <c r="AE169" i="3" s="1"/>
  <c r="AE170" i="3" a="1"/>
  <c r="AE170" i="3" s="1"/>
  <c r="AE171" i="3" a="1"/>
  <c r="AE171" i="3" s="1"/>
  <c r="AE172" i="3" a="1"/>
  <c r="AE172" i="3" s="1"/>
  <c r="AE173" i="3" a="1"/>
  <c r="AE173" i="3" s="1"/>
  <c r="AE174" i="3" a="1"/>
  <c r="AE174" i="3" s="1"/>
  <c r="AE176" i="3" a="1"/>
  <c r="AE176" i="3" s="1"/>
  <c r="AE177" i="3" a="1"/>
  <c r="AE177" i="3" s="1"/>
  <c r="AE178" i="3" a="1"/>
  <c r="AE178" i="3" s="1"/>
  <c r="AF166" i="3" a="1"/>
  <c r="AF166" i="3" s="1"/>
  <c r="AF3" i="3" a="1"/>
  <c r="AF3" i="3" s="1"/>
  <c r="AF4" i="3" a="1"/>
  <c r="AF4" i="3" s="1"/>
  <c r="AF5" i="3" a="1"/>
  <c r="AF5" i="3" s="1"/>
  <c r="AF6" i="3" a="1"/>
  <c r="AF6" i="3" s="1"/>
  <c r="AF7" i="3" a="1"/>
  <c r="AF7" i="3" s="1"/>
  <c r="AF8" i="3" a="1"/>
  <c r="AF8" i="3" s="1"/>
  <c r="AF10" i="3" a="1"/>
  <c r="AF10" i="3" s="1"/>
  <c r="AF11" i="3" a="1"/>
  <c r="AF11" i="3" s="1"/>
  <c r="AF12" i="3" a="1"/>
  <c r="AF12" i="3" s="1"/>
  <c r="AF14" i="3" a="1"/>
  <c r="AF14" i="3" s="1"/>
  <c r="AF15" i="3" a="1"/>
  <c r="AF15" i="3" s="1"/>
  <c r="AF16" i="3" a="1"/>
  <c r="AF16" i="3" s="1"/>
  <c r="AF17" i="3" a="1"/>
  <c r="AF17" i="3" s="1"/>
  <c r="AF18" i="3" a="1"/>
  <c r="AF18" i="3" s="1"/>
  <c r="AF19" i="3" a="1"/>
  <c r="AF19" i="3" s="1"/>
  <c r="AF20" i="3" a="1"/>
  <c r="AF20" i="3" s="1"/>
  <c r="AF21" i="3" a="1"/>
  <c r="AF21" i="3" s="1"/>
  <c r="AF22" i="3" a="1"/>
  <c r="AF22" i="3" s="1"/>
  <c r="AF23" i="3" a="1"/>
  <c r="AF23" i="3" s="1"/>
  <c r="AF24" i="3" a="1"/>
  <c r="AF24" i="3" s="1"/>
  <c r="AF26" i="3" a="1"/>
  <c r="AF26" i="3" s="1"/>
  <c r="AF27" i="3" a="1"/>
  <c r="AF27" i="3" s="1"/>
  <c r="AF28" i="3" a="1"/>
  <c r="AF28" i="3" s="1"/>
  <c r="AF29" i="3" a="1"/>
  <c r="AF29" i="3" s="1"/>
  <c r="AF30" i="3" a="1"/>
  <c r="AF30" i="3" s="1"/>
  <c r="AF31" i="3" a="1"/>
  <c r="AF31" i="3" s="1"/>
  <c r="AF32" i="3" a="1"/>
  <c r="AF32" i="3" s="1"/>
  <c r="AF33" i="3" a="1"/>
  <c r="AF33" i="3" s="1"/>
  <c r="AF34" i="3" a="1"/>
  <c r="AF34" i="3" s="1"/>
  <c r="AF35" i="3" a="1"/>
  <c r="AF35" i="3" s="1"/>
  <c r="AF36" i="3" a="1"/>
  <c r="AF36" i="3" s="1"/>
  <c r="AF38" i="3" a="1"/>
  <c r="AF38" i="3" s="1"/>
  <c r="AF39" i="3" a="1"/>
  <c r="AF39" i="3" s="1"/>
  <c r="AF40" i="3" a="1"/>
  <c r="AF40" i="3" s="1"/>
  <c r="AF41" i="3" a="1"/>
  <c r="AF41" i="3" s="1"/>
  <c r="AF42" i="3" a="1"/>
  <c r="AF42" i="3" s="1"/>
  <c r="AF43" i="3" a="1"/>
  <c r="AF43" i="3" s="1"/>
  <c r="AF44" i="3" a="1"/>
  <c r="AF44" i="3" s="1"/>
  <c r="AF45" i="3" a="1"/>
  <c r="AF45" i="3" s="1"/>
  <c r="AF46" i="3" a="1"/>
  <c r="AF46" i="3" s="1"/>
  <c r="AF47" i="3" a="1"/>
  <c r="AF47" i="3" s="1"/>
  <c r="AF48" i="3" a="1"/>
  <c r="AF48" i="3" s="1"/>
  <c r="AF50" i="3" a="1"/>
  <c r="AF50" i="3" s="1"/>
  <c r="AF51" i="3" a="1"/>
  <c r="AF51" i="3" s="1"/>
  <c r="AF52" i="3" a="1"/>
  <c r="AF52" i="3" s="1"/>
  <c r="AF53" i="3" a="1"/>
  <c r="AF53" i="3" s="1"/>
  <c r="AF54" i="3" a="1"/>
  <c r="AF54" i="3" s="1"/>
  <c r="AF55" i="3" a="1"/>
  <c r="AF55" i="3" s="1"/>
  <c r="AF56" i="3" a="1"/>
  <c r="AF56" i="3" s="1"/>
  <c r="AF57" i="3" a="1"/>
  <c r="AF57" i="3" s="1"/>
  <c r="AF58" i="3" a="1"/>
  <c r="AF58" i="3" s="1"/>
  <c r="AF59" i="3" a="1"/>
  <c r="AF59" i="3" s="1"/>
  <c r="AF60" i="3" a="1"/>
  <c r="AF60" i="3" s="1"/>
  <c r="AF62" i="3" a="1"/>
  <c r="AF62" i="3" s="1"/>
  <c r="AF63" i="3" a="1"/>
  <c r="AF63" i="3" s="1"/>
  <c r="AF64" i="3" a="1"/>
  <c r="AF64" i="3" s="1"/>
  <c r="AF65" i="3" a="1"/>
  <c r="AF65" i="3" s="1"/>
  <c r="AF66" i="3" a="1"/>
  <c r="AF66" i="3" s="1"/>
  <c r="AF67" i="3" a="1"/>
  <c r="AF67" i="3" s="1"/>
  <c r="AF68" i="3" a="1"/>
  <c r="AF68" i="3" s="1"/>
  <c r="AF69" i="3" a="1"/>
  <c r="AF69" i="3" s="1"/>
  <c r="AF70" i="3" a="1"/>
  <c r="AF70" i="3" s="1"/>
  <c r="AF71" i="3" a="1"/>
  <c r="AF71" i="3" s="1"/>
  <c r="AF72" i="3" a="1"/>
  <c r="AF72" i="3" s="1"/>
  <c r="AF74" i="3" a="1"/>
  <c r="AF74" i="3" s="1"/>
  <c r="AF75" i="3" a="1"/>
  <c r="AF75" i="3" s="1"/>
  <c r="AF76" i="3" a="1"/>
  <c r="AF76" i="3" s="1"/>
  <c r="AF77" i="3" a="1"/>
  <c r="AF77" i="3" s="1"/>
  <c r="AF78" i="3" a="1"/>
  <c r="AF78" i="3" s="1"/>
  <c r="AF79" i="3" a="1"/>
  <c r="AF79" i="3" s="1"/>
  <c r="AF80" i="3" a="1"/>
  <c r="AF80" i="3" s="1"/>
  <c r="AF81" i="3" a="1"/>
  <c r="AF81" i="3" s="1"/>
  <c r="AF82" i="3" a="1"/>
  <c r="AF82" i="3" s="1"/>
  <c r="AF83" i="3" a="1"/>
  <c r="AF83" i="3" s="1"/>
  <c r="AF84" i="3" a="1"/>
  <c r="AF84" i="3" s="1"/>
  <c r="AF86" i="3" a="1"/>
  <c r="AF86" i="3" s="1"/>
  <c r="AF87" i="3" a="1"/>
  <c r="AF87" i="3" s="1"/>
  <c r="AF88" i="3" a="1"/>
  <c r="AF88" i="3" s="1"/>
  <c r="AF89" i="3" a="1"/>
  <c r="AF89" i="3" s="1"/>
  <c r="AF90" i="3" a="1"/>
  <c r="AF90" i="3" s="1"/>
  <c r="AF91" i="3" a="1"/>
  <c r="AF92" i="3" a="1"/>
  <c r="AF92" i="3" s="1"/>
  <c r="AF93" i="3" a="1"/>
  <c r="AF93" i="3" s="1"/>
  <c r="AF94" i="3" a="1"/>
  <c r="AF94" i="3" s="1"/>
  <c r="AF95" i="3" a="1"/>
  <c r="AF95" i="3" s="1"/>
  <c r="AF96" i="3" a="1"/>
  <c r="AF96" i="3" s="1"/>
  <c r="AF98" i="3" a="1"/>
  <c r="AF98" i="3" s="1"/>
  <c r="AF99" i="3" a="1"/>
  <c r="AF99" i="3" s="1"/>
  <c r="AF100" i="3" a="1"/>
  <c r="AF100" i="3" s="1"/>
  <c r="AF101" i="3" a="1"/>
  <c r="AF101" i="3" s="1"/>
  <c r="AF102" i="3" a="1"/>
  <c r="AF102" i="3" s="1"/>
  <c r="AF103" i="3" a="1"/>
  <c r="AF103" i="3" s="1"/>
  <c r="AF104" i="3" a="1"/>
  <c r="AF104" i="3" s="1"/>
  <c r="AF105" i="3" a="1"/>
  <c r="AF105" i="3" s="1"/>
  <c r="AF106" i="3" a="1"/>
  <c r="AF106" i="3" s="1"/>
  <c r="AF107" i="3" a="1"/>
  <c r="AF107" i="3" s="1"/>
  <c r="AF108" i="3" a="1"/>
  <c r="AF108" i="3" s="1"/>
  <c r="AF110" i="3" a="1"/>
  <c r="AF110" i="3" s="1"/>
  <c r="AF111" i="3" a="1"/>
  <c r="AF111" i="3" s="1"/>
  <c r="AF112" i="3" a="1"/>
  <c r="AF112" i="3" s="1"/>
  <c r="AF113" i="3" a="1"/>
  <c r="AF113" i="3" s="1"/>
  <c r="AF114" i="3" a="1"/>
  <c r="AF114" i="3" s="1"/>
  <c r="AF115" i="3" a="1"/>
  <c r="AF115" i="3" s="1"/>
  <c r="AF116" i="3" a="1"/>
  <c r="AF116" i="3" s="1"/>
  <c r="AF117" i="3" a="1"/>
  <c r="AF117" i="3" s="1"/>
  <c r="AF118" i="3" a="1"/>
  <c r="AF118" i="3" s="1"/>
  <c r="AF119" i="3" a="1"/>
  <c r="AF119" i="3" s="1"/>
  <c r="AF120" i="3" a="1"/>
  <c r="AF120" i="3" s="1"/>
  <c r="AF122" i="3" a="1"/>
  <c r="AF122" i="3" s="1"/>
  <c r="AF123" i="3" a="1"/>
  <c r="AF123" i="3" s="1"/>
  <c r="AF124" i="3" a="1"/>
  <c r="AF124" i="3" s="1"/>
  <c r="AF125" i="3" a="1"/>
  <c r="AF125" i="3" s="1"/>
  <c r="AF126" i="3" a="1"/>
  <c r="AF126" i="3" s="1"/>
  <c r="AF127" i="3" a="1"/>
  <c r="AF127" i="3" s="1"/>
  <c r="AF128" i="3" a="1"/>
  <c r="AF128" i="3" s="1"/>
  <c r="AF129" i="3" a="1"/>
  <c r="AF129" i="3" s="1"/>
  <c r="AF130" i="3" a="1"/>
  <c r="AF130" i="3" s="1"/>
  <c r="AF131" i="3" a="1"/>
  <c r="AF131" i="3" s="1"/>
  <c r="AF132" i="3" a="1"/>
  <c r="AF132" i="3" s="1"/>
  <c r="AF134" i="3" a="1"/>
  <c r="AF134" i="3" s="1"/>
  <c r="AF135" i="3" a="1"/>
  <c r="AF135" i="3" s="1"/>
  <c r="AF136" i="3" a="1"/>
  <c r="AF136" i="3" s="1"/>
  <c r="AF137" i="3" a="1"/>
  <c r="AF137" i="3" s="1"/>
  <c r="AF138" i="3" a="1"/>
  <c r="AF138" i="3" s="1"/>
  <c r="AF139" i="3" a="1"/>
  <c r="AF139" i="3" s="1"/>
  <c r="AF140" i="3" a="1"/>
  <c r="AF140" i="3" s="1"/>
  <c r="AF141" i="3" a="1"/>
  <c r="AF141" i="3" s="1"/>
  <c r="AF142" i="3" a="1"/>
  <c r="AF142" i="3" s="1"/>
  <c r="AF143" i="3" a="1"/>
  <c r="AF143" i="3" s="1"/>
  <c r="AF144" i="3" a="1"/>
  <c r="AF144" i="3" s="1"/>
  <c r="AF145" i="3" a="1"/>
  <c r="AF145" i="3" s="1"/>
  <c r="AF146" i="3" a="1"/>
  <c r="AF146" i="3" s="1"/>
  <c r="AF147" i="3" a="1"/>
  <c r="AF147" i="3" s="1"/>
  <c r="AF148" i="3" a="1"/>
  <c r="AF148" i="3" s="1"/>
  <c r="AF149" i="3" a="1"/>
  <c r="AF149" i="3" s="1"/>
  <c r="AF150" i="3" a="1"/>
  <c r="AF150" i="3" s="1"/>
  <c r="AF151" i="3" a="1"/>
  <c r="AF151" i="3" s="1"/>
  <c r="AF152" i="3" a="1"/>
  <c r="AF152" i="3" s="1"/>
  <c r="AF153" i="3" a="1"/>
  <c r="AF153" i="3" s="1"/>
  <c r="AF154" i="3" a="1"/>
  <c r="AF154" i="3" s="1"/>
  <c r="AF155" i="3" a="1"/>
  <c r="AF155" i="3" s="1"/>
  <c r="AF156" i="3" a="1"/>
  <c r="AF156" i="3" s="1"/>
  <c r="AF158" i="3" a="1"/>
  <c r="AF158" i="3" s="1"/>
  <c r="AF159" i="3" a="1"/>
  <c r="AF159" i="3" s="1"/>
  <c r="AF160" i="3" a="1"/>
  <c r="AF160" i="3" s="1"/>
  <c r="AF161" i="3" a="1"/>
  <c r="AF161" i="3" s="1"/>
  <c r="AF162" i="3" a="1"/>
  <c r="AF162" i="3" s="1"/>
  <c r="AF163" i="3" a="1"/>
  <c r="AF163" i="3" s="1"/>
  <c r="AF164" i="3" a="1"/>
  <c r="AF164" i="3" s="1"/>
  <c r="AF167" i="3" a="1"/>
  <c r="AF167" i="3" s="1"/>
  <c r="AF168" i="3" a="1"/>
  <c r="AF168" i="3" s="1"/>
  <c r="AF169" i="3" a="1"/>
  <c r="AF169" i="3" s="1"/>
  <c r="AF170" i="3" a="1"/>
  <c r="AF170" i="3" s="1"/>
  <c r="AF171" i="3" a="1"/>
  <c r="AF171" i="3" s="1"/>
  <c r="AF172" i="3" a="1"/>
  <c r="AF172" i="3" s="1"/>
  <c r="AF173" i="3" a="1"/>
  <c r="AF173" i="3" s="1"/>
  <c r="AF174" i="3" a="1"/>
  <c r="AF174" i="3" s="1"/>
  <c r="AF175" i="3" a="1"/>
  <c r="AF175" i="3" s="1"/>
  <c r="AF176" i="3" a="1"/>
  <c r="AF176" i="3" s="1"/>
  <c r="AF177" i="3" a="1"/>
  <c r="AF177" i="3" s="1"/>
  <c r="AF178" i="3" a="1"/>
  <c r="AF178" i="3" s="1"/>
  <c r="AF91" i="3"/>
  <c r="AG165" i="3" a="1"/>
  <c r="AG165" i="3" s="1"/>
  <c r="AG166" i="3" a="1"/>
  <c r="AG166" i="3" s="1"/>
  <c r="AG3" i="3" a="1"/>
  <c r="AG3" i="3" s="1"/>
  <c r="AG4" i="3" a="1"/>
  <c r="AG4" i="3" s="1"/>
  <c r="AG5" i="3" a="1"/>
  <c r="AG5" i="3" s="1"/>
  <c r="AG6" i="3" a="1"/>
  <c r="AG6" i="3" s="1"/>
  <c r="AG7" i="3" a="1"/>
  <c r="AG7" i="3" s="1"/>
  <c r="AG8" i="3" a="1"/>
  <c r="AG8" i="3" s="1"/>
  <c r="AG9" i="3" a="1"/>
  <c r="AG9" i="3" s="1"/>
  <c r="AG10" i="3" a="1"/>
  <c r="AG10" i="3" s="1"/>
  <c r="AG11" i="3" a="1"/>
  <c r="AG11" i="3" s="1"/>
  <c r="AG12" i="3" a="1"/>
  <c r="AG12" i="3" s="1"/>
  <c r="AG13" i="3" a="1"/>
  <c r="AG13" i="3" s="1"/>
  <c r="AG14" i="3" a="1"/>
  <c r="AG14" i="3" s="1"/>
  <c r="AG15" i="3" a="1"/>
  <c r="AG15" i="3" s="1"/>
  <c r="AG16" i="3" a="1"/>
  <c r="AG16" i="3" s="1"/>
  <c r="AG17" i="3" a="1"/>
  <c r="AG17" i="3" s="1"/>
  <c r="AG18" i="3" a="1"/>
  <c r="AG18" i="3" s="1"/>
  <c r="AG19" i="3" a="1"/>
  <c r="AG19" i="3" s="1"/>
  <c r="AG20" i="3" a="1"/>
  <c r="AG20" i="3" s="1"/>
  <c r="AG21" i="3" a="1"/>
  <c r="AG21" i="3" s="1"/>
  <c r="AG22" i="3" a="1"/>
  <c r="AG22" i="3" s="1"/>
  <c r="AG23" i="3" a="1"/>
  <c r="AG23" i="3" s="1"/>
  <c r="AG24" i="3" a="1"/>
  <c r="AG24" i="3" s="1"/>
  <c r="AG25" i="3" a="1"/>
  <c r="AG25" i="3" s="1"/>
  <c r="AG26" i="3" a="1"/>
  <c r="AG26" i="3" s="1"/>
  <c r="AG27" i="3" a="1"/>
  <c r="AG27" i="3" s="1"/>
  <c r="AG28" i="3" a="1"/>
  <c r="AG28" i="3" s="1"/>
  <c r="AG29" i="3" a="1"/>
  <c r="AG29" i="3" s="1"/>
  <c r="AG30" i="3" a="1"/>
  <c r="AG30" i="3" s="1"/>
  <c r="AG31" i="3" a="1"/>
  <c r="AG31" i="3" s="1"/>
  <c r="AG32" i="3" a="1"/>
  <c r="AG32" i="3" s="1"/>
  <c r="AG33" i="3" a="1"/>
  <c r="AG33" i="3" s="1"/>
  <c r="AG34" i="3" a="1"/>
  <c r="AG34" i="3" s="1"/>
  <c r="AG35" i="3" a="1"/>
  <c r="AG35" i="3" s="1"/>
  <c r="AG36" i="3" a="1"/>
  <c r="AG36" i="3" s="1"/>
  <c r="AG37" i="3" a="1"/>
  <c r="AG37" i="3" s="1"/>
  <c r="AG38" i="3" a="1"/>
  <c r="AG38" i="3" s="1"/>
  <c r="AG39" i="3" a="1"/>
  <c r="AG39" i="3" s="1"/>
  <c r="AG40" i="3" a="1"/>
  <c r="AG40" i="3" s="1"/>
  <c r="AG41" i="3" a="1"/>
  <c r="AG41" i="3" s="1"/>
  <c r="AG42" i="3" a="1"/>
  <c r="AG42" i="3" s="1"/>
  <c r="AG43" i="3" a="1"/>
  <c r="AG43" i="3" s="1"/>
  <c r="AG44" i="3" a="1"/>
  <c r="AG44" i="3" s="1"/>
  <c r="AG45" i="3" a="1"/>
  <c r="AG45" i="3" s="1"/>
  <c r="AG46" i="3" a="1"/>
  <c r="AG46" i="3" s="1"/>
  <c r="AG47" i="3" a="1"/>
  <c r="AG47" i="3" s="1"/>
  <c r="AG48" i="3" a="1"/>
  <c r="AG48" i="3" s="1"/>
  <c r="AG49" i="3" a="1"/>
  <c r="AG49" i="3" s="1"/>
  <c r="AG50" i="3" a="1"/>
  <c r="AG50" i="3" s="1"/>
  <c r="AG51" i="3" a="1"/>
  <c r="AG51" i="3" s="1"/>
  <c r="AG52" i="3" a="1"/>
  <c r="AG52" i="3" s="1"/>
  <c r="AG53" i="3" a="1"/>
  <c r="AG53" i="3" s="1"/>
  <c r="AG54" i="3" a="1"/>
  <c r="AG54" i="3" s="1"/>
  <c r="AG55" i="3" a="1"/>
  <c r="AG55" i="3" s="1"/>
  <c r="AG56" i="3" a="1"/>
  <c r="AG56" i="3" s="1"/>
  <c r="AG57" i="3" a="1"/>
  <c r="AG57" i="3" s="1"/>
  <c r="AG58" i="3" a="1"/>
  <c r="AG58" i="3" s="1"/>
  <c r="AG59" i="3" a="1"/>
  <c r="AG59" i="3" s="1"/>
  <c r="AG60" i="3" a="1"/>
  <c r="AG60" i="3" s="1"/>
  <c r="AG61" i="3" a="1"/>
  <c r="AG61" i="3" s="1"/>
  <c r="AG62" i="3" a="1"/>
  <c r="AG62" i="3" s="1"/>
  <c r="AG63" i="3" a="1"/>
  <c r="AG63" i="3" s="1"/>
  <c r="AG64" i="3" a="1"/>
  <c r="AG64" i="3" s="1"/>
  <c r="AG65" i="3" a="1"/>
  <c r="AG65" i="3" s="1"/>
  <c r="AG66" i="3" a="1"/>
  <c r="AG66" i="3" s="1"/>
  <c r="AG67" i="3" a="1"/>
  <c r="AG67" i="3" s="1"/>
  <c r="AG68" i="3" a="1"/>
  <c r="AG68" i="3" s="1"/>
  <c r="AG69" i="3" a="1"/>
  <c r="AG69" i="3" s="1"/>
  <c r="AG70" i="3" a="1"/>
  <c r="AG70" i="3" s="1"/>
  <c r="AG71" i="3" a="1"/>
  <c r="AG71" i="3" s="1"/>
  <c r="AG72" i="3" a="1"/>
  <c r="AG72" i="3" s="1"/>
  <c r="AG73" i="3" a="1"/>
  <c r="AG73" i="3" s="1"/>
  <c r="AG74" i="3" a="1"/>
  <c r="AG74" i="3" s="1"/>
  <c r="AG75" i="3" a="1"/>
  <c r="AG75" i="3" s="1"/>
  <c r="AG76" i="3" a="1"/>
  <c r="AG76" i="3" s="1"/>
  <c r="AG77" i="3" a="1"/>
  <c r="AG77" i="3" s="1"/>
  <c r="AG78" i="3" a="1"/>
  <c r="AG78" i="3" s="1"/>
  <c r="AG79" i="3" a="1"/>
  <c r="AG79" i="3" s="1"/>
  <c r="AG80" i="3" a="1"/>
  <c r="AG80" i="3" s="1"/>
  <c r="AG81" i="3" a="1"/>
  <c r="AG81" i="3" s="1"/>
  <c r="AG82" i="3" a="1"/>
  <c r="AG82" i="3" s="1"/>
  <c r="AG83" i="3" a="1"/>
  <c r="AG83" i="3" s="1"/>
  <c r="AG84" i="3" a="1"/>
  <c r="AG84" i="3" s="1"/>
  <c r="AG85" i="3" a="1"/>
  <c r="AG85" i="3" s="1"/>
  <c r="AG86" i="3" a="1"/>
  <c r="AG86" i="3" s="1"/>
  <c r="AG87" i="3" a="1"/>
  <c r="AG87" i="3" s="1"/>
  <c r="AG88" i="3" a="1"/>
  <c r="AG88" i="3" s="1"/>
  <c r="AG89" i="3" a="1"/>
  <c r="AG89" i="3" s="1"/>
  <c r="AG90" i="3" a="1"/>
  <c r="AG90" i="3" s="1"/>
  <c r="AG91" i="3" a="1"/>
  <c r="AG91" i="3" s="1"/>
  <c r="AG92" i="3" a="1"/>
  <c r="AG92" i="3" s="1"/>
  <c r="AG93" i="3" a="1"/>
  <c r="AG93" i="3" s="1"/>
  <c r="AG94" i="3" a="1"/>
  <c r="AG94" i="3" s="1"/>
  <c r="AG95" i="3" a="1"/>
  <c r="AG95" i="3" s="1"/>
  <c r="AG96" i="3" a="1"/>
  <c r="AG96" i="3" s="1"/>
  <c r="AG97" i="3" a="1"/>
  <c r="AG97" i="3" s="1"/>
  <c r="AG98" i="3" a="1"/>
  <c r="AG98" i="3" s="1"/>
  <c r="AG99" i="3" a="1"/>
  <c r="AG99" i="3" s="1"/>
  <c r="AG100" i="3" a="1"/>
  <c r="AG100" i="3" s="1"/>
  <c r="AG101" i="3" a="1"/>
  <c r="AG101" i="3" s="1"/>
  <c r="AG102" i="3" a="1"/>
  <c r="AG102" i="3" s="1"/>
  <c r="AG103" i="3" a="1"/>
  <c r="AG103" i="3" s="1"/>
  <c r="AG104" i="3" a="1"/>
  <c r="AG104" i="3" s="1"/>
  <c r="AG105" i="3" a="1"/>
  <c r="AG105" i="3" s="1"/>
  <c r="AG106" i="3" a="1"/>
  <c r="AG106" i="3" s="1"/>
  <c r="AG107" i="3" a="1"/>
  <c r="AG107" i="3" s="1"/>
  <c r="AG108" i="3" a="1"/>
  <c r="AG108" i="3" s="1"/>
  <c r="AG109" i="3" a="1"/>
  <c r="AG109" i="3" s="1"/>
  <c r="AG110" i="3" a="1"/>
  <c r="AG110" i="3" s="1"/>
  <c r="AG111" i="3" a="1"/>
  <c r="AG111" i="3" s="1"/>
  <c r="AG112" i="3" a="1"/>
  <c r="AG112" i="3" s="1"/>
  <c r="AG113" i="3" a="1"/>
  <c r="AG113" i="3" s="1"/>
  <c r="AG114" i="3" a="1"/>
  <c r="AG114" i="3" s="1"/>
  <c r="AG115" i="3" a="1"/>
  <c r="AG115" i="3" s="1"/>
  <c r="AG116" i="3" a="1"/>
  <c r="AG116" i="3" s="1"/>
  <c r="AG117" i="3" a="1"/>
  <c r="AG117" i="3" s="1"/>
  <c r="AG118" i="3" a="1"/>
  <c r="AG118" i="3" s="1"/>
  <c r="AG119" i="3" a="1"/>
  <c r="AG119" i="3" s="1"/>
  <c r="AG120" i="3" a="1"/>
  <c r="AG120" i="3" s="1"/>
  <c r="AG121" i="3" a="1"/>
  <c r="AG121" i="3" s="1"/>
  <c r="AG122" i="3" a="1"/>
  <c r="AG122" i="3" s="1"/>
  <c r="AG123" i="3" a="1"/>
  <c r="AG123" i="3" s="1"/>
  <c r="AG124" i="3" a="1"/>
  <c r="AG124" i="3" s="1"/>
  <c r="AG125" i="3" a="1"/>
  <c r="AG125" i="3" s="1"/>
  <c r="AG126" i="3" a="1"/>
  <c r="AG126" i="3" s="1"/>
  <c r="AG127" i="3" a="1"/>
  <c r="AG127" i="3" s="1"/>
  <c r="AG128" i="3" a="1"/>
  <c r="AG128" i="3" s="1"/>
  <c r="AG129" i="3" a="1"/>
  <c r="AG129" i="3" s="1"/>
  <c r="AG130" i="3" a="1"/>
  <c r="AG130" i="3" s="1"/>
  <c r="AG131" i="3" a="1"/>
  <c r="AG131" i="3" s="1"/>
  <c r="AG132" i="3" a="1"/>
  <c r="AG132" i="3" s="1"/>
  <c r="AG133" i="3" a="1"/>
  <c r="AG133" i="3" s="1"/>
  <c r="AG134" i="3" a="1"/>
  <c r="AG134" i="3" s="1"/>
  <c r="AG135" i="3" a="1"/>
  <c r="AG135" i="3" s="1"/>
  <c r="AG136" i="3" a="1"/>
  <c r="AG136" i="3" s="1"/>
  <c r="AG137" i="3" a="1"/>
  <c r="AG137" i="3" s="1"/>
  <c r="AG138" i="3" a="1"/>
  <c r="AG138" i="3" s="1"/>
  <c r="AG139" i="3" a="1"/>
  <c r="AG139" i="3" s="1"/>
  <c r="AG140" i="3" a="1"/>
  <c r="AG140" i="3" s="1"/>
  <c r="AG141" i="3" a="1"/>
  <c r="AG141" i="3" s="1"/>
  <c r="AG142" i="3" a="1"/>
  <c r="AG142" i="3" s="1"/>
  <c r="AG143" i="3" a="1"/>
  <c r="AG143" i="3" s="1"/>
  <c r="AG144" i="3" a="1"/>
  <c r="AG144" i="3" s="1"/>
  <c r="AG145" i="3" a="1"/>
  <c r="AG145" i="3" s="1"/>
  <c r="AG146" i="3" a="1"/>
  <c r="AG146" i="3" s="1"/>
  <c r="AG147" i="3" a="1"/>
  <c r="AG147" i="3" s="1"/>
  <c r="AG148" i="3" a="1"/>
  <c r="AG148" i="3" s="1"/>
  <c r="AG149" i="3" a="1"/>
  <c r="AG149" i="3" s="1"/>
  <c r="AG150" i="3" a="1"/>
  <c r="AG150" i="3" s="1"/>
  <c r="AG151" i="3" a="1"/>
  <c r="AG151" i="3" s="1"/>
  <c r="AG152" i="3" a="1"/>
  <c r="AG152" i="3" s="1"/>
  <c r="AG153" i="3" a="1"/>
  <c r="AG153" i="3" s="1"/>
  <c r="AG154" i="3" a="1"/>
  <c r="AG154" i="3" s="1"/>
  <c r="AG155" i="3" a="1"/>
  <c r="AG155" i="3" s="1"/>
  <c r="AG156" i="3" a="1"/>
  <c r="AG156" i="3" s="1"/>
  <c r="AG157" i="3" a="1"/>
  <c r="AG157" i="3" s="1"/>
  <c r="AG158" i="3" a="1"/>
  <c r="AG158" i="3" s="1"/>
  <c r="AG159" i="3" a="1"/>
  <c r="AG159" i="3" s="1"/>
  <c r="AG160" i="3" a="1"/>
  <c r="AG160" i="3" s="1"/>
  <c r="AG161" i="3" a="1"/>
  <c r="AG161" i="3" s="1"/>
  <c r="AG162" i="3" a="1"/>
  <c r="AG162" i="3" s="1"/>
  <c r="AG163" i="3" a="1"/>
  <c r="AG163" i="3" s="1"/>
  <c r="AG164" i="3" a="1"/>
  <c r="AG164" i="3" s="1"/>
  <c r="AG167" i="3" a="1"/>
  <c r="AG167" i="3" s="1"/>
  <c r="AG168" i="3" a="1"/>
  <c r="AG168" i="3" s="1"/>
  <c r="AG169" i="3" a="1"/>
  <c r="AG169" i="3" s="1"/>
  <c r="AG170" i="3" a="1"/>
  <c r="AG170" i="3" s="1"/>
  <c r="AG171" i="3" a="1"/>
  <c r="AG171" i="3" s="1"/>
  <c r="AG172" i="3" a="1"/>
  <c r="AG172" i="3" s="1"/>
  <c r="AG173" i="3" a="1"/>
  <c r="AG173" i="3" s="1"/>
  <c r="AG174" i="3" a="1"/>
  <c r="AG174" i="3" s="1"/>
  <c r="AG175" i="3" a="1"/>
  <c r="AG175" i="3" s="1"/>
  <c r="AG176" i="3" a="1"/>
  <c r="AG176" i="3" s="1"/>
  <c r="AG177" i="3" a="1"/>
  <c r="AG177" i="3" s="1"/>
  <c r="AG178" i="3" a="1"/>
  <c r="AG178" i="3" s="1"/>
  <c r="AH165" i="3" a="1"/>
  <c r="AH165" i="3" s="1"/>
  <c r="AH166" i="3" a="1"/>
  <c r="AH166" i="3" s="1"/>
  <c r="AH3" i="3" a="1"/>
  <c r="AH3" i="3" s="1"/>
  <c r="AH4" i="3" a="1"/>
  <c r="AH4" i="3" s="1"/>
  <c r="AH5" i="3" a="1"/>
  <c r="AH5" i="3" s="1"/>
  <c r="AH6" i="3" a="1"/>
  <c r="AH6" i="3" s="1"/>
  <c r="AH7" i="3" a="1"/>
  <c r="AH7" i="3" s="1"/>
  <c r="AH8" i="3" a="1"/>
  <c r="AH8" i="3" s="1"/>
  <c r="AH9" i="3" a="1"/>
  <c r="AH9" i="3" s="1"/>
  <c r="AH10" i="3" a="1"/>
  <c r="AH10" i="3" s="1"/>
  <c r="AH11" i="3" a="1"/>
  <c r="AH11" i="3" s="1"/>
  <c r="AH12" i="3" a="1"/>
  <c r="AH12" i="3" s="1"/>
  <c r="AH13" i="3" a="1"/>
  <c r="AH13" i="3" s="1"/>
  <c r="AH14" i="3" a="1"/>
  <c r="AH14" i="3" s="1"/>
  <c r="AH15" i="3" a="1"/>
  <c r="AH15" i="3" s="1"/>
  <c r="AH16" i="3" a="1"/>
  <c r="AH16" i="3" s="1"/>
  <c r="AH17" i="3" a="1"/>
  <c r="AH17" i="3" s="1"/>
  <c r="AH18" i="3" a="1"/>
  <c r="AH18" i="3" s="1"/>
  <c r="AH19" i="3" a="1"/>
  <c r="AH19" i="3" s="1"/>
  <c r="AH20" i="3" a="1"/>
  <c r="AH20" i="3" s="1"/>
  <c r="AH21" i="3" a="1"/>
  <c r="AH21" i="3" s="1"/>
  <c r="AH22" i="3" a="1"/>
  <c r="AH22" i="3" s="1"/>
  <c r="AH23" i="3" a="1"/>
  <c r="AH23" i="3" s="1"/>
  <c r="AH24" i="3" a="1"/>
  <c r="AH24" i="3" s="1"/>
  <c r="AH25" i="3" a="1"/>
  <c r="AH25" i="3" s="1"/>
  <c r="AH26" i="3" a="1"/>
  <c r="AH26" i="3" s="1"/>
  <c r="AH27" i="3" a="1"/>
  <c r="AH27" i="3" s="1"/>
  <c r="AH28" i="3" a="1"/>
  <c r="AH28" i="3" s="1"/>
  <c r="AH29" i="3" a="1"/>
  <c r="AH29" i="3" s="1"/>
  <c r="AH30" i="3" a="1"/>
  <c r="AH30" i="3" s="1"/>
  <c r="AH31" i="3" a="1"/>
  <c r="AH31" i="3" s="1"/>
  <c r="AH32" i="3" a="1"/>
  <c r="AH32" i="3" s="1"/>
  <c r="AH33" i="3" a="1"/>
  <c r="AH33" i="3" s="1"/>
  <c r="AH34" i="3" a="1"/>
  <c r="AH34" i="3" s="1"/>
  <c r="AH35" i="3" a="1"/>
  <c r="AH35" i="3" s="1"/>
  <c r="AH36" i="3" a="1"/>
  <c r="AH36" i="3" s="1"/>
  <c r="AH37" i="3" a="1"/>
  <c r="AH37" i="3" s="1"/>
  <c r="AH38" i="3" a="1"/>
  <c r="AH38" i="3" s="1"/>
  <c r="AH39" i="3" a="1"/>
  <c r="AH39" i="3" s="1"/>
  <c r="AH40" i="3" a="1"/>
  <c r="AH40" i="3" s="1"/>
  <c r="AH41" i="3" a="1"/>
  <c r="AH41" i="3" s="1"/>
  <c r="AH42" i="3" a="1"/>
  <c r="AH42" i="3" s="1"/>
  <c r="AH43" i="3" a="1"/>
  <c r="AH43" i="3" s="1"/>
  <c r="AH44" i="3" a="1"/>
  <c r="AH44" i="3" s="1"/>
  <c r="AH45" i="3" a="1"/>
  <c r="AH45" i="3" s="1"/>
  <c r="AH46" i="3" a="1"/>
  <c r="AH46" i="3" s="1"/>
  <c r="AH47" i="3" a="1"/>
  <c r="AH47" i="3" s="1"/>
  <c r="AH48" i="3" a="1"/>
  <c r="AH48" i="3" s="1"/>
  <c r="AH49" i="3" a="1"/>
  <c r="AH49" i="3" s="1"/>
  <c r="AH50" i="3" a="1"/>
  <c r="AH50" i="3" s="1"/>
  <c r="AH51" i="3" a="1"/>
  <c r="AH51" i="3" s="1"/>
  <c r="AH52" i="3" a="1"/>
  <c r="AH52" i="3" s="1"/>
  <c r="AH53" i="3" a="1"/>
  <c r="AH53" i="3" s="1"/>
  <c r="AH54" i="3" a="1"/>
  <c r="AH54" i="3" s="1"/>
  <c r="AH55" i="3" a="1"/>
  <c r="AH55" i="3" s="1"/>
  <c r="AH56" i="3" a="1"/>
  <c r="AH56" i="3" s="1"/>
  <c r="AH57" i="3" a="1"/>
  <c r="AH57" i="3" s="1"/>
  <c r="AH58" i="3" a="1"/>
  <c r="AH58" i="3" s="1"/>
  <c r="AH59" i="3" a="1"/>
  <c r="AH59" i="3" s="1"/>
  <c r="AH60" i="3" a="1"/>
  <c r="AH60" i="3" s="1"/>
  <c r="AH61" i="3" a="1"/>
  <c r="AH61" i="3" s="1"/>
  <c r="AH62" i="3" a="1"/>
  <c r="AH62" i="3" s="1"/>
  <c r="AH63" i="3" a="1"/>
  <c r="AH63" i="3" s="1"/>
  <c r="AH64" i="3" a="1"/>
  <c r="AH64" i="3" s="1"/>
  <c r="AH65" i="3" a="1"/>
  <c r="AH65" i="3" s="1"/>
  <c r="AH66" i="3" a="1"/>
  <c r="AH66" i="3" s="1"/>
  <c r="AH67" i="3" a="1"/>
  <c r="AH67" i="3" s="1"/>
  <c r="AH68" i="3" a="1"/>
  <c r="AH68" i="3" s="1"/>
  <c r="AH69" i="3" a="1"/>
  <c r="AH70" i="3" a="1"/>
  <c r="AH70" i="3" s="1"/>
  <c r="AH71" i="3" a="1"/>
  <c r="AH71" i="3" s="1"/>
  <c r="AH72" i="3" a="1"/>
  <c r="AH72" i="3" s="1"/>
  <c r="AH73" i="3" a="1"/>
  <c r="AH73" i="3" s="1"/>
  <c r="AH74" i="3" a="1"/>
  <c r="AH74" i="3" s="1"/>
  <c r="AH75" i="3" a="1"/>
  <c r="AH75" i="3" s="1"/>
  <c r="AH76" i="3" a="1"/>
  <c r="AH76" i="3" s="1"/>
  <c r="AH77" i="3" a="1"/>
  <c r="AH77" i="3" s="1"/>
  <c r="AH78" i="3" a="1"/>
  <c r="AH78" i="3" s="1"/>
  <c r="AH79" i="3" a="1"/>
  <c r="AH79" i="3" s="1"/>
  <c r="AH80" i="3" a="1"/>
  <c r="AH80" i="3" s="1"/>
  <c r="AH81" i="3" a="1"/>
  <c r="AH81" i="3" s="1"/>
  <c r="AH82" i="3" a="1"/>
  <c r="AH82" i="3" s="1"/>
  <c r="AH83" i="3" a="1"/>
  <c r="AH83" i="3" s="1"/>
  <c r="AH84" i="3" a="1"/>
  <c r="AH84" i="3" s="1"/>
  <c r="AH85" i="3" a="1"/>
  <c r="AH85" i="3" s="1"/>
  <c r="AH86" i="3" a="1"/>
  <c r="AH86" i="3" s="1"/>
  <c r="AH87" i="3" a="1"/>
  <c r="AH87" i="3" s="1"/>
  <c r="AH88" i="3" a="1"/>
  <c r="AH88" i="3" s="1"/>
  <c r="AH89" i="3" a="1"/>
  <c r="AH89" i="3" s="1"/>
  <c r="AH90" i="3" a="1"/>
  <c r="AH90" i="3" s="1"/>
  <c r="AH91" i="3" a="1"/>
  <c r="AH91" i="3" s="1"/>
  <c r="AH92" i="3" a="1"/>
  <c r="AH92" i="3" s="1"/>
  <c r="AH93" i="3" a="1"/>
  <c r="AH93" i="3" s="1"/>
  <c r="AH94" i="3" a="1"/>
  <c r="AH94" i="3" s="1"/>
  <c r="AH95" i="3" a="1"/>
  <c r="AH95" i="3" s="1"/>
  <c r="AH96" i="3" a="1"/>
  <c r="AH96" i="3" s="1"/>
  <c r="AH97" i="3" a="1"/>
  <c r="AH97" i="3" s="1"/>
  <c r="AH98" i="3" a="1"/>
  <c r="AH98" i="3" s="1"/>
  <c r="AH99" i="3" a="1"/>
  <c r="AH99" i="3" s="1"/>
  <c r="AH100" i="3" a="1"/>
  <c r="AH100" i="3" s="1"/>
  <c r="AH101" i="3" a="1"/>
  <c r="AH101" i="3" s="1"/>
  <c r="AH102" i="3" a="1"/>
  <c r="AH102" i="3" s="1"/>
  <c r="AH103" i="3" a="1"/>
  <c r="AH103" i="3" s="1"/>
  <c r="AH104" i="3" a="1"/>
  <c r="AH104" i="3" s="1"/>
  <c r="AH105" i="3" a="1"/>
  <c r="AH105" i="3" s="1"/>
  <c r="AH106" i="3" a="1"/>
  <c r="AH106" i="3" s="1"/>
  <c r="AH107" i="3" a="1"/>
  <c r="AH107" i="3" s="1"/>
  <c r="AH108" i="3" a="1"/>
  <c r="AH108" i="3" s="1"/>
  <c r="AH109" i="3" a="1"/>
  <c r="AH109" i="3" s="1"/>
  <c r="AH110" i="3" a="1"/>
  <c r="AH110" i="3" s="1"/>
  <c r="AH111" i="3" a="1"/>
  <c r="AH111" i="3" s="1"/>
  <c r="AH112" i="3" a="1"/>
  <c r="AH112" i="3" s="1"/>
  <c r="AH113" i="3" a="1"/>
  <c r="AH113" i="3" s="1"/>
  <c r="AH114" i="3" a="1"/>
  <c r="AH114" i="3" s="1"/>
  <c r="AH115" i="3" a="1"/>
  <c r="AH115" i="3" s="1"/>
  <c r="AH116" i="3" a="1"/>
  <c r="AH116" i="3" s="1"/>
  <c r="AH117" i="3" a="1"/>
  <c r="AH117" i="3" s="1"/>
  <c r="AH118" i="3" a="1"/>
  <c r="AH118" i="3" s="1"/>
  <c r="AH119" i="3" a="1"/>
  <c r="AH119" i="3" s="1"/>
  <c r="AH120" i="3" a="1"/>
  <c r="AH120" i="3" s="1"/>
  <c r="AH121" i="3" a="1"/>
  <c r="AH121" i="3" s="1"/>
  <c r="AH122" i="3" a="1"/>
  <c r="AH122" i="3" s="1"/>
  <c r="AH123" i="3" a="1"/>
  <c r="AH123" i="3" s="1"/>
  <c r="AH124" i="3" a="1"/>
  <c r="AH124" i="3" s="1"/>
  <c r="AH125" i="3" a="1"/>
  <c r="AH125" i="3" s="1"/>
  <c r="AH126" i="3" a="1"/>
  <c r="AH126" i="3" s="1"/>
  <c r="AH127" i="3" a="1"/>
  <c r="AH127" i="3" s="1"/>
  <c r="AH128" i="3" a="1"/>
  <c r="AH128" i="3" s="1"/>
  <c r="AH129" i="3" a="1"/>
  <c r="AH129" i="3" s="1"/>
  <c r="AH130" i="3" a="1"/>
  <c r="AH130" i="3" s="1"/>
  <c r="AH131" i="3" a="1"/>
  <c r="AH131" i="3" s="1"/>
  <c r="AH132" i="3" a="1"/>
  <c r="AH132" i="3" s="1"/>
  <c r="AH133" i="3" a="1"/>
  <c r="AH133" i="3" s="1"/>
  <c r="AH134" i="3" a="1"/>
  <c r="AH134" i="3" s="1"/>
  <c r="AH135" i="3" a="1"/>
  <c r="AH135" i="3" s="1"/>
  <c r="AH136" i="3" a="1"/>
  <c r="AH136" i="3" s="1"/>
  <c r="AH137" i="3" a="1"/>
  <c r="AH137" i="3" s="1"/>
  <c r="AH138" i="3" a="1"/>
  <c r="AH138" i="3" s="1"/>
  <c r="AH139" i="3" a="1"/>
  <c r="AH139" i="3" s="1"/>
  <c r="AH140" i="3" a="1"/>
  <c r="AH140" i="3" s="1"/>
  <c r="AH141" i="3" a="1"/>
  <c r="AH141" i="3" s="1"/>
  <c r="AH142" i="3" a="1"/>
  <c r="AH142" i="3" s="1"/>
  <c r="AH143" i="3" a="1"/>
  <c r="AH143" i="3" s="1"/>
  <c r="AH144" i="3" a="1"/>
  <c r="AH144" i="3" s="1"/>
  <c r="AH145" i="3" a="1"/>
  <c r="AH145" i="3" s="1"/>
  <c r="AH146" i="3" a="1"/>
  <c r="AH146" i="3" s="1"/>
  <c r="AH147" i="3" a="1"/>
  <c r="AH147" i="3" s="1"/>
  <c r="AH148" i="3" a="1"/>
  <c r="AH148" i="3" s="1"/>
  <c r="AH149" i="3" a="1"/>
  <c r="AH149" i="3" s="1"/>
  <c r="AH150" i="3" a="1"/>
  <c r="AH150" i="3" s="1"/>
  <c r="AH151" i="3" a="1"/>
  <c r="AH151" i="3" s="1"/>
  <c r="AH152" i="3" a="1"/>
  <c r="AH152" i="3" s="1"/>
  <c r="AH153" i="3" a="1"/>
  <c r="AH153" i="3" s="1"/>
  <c r="AH154" i="3" a="1"/>
  <c r="AH154" i="3" s="1"/>
  <c r="AH155" i="3" a="1"/>
  <c r="AH155" i="3" s="1"/>
  <c r="AH156" i="3" a="1"/>
  <c r="AH156" i="3" s="1"/>
  <c r="AH157" i="3" a="1"/>
  <c r="AH157" i="3" s="1"/>
  <c r="AH158" i="3" a="1"/>
  <c r="AH158" i="3" s="1"/>
  <c r="AH159" i="3" a="1"/>
  <c r="AH159" i="3" s="1"/>
  <c r="AH160" i="3" a="1"/>
  <c r="AH160" i="3" s="1"/>
  <c r="AH161" i="3" a="1"/>
  <c r="AH161" i="3" s="1"/>
  <c r="AH162" i="3" a="1"/>
  <c r="AH162" i="3" s="1"/>
  <c r="AH163" i="3" a="1"/>
  <c r="AH163" i="3" s="1"/>
  <c r="AH164" i="3" a="1"/>
  <c r="AH164" i="3" s="1"/>
  <c r="AH167" i="3" a="1"/>
  <c r="AH167" i="3" s="1"/>
  <c r="AH168" i="3" a="1"/>
  <c r="AH168" i="3" s="1"/>
  <c r="AH169" i="3" a="1"/>
  <c r="AH169" i="3" s="1"/>
  <c r="AH170" i="3" a="1"/>
  <c r="AH170" i="3" s="1"/>
  <c r="AH171" i="3" a="1"/>
  <c r="AH171" i="3" s="1"/>
  <c r="AH172" i="3" a="1"/>
  <c r="AH172" i="3" s="1"/>
  <c r="AH173" i="3" a="1"/>
  <c r="AH173" i="3" s="1"/>
  <c r="AH174" i="3" a="1"/>
  <c r="AH174" i="3" s="1"/>
  <c r="AH175" i="3" a="1"/>
  <c r="AH175" i="3" s="1"/>
  <c r="AH176" i="3" a="1"/>
  <c r="AH176" i="3" s="1"/>
  <c r="AH177" i="3" a="1"/>
  <c r="AH177" i="3" s="1"/>
  <c r="AH178" i="3" a="1"/>
  <c r="AH178" i="3" s="1"/>
  <c r="AH69" i="3"/>
  <c r="AI165" i="3" a="1"/>
  <c r="AI165" i="3" s="1"/>
  <c r="AI166" i="3" a="1"/>
  <c r="AI166" i="3" s="1"/>
  <c r="AI3" i="3" a="1"/>
  <c r="AI3" i="3" s="1"/>
  <c r="AI4" i="3" a="1"/>
  <c r="AI4" i="3" s="1"/>
  <c r="AI5" i="3" a="1"/>
  <c r="AI5" i="3" s="1"/>
  <c r="AI6" i="3" a="1"/>
  <c r="AI6" i="3" s="1"/>
  <c r="AI7" i="3" a="1"/>
  <c r="AI7" i="3" s="1"/>
  <c r="AI8" i="3" a="1"/>
  <c r="AI8" i="3" s="1"/>
  <c r="AI9" i="3" a="1"/>
  <c r="AI10" i="3" a="1"/>
  <c r="AI10" i="3" s="1"/>
  <c r="AI11" i="3" a="1"/>
  <c r="AI11" i="3" s="1"/>
  <c r="AI12" i="3" a="1"/>
  <c r="AI12" i="3" s="1"/>
  <c r="AI13" i="3" a="1"/>
  <c r="AI13" i="3" s="1"/>
  <c r="AI14" i="3" a="1"/>
  <c r="AI14" i="3" s="1"/>
  <c r="AI15" i="3" a="1"/>
  <c r="AI15" i="3" s="1"/>
  <c r="AI16" i="3" a="1"/>
  <c r="AI16" i="3" s="1"/>
  <c r="AI17" i="3" a="1"/>
  <c r="AI17" i="3" s="1"/>
  <c r="AI18" i="3" a="1"/>
  <c r="AI18" i="3" s="1"/>
  <c r="AI19" i="3" a="1"/>
  <c r="AI19" i="3" s="1"/>
  <c r="AI20" i="3" a="1"/>
  <c r="AI20" i="3" s="1"/>
  <c r="AI21" i="3" a="1"/>
  <c r="AI21" i="3" s="1"/>
  <c r="AI22" i="3" a="1"/>
  <c r="AI22" i="3" s="1"/>
  <c r="AI23" i="3" a="1"/>
  <c r="AI23" i="3" s="1"/>
  <c r="AI24" i="3" a="1"/>
  <c r="AI24" i="3" s="1"/>
  <c r="AI25" i="3" a="1"/>
  <c r="AI25" i="3" s="1"/>
  <c r="AI26" i="3" a="1"/>
  <c r="AI26" i="3" s="1"/>
  <c r="AI27" i="3" a="1"/>
  <c r="AI27" i="3" s="1"/>
  <c r="AI28" i="3" a="1"/>
  <c r="AI28" i="3" s="1"/>
  <c r="AI29" i="3" a="1"/>
  <c r="AI29" i="3" s="1"/>
  <c r="AI30" i="3" a="1"/>
  <c r="AI30" i="3" s="1"/>
  <c r="AI31" i="3" a="1"/>
  <c r="AI31" i="3" s="1"/>
  <c r="AI32" i="3" a="1"/>
  <c r="AI32" i="3" s="1"/>
  <c r="AI33" i="3" a="1"/>
  <c r="AI33" i="3" s="1"/>
  <c r="AI34" i="3" a="1"/>
  <c r="AI34" i="3" s="1"/>
  <c r="AI35" i="3" a="1"/>
  <c r="AI35" i="3" s="1"/>
  <c r="AI36" i="3" a="1"/>
  <c r="AI36" i="3" s="1"/>
  <c r="AI37" i="3" a="1"/>
  <c r="AI37" i="3" s="1"/>
  <c r="AI38" i="3" a="1"/>
  <c r="AI38" i="3" s="1"/>
  <c r="AI39" i="3" a="1"/>
  <c r="AI39" i="3" s="1"/>
  <c r="AI40" i="3" a="1"/>
  <c r="AI40" i="3" s="1"/>
  <c r="AI41" i="3" a="1"/>
  <c r="AI41" i="3" s="1"/>
  <c r="AI42" i="3" a="1"/>
  <c r="AI42" i="3" s="1"/>
  <c r="AI43" i="3" a="1"/>
  <c r="AI43" i="3" s="1"/>
  <c r="AI44" i="3" a="1"/>
  <c r="AI44" i="3" s="1"/>
  <c r="AI45" i="3" a="1"/>
  <c r="AI45" i="3" s="1"/>
  <c r="AI46" i="3" a="1"/>
  <c r="AI46" i="3" s="1"/>
  <c r="AI47" i="3" a="1"/>
  <c r="AI47" i="3" s="1"/>
  <c r="AI48" i="3" a="1"/>
  <c r="AI48" i="3" s="1"/>
  <c r="AI49" i="3" a="1"/>
  <c r="AI49" i="3" s="1"/>
  <c r="AI50" i="3" a="1"/>
  <c r="AI50" i="3" s="1"/>
  <c r="AI51" i="3" a="1"/>
  <c r="AI51" i="3" s="1"/>
  <c r="AI52" i="3" a="1"/>
  <c r="AI52" i="3" s="1"/>
  <c r="AI53" i="3" a="1"/>
  <c r="AI53" i="3" s="1"/>
  <c r="AI54" i="3" a="1"/>
  <c r="AI54" i="3" s="1"/>
  <c r="AI55" i="3" a="1"/>
  <c r="AI55" i="3" s="1"/>
  <c r="AI56" i="3" a="1"/>
  <c r="AI56" i="3" s="1"/>
  <c r="AI57" i="3" a="1"/>
  <c r="AI57" i="3" s="1"/>
  <c r="AI58" i="3" a="1"/>
  <c r="AI58" i="3" s="1"/>
  <c r="AI59" i="3" a="1"/>
  <c r="AI59" i="3" s="1"/>
  <c r="AI60" i="3" a="1"/>
  <c r="AI60" i="3" s="1"/>
  <c r="AI61" i="3" a="1"/>
  <c r="AI61" i="3" s="1"/>
  <c r="AI62" i="3" a="1"/>
  <c r="AI62" i="3" s="1"/>
  <c r="AI63" i="3" a="1"/>
  <c r="AI63" i="3" s="1"/>
  <c r="AI64" i="3" a="1"/>
  <c r="AI64" i="3" s="1"/>
  <c r="AI65" i="3" a="1"/>
  <c r="AI65" i="3" s="1"/>
  <c r="AI66" i="3" a="1"/>
  <c r="AI66" i="3" s="1"/>
  <c r="AI67" i="3" a="1"/>
  <c r="AI67" i="3" s="1"/>
  <c r="AI68" i="3" a="1"/>
  <c r="AI68" i="3" s="1"/>
  <c r="AI69" i="3" a="1"/>
  <c r="AI69" i="3" s="1"/>
  <c r="AI70" i="3" a="1"/>
  <c r="AI70" i="3" s="1"/>
  <c r="AI71" i="3" a="1"/>
  <c r="AI71" i="3" s="1"/>
  <c r="AI72" i="3" a="1"/>
  <c r="AI72" i="3" s="1"/>
  <c r="AI73" i="3" a="1"/>
  <c r="AI73" i="3" s="1"/>
  <c r="AI74" i="3" a="1"/>
  <c r="AI74" i="3" s="1"/>
  <c r="AI75" i="3" a="1"/>
  <c r="AI75" i="3" s="1"/>
  <c r="AI76" i="3" a="1"/>
  <c r="AI76" i="3" s="1"/>
  <c r="AI77" i="3" a="1"/>
  <c r="AI77" i="3" s="1"/>
  <c r="AI78" i="3" a="1"/>
  <c r="AI78" i="3" s="1"/>
  <c r="AI79" i="3" a="1"/>
  <c r="AI79" i="3" s="1"/>
  <c r="AI80" i="3" a="1"/>
  <c r="AI80" i="3" s="1"/>
  <c r="AI81" i="3" a="1"/>
  <c r="AI81" i="3" s="1"/>
  <c r="AI82" i="3" a="1"/>
  <c r="AI82" i="3" s="1"/>
  <c r="AI83" i="3" a="1"/>
  <c r="AI83" i="3" s="1"/>
  <c r="AI84" i="3" a="1"/>
  <c r="AI84" i="3" s="1"/>
  <c r="AI85" i="3" a="1"/>
  <c r="AI85" i="3" s="1"/>
  <c r="AI86" i="3" a="1"/>
  <c r="AI86" i="3" s="1"/>
  <c r="AI87" i="3" a="1"/>
  <c r="AI87" i="3" s="1"/>
  <c r="AI88" i="3" a="1"/>
  <c r="AI88" i="3" s="1"/>
  <c r="AI89" i="3" a="1"/>
  <c r="AI89" i="3" s="1"/>
  <c r="AI90" i="3" a="1"/>
  <c r="AI90" i="3" s="1"/>
  <c r="AI91" i="3" a="1"/>
  <c r="AI91" i="3" s="1"/>
  <c r="AI92" i="3" a="1"/>
  <c r="AI92" i="3" s="1"/>
  <c r="AI93" i="3" a="1"/>
  <c r="AI93" i="3" s="1"/>
  <c r="AI94" i="3" a="1"/>
  <c r="AI94" i="3" s="1"/>
  <c r="AI95" i="3" a="1"/>
  <c r="AI95" i="3" s="1"/>
  <c r="AI96" i="3" a="1"/>
  <c r="AI96" i="3" s="1"/>
  <c r="AI97" i="3" a="1"/>
  <c r="AI97" i="3" s="1"/>
  <c r="AI98" i="3" a="1"/>
  <c r="AI98" i="3" s="1"/>
  <c r="AI99" i="3" a="1"/>
  <c r="AI99" i="3" s="1"/>
  <c r="AI100" i="3" a="1"/>
  <c r="AI100" i="3" s="1"/>
  <c r="AI101" i="3" a="1"/>
  <c r="AI101" i="3" s="1"/>
  <c r="AI102" i="3" a="1"/>
  <c r="AI102" i="3" s="1"/>
  <c r="AI103" i="3" a="1"/>
  <c r="AI103" i="3" s="1"/>
  <c r="AI104" i="3" a="1"/>
  <c r="AI104" i="3" s="1"/>
  <c r="AI105" i="3" a="1"/>
  <c r="AI105" i="3" s="1"/>
  <c r="AI106" i="3" a="1"/>
  <c r="AI106" i="3" s="1"/>
  <c r="AI107" i="3" a="1"/>
  <c r="AI107" i="3" s="1"/>
  <c r="AI108" i="3" a="1"/>
  <c r="AI108" i="3" s="1"/>
  <c r="AI109" i="3" a="1"/>
  <c r="AI109" i="3" s="1"/>
  <c r="AI110" i="3" a="1"/>
  <c r="AI110" i="3" s="1"/>
  <c r="AI111" i="3" a="1"/>
  <c r="AI111" i="3" s="1"/>
  <c r="AI112" i="3" a="1"/>
  <c r="AI112" i="3" s="1"/>
  <c r="AI113" i="3" a="1"/>
  <c r="AI113" i="3" s="1"/>
  <c r="AI114" i="3" a="1"/>
  <c r="AI114" i="3" s="1"/>
  <c r="AI115" i="3" a="1"/>
  <c r="AI115" i="3" s="1"/>
  <c r="AI116" i="3" a="1"/>
  <c r="AI116" i="3" s="1"/>
  <c r="AI117" i="3" a="1"/>
  <c r="AI117" i="3" s="1"/>
  <c r="AI118" i="3" a="1"/>
  <c r="AI118" i="3" s="1"/>
  <c r="AI119" i="3" a="1"/>
  <c r="AI119" i="3" s="1"/>
  <c r="AI120" i="3" a="1"/>
  <c r="AI120" i="3" s="1"/>
  <c r="AI121" i="3" a="1"/>
  <c r="AI121" i="3" s="1"/>
  <c r="AI122" i="3" a="1"/>
  <c r="AI122" i="3" s="1"/>
  <c r="AI123" i="3" a="1"/>
  <c r="AI123" i="3" s="1"/>
  <c r="AI124" i="3" a="1"/>
  <c r="AI124" i="3" s="1"/>
  <c r="AI125" i="3" a="1"/>
  <c r="AI125" i="3" s="1"/>
  <c r="AI126" i="3" a="1"/>
  <c r="AI126" i="3" s="1"/>
  <c r="AI127" i="3" a="1"/>
  <c r="AI127" i="3" s="1"/>
  <c r="AI128" i="3" a="1"/>
  <c r="AI128" i="3" s="1"/>
  <c r="AI129" i="3" a="1"/>
  <c r="AI129" i="3" s="1"/>
  <c r="AI130" i="3" a="1"/>
  <c r="AI130" i="3" s="1"/>
  <c r="AI131" i="3" a="1"/>
  <c r="AI131" i="3" s="1"/>
  <c r="AI132" i="3" a="1"/>
  <c r="AI132" i="3" s="1"/>
  <c r="AI133" i="3" a="1"/>
  <c r="AI133" i="3" s="1"/>
  <c r="AI134" i="3" a="1"/>
  <c r="AI134" i="3" s="1"/>
  <c r="AI135" i="3" a="1"/>
  <c r="AI135" i="3" s="1"/>
  <c r="AI136" i="3" a="1"/>
  <c r="AI136" i="3" s="1"/>
  <c r="AI137" i="3" a="1"/>
  <c r="AI137" i="3" s="1"/>
  <c r="AI138" i="3" a="1"/>
  <c r="AI138" i="3" s="1"/>
  <c r="AI139" i="3" a="1"/>
  <c r="AI139" i="3" s="1"/>
  <c r="AI140" i="3" a="1"/>
  <c r="AI140" i="3" s="1"/>
  <c r="AI141" i="3" a="1"/>
  <c r="AI141" i="3" s="1"/>
  <c r="AI142" i="3" a="1"/>
  <c r="AI142" i="3" s="1"/>
  <c r="AI143" i="3" a="1"/>
  <c r="AI143" i="3" s="1"/>
  <c r="AI144" i="3" a="1"/>
  <c r="AI144" i="3" s="1"/>
  <c r="AI145" i="3" a="1"/>
  <c r="AI145" i="3" s="1"/>
  <c r="AI146" i="3" a="1"/>
  <c r="AI146" i="3" s="1"/>
  <c r="AI147" i="3" a="1"/>
  <c r="AI147" i="3" s="1"/>
  <c r="AI148" i="3" a="1"/>
  <c r="AI148" i="3" s="1"/>
  <c r="AI149" i="3" a="1"/>
  <c r="AI149" i="3" s="1"/>
  <c r="AI150" i="3" a="1"/>
  <c r="AI150" i="3" s="1"/>
  <c r="AI151" i="3" a="1"/>
  <c r="AI151" i="3" s="1"/>
  <c r="AI152" i="3" a="1"/>
  <c r="AI152" i="3" s="1"/>
  <c r="AI153" i="3" a="1"/>
  <c r="AI153" i="3" s="1"/>
  <c r="AI154" i="3" a="1"/>
  <c r="AI154" i="3" s="1"/>
  <c r="AI155" i="3" a="1"/>
  <c r="AI155" i="3" s="1"/>
  <c r="AI156" i="3" a="1"/>
  <c r="AI156" i="3" s="1"/>
  <c r="AI157" i="3" a="1"/>
  <c r="AI157" i="3" s="1"/>
  <c r="AI158" i="3" a="1"/>
  <c r="AI158" i="3" s="1"/>
  <c r="AI159" i="3" a="1"/>
  <c r="AI159" i="3" s="1"/>
  <c r="AI160" i="3" a="1"/>
  <c r="AI160" i="3" s="1"/>
  <c r="AI161" i="3" a="1"/>
  <c r="AI161" i="3" s="1"/>
  <c r="AI162" i="3" a="1"/>
  <c r="AI162" i="3" s="1"/>
  <c r="AI163" i="3" a="1"/>
  <c r="AI163" i="3" s="1"/>
  <c r="AI164" i="3" a="1"/>
  <c r="AI164" i="3" s="1"/>
  <c r="AI167" i="3" a="1"/>
  <c r="AI167" i="3" s="1"/>
  <c r="AI168" i="3" a="1"/>
  <c r="AI168" i="3" s="1"/>
  <c r="AI169" i="3" a="1"/>
  <c r="AI169" i="3" s="1"/>
  <c r="AI170" i="3" a="1"/>
  <c r="AI170" i="3" s="1"/>
  <c r="AI171" i="3" a="1"/>
  <c r="AI171" i="3" s="1"/>
  <c r="AI172" i="3" a="1"/>
  <c r="AI172" i="3" s="1"/>
  <c r="AI173" i="3" a="1"/>
  <c r="AI173" i="3" s="1"/>
  <c r="AI174" i="3" a="1"/>
  <c r="AI174" i="3" s="1"/>
  <c r="AI175" i="3" a="1"/>
  <c r="AI175" i="3" s="1"/>
  <c r="AI176" i="3" a="1"/>
  <c r="AI176" i="3" s="1"/>
  <c r="AI177" i="3" a="1"/>
  <c r="AI177" i="3" s="1"/>
  <c r="AI178" i="3" a="1"/>
  <c r="AI178" i="3" s="1"/>
  <c r="AI9" i="3"/>
  <c r="AJ165" i="3" a="1"/>
  <c r="AJ165" i="3" s="1"/>
  <c r="AJ166" i="3" a="1"/>
  <c r="AJ166" i="3" s="1"/>
  <c r="AJ3" i="3" a="1"/>
  <c r="AJ3" i="3" s="1"/>
  <c r="AJ4" i="3" a="1"/>
  <c r="AJ4" i="3" s="1"/>
  <c r="AJ5" i="3" a="1"/>
  <c r="AJ5" i="3" s="1"/>
  <c r="AJ6" i="3" a="1"/>
  <c r="AJ6" i="3" s="1"/>
  <c r="AJ7" i="3" a="1"/>
  <c r="AJ7" i="3" s="1"/>
  <c r="AJ8" i="3" a="1"/>
  <c r="AJ8" i="3" s="1"/>
  <c r="AJ9" i="3" a="1"/>
  <c r="AJ9" i="3" s="1"/>
  <c r="AJ10" i="3" a="1"/>
  <c r="AJ10" i="3" s="1"/>
  <c r="AJ11" i="3" a="1"/>
  <c r="AJ11" i="3" s="1"/>
  <c r="AJ12" i="3" a="1"/>
  <c r="AJ12" i="3" s="1"/>
  <c r="AJ13" i="3" a="1"/>
  <c r="AJ13" i="3" s="1"/>
  <c r="AJ14" i="3" a="1"/>
  <c r="AJ14" i="3" s="1"/>
  <c r="AJ15" i="3" a="1"/>
  <c r="AJ15" i="3" s="1"/>
  <c r="AJ16" i="3" a="1"/>
  <c r="AJ16" i="3" s="1"/>
  <c r="AJ17" i="3" a="1"/>
  <c r="AJ17" i="3" s="1"/>
  <c r="AJ18" i="3" a="1"/>
  <c r="AJ18" i="3" s="1"/>
  <c r="AJ19" i="3" a="1"/>
  <c r="AJ19" i="3" s="1"/>
  <c r="AJ20" i="3" a="1"/>
  <c r="AJ20" i="3" s="1"/>
  <c r="AJ21" i="3" a="1"/>
  <c r="AJ22" i="3" a="1"/>
  <c r="AJ22" i="3" s="1"/>
  <c r="AJ23" i="3" a="1"/>
  <c r="AJ23" i="3" s="1"/>
  <c r="AJ24" i="3" a="1"/>
  <c r="AJ24" i="3" s="1"/>
  <c r="AJ25" i="3" a="1"/>
  <c r="AJ25" i="3" s="1"/>
  <c r="AJ26" i="3" a="1"/>
  <c r="AJ26" i="3" s="1"/>
  <c r="AJ27" i="3" a="1"/>
  <c r="AJ27" i="3" s="1"/>
  <c r="AJ28" i="3" a="1"/>
  <c r="AJ28" i="3" s="1"/>
  <c r="AJ29" i="3" a="1"/>
  <c r="AJ29" i="3" s="1"/>
  <c r="AJ30" i="3" a="1"/>
  <c r="AJ30" i="3" s="1"/>
  <c r="AJ31" i="3" a="1"/>
  <c r="AJ31" i="3" s="1"/>
  <c r="AJ32" i="3" a="1"/>
  <c r="AJ32" i="3" s="1"/>
  <c r="AJ33" i="3" a="1"/>
  <c r="AJ33" i="3" s="1"/>
  <c r="AJ34" i="3" a="1"/>
  <c r="AJ35" i="3" a="1"/>
  <c r="AJ35" i="3" s="1"/>
  <c r="AJ36" i="3" a="1"/>
  <c r="AJ36" i="3" s="1"/>
  <c r="AJ37" i="3" a="1"/>
  <c r="AJ37" i="3" s="1"/>
  <c r="AJ38" i="3" a="1"/>
  <c r="AJ38" i="3" s="1"/>
  <c r="AJ39" i="3" a="1"/>
  <c r="AJ39" i="3" s="1"/>
  <c r="AJ40" i="3" a="1"/>
  <c r="AJ40" i="3" s="1"/>
  <c r="AJ41" i="3" a="1"/>
  <c r="AJ41" i="3" s="1"/>
  <c r="AJ42" i="3" a="1"/>
  <c r="AJ42" i="3" s="1"/>
  <c r="AJ43" i="3" a="1"/>
  <c r="AJ43" i="3" s="1"/>
  <c r="AJ44" i="3" a="1"/>
  <c r="AJ44" i="3" s="1"/>
  <c r="AJ45" i="3" a="1"/>
  <c r="AJ45" i="3" s="1"/>
  <c r="AJ46" i="3" a="1"/>
  <c r="AJ46" i="3" s="1"/>
  <c r="AJ47" i="3" a="1"/>
  <c r="AJ47" i="3" s="1"/>
  <c r="AJ48" i="3" a="1"/>
  <c r="AJ48" i="3" s="1"/>
  <c r="AJ49" i="3" a="1"/>
  <c r="AJ49" i="3" s="1"/>
  <c r="AJ50" i="3" a="1"/>
  <c r="AJ50" i="3" s="1"/>
  <c r="AJ51" i="3" a="1"/>
  <c r="AJ51" i="3" s="1"/>
  <c r="AJ52" i="3" a="1"/>
  <c r="AJ52" i="3" s="1"/>
  <c r="AJ53" i="3" a="1"/>
  <c r="AJ53" i="3" s="1"/>
  <c r="AJ54" i="3" a="1"/>
  <c r="AJ54" i="3" s="1"/>
  <c r="AJ55" i="3" a="1"/>
  <c r="AJ55" i="3" s="1"/>
  <c r="AJ56" i="3" a="1"/>
  <c r="AJ56" i="3" s="1"/>
  <c r="AJ57" i="3" a="1"/>
  <c r="AJ57" i="3" s="1"/>
  <c r="AJ58" i="3" a="1"/>
  <c r="AJ58" i="3" s="1"/>
  <c r="AJ59" i="3" a="1"/>
  <c r="AJ59" i="3" s="1"/>
  <c r="AJ60" i="3" a="1"/>
  <c r="AJ60" i="3" s="1"/>
  <c r="AJ61" i="3" a="1"/>
  <c r="AJ61" i="3" s="1"/>
  <c r="AJ62" i="3" a="1"/>
  <c r="AJ62" i="3" s="1"/>
  <c r="AJ63" i="3" a="1"/>
  <c r="AJ63" i="3" s="1"/>
  <c r="AJ64" i="3" a="1"/>
  <c r="AJ64" i="3" s="1"/>
  <c r="AJ65" i="3" a="1"/>
  <c r="AJ65" i="3" s="1"/>
  <c r="AJ66" i="3" a="1"/>
  <c r="AJ66" i="3" s="1"/>
  <c r="AJ67" i="3" a="1"/>
  <c r="AJ67" i="3" s="1"/>
  <c r="AJ68" i="3" a="1"/>
  <c r="AJ68" i="3" s="1"/>
  <c r="AJ69" i="3" a="1"/>
  <c r="AJ69" i="3" s="1"/>
  <c r="AJ70" i="3" a="1"/>
  <c r="AJ70" i="3" s="1"/>
  <c r="AJ71" i="3" a="1"/>
  <c r="AJ71" i="3" s="1"/>
  <c r="AJ72" i="3" a="1"/>
  <c r="AJ72" i="3" s="1"/>
  <c r="AJ73" i="3" a="1"/>
  <c r="AJ73" i="3" s="1"/>
  <c r="AJ74" i="3" a="1"/>
  <c r="AJ74" i="3" s="1"/>
  <c r="AJ75" i="3" a="1"/>
  <c r="AJ75" i="3" s="1"/>
  <c r="AJ76" i="3" a="1"/>
  <c r="AJ76" i="3" s="1"/>
  <c r="AJ77" i="3" a="1"/>
  <c r="AJ77" i="3" s="1"/>
  <c r="AJ78" i="3" a="1"/>
  <c r="AJ78" i="3" s="1"/>
  <c r="AJ79" i="3" a="1"/>
  <c r="AJ79" i="3" s="1"/>
  <c r="AJ80" i="3" a="1"/>
  <c r="AJ80" i="3" s="1"/>
  <c r="AJ81" i="3" a="1"/>
  <c r="AJ81" i="3" s="1"/>
  <c r="AJ82" i="3" a="1"/>
  <c r="AJ82" i="3" s="1"/>
  <c r="AJ83" i="3" a="1"/>
  <c r="AJ83" i="3" s="1"/>
  <c r="AJ84" i="3" a="1"/>
  <c r="AJ84" i="3" s="1"/>
  <c r="AJ85" i="3" a="1"/>
  <c r="AJ85" i="3" s="1"/>
  <c r="AJ86" i="3" a="1"/>
  <c r="AJ86" i="3" s="1"/>
  <c r="AJ87" i="3" a="1"/>
  <c r="AJ87" i="3" s="1"/>
  <c r="AJ88" i="3" a="1"/>
  <c r="AJ88" i="3" s="1"/>
  <c r="AJ89" i="3" a="1"/>
  <c r="AJ89" i="3" s="1"/>
  <c r="AJ90" i="3" a="1"/>
  <c r="AJ90" i="3" s="1"/>
  <c r="AJ91" i="3" a="1"/>
  <c r="AJ91" i="3" s="1"/>
  <c r="AJ92" i="3" a="1"/>
  <c r="AJ92" i="3" s="1"/>
  <c r="AJ93" i="3" a="1"/>
  <c r="AJ93" i="3" s="1"/>
  <c r="AJ94" i="3" a="1"/>
  <c r="AJ94" i="3" s="1"/>
  <c r="AJ95" i="3" a="1"/>
  <c r="AJ95" i="3" s="1"/>
  <c r="AJ96" i="3" a="1"/>
  <c r="AJ96" i="3" s="1"/>
  <c r="AJ97" i="3" a="1"/>
  <c r="AJ97" i="3" s="1"/>
  <c r="AJ98" i="3" a="1"/>
  <c r="AJ98" i="3" s="1"/>
  <c r="AJ99" i="3" a="1"/>
  <c r="AJ99" i="3" s="1"/>
  <c r="AJ100" i="3" a="1"/>
  <c r="AJ100" i="3" s="1"/>
  <c r="AJ101" i="3" a="1"/>
  <c r="AJ101" i="3" s="1"/>
  <c r="AJ102" i="3" a="1"/>
  <c r="AJ102" i="3" s="1"/>
  <c r="AJ103" i="3" a="1"/>
  <c r="AJ103" i="3" s="1"/>
  <c r="AJ104" i="3" a="1"/>
  <c r="AJ104" i="3" s="1"/>
  <c r="AJ105" i="3" a="1"/>
  <c r="AJ105" i="3" s="1"/>
  <c r="AJ106" i="3" a="1"/>
  <c r="AJ106" i="3" s="1"/>
  <c r="AJ107" i="3" a="1"/>
  <c r="AJ107" i="3" s="1"/>
  <c r="AJ108" i="3" a="1"/>
  <c r="AJ108" i="3" s="1"/>
  <c r="AJ109" i="3" a="1"/>
  <c r="AJ109" i="3" s="1"/>
  <c r="AJ110" i="3" a="1"/>
  <c r="AJ110" i="3" s="1"/>
  <c r="AJ111" i="3" a="1"/>
  <c r="AJ111" i="3" s="1"/>
  <c r="AJ112" i="3" a="1"/>
  <c r="AJ112" i="3" s="1"/>
  <c r="AJ113" i="3" a="1"/>
  <c r="AJ113" i="3" s="1"/>
  <c r="AJ114" i="3" a="1"/>
  <c r="AJ114" i="3" s="1"/>
  <c r="AJ115" i="3" a="1"/>
  <c r="AJ115" i="3" s="1"/>
  <c r="AJ116" i="3" a="1"/>
  <c r="AJ116" i="3" s="1"/>
  <c r="AJ117" i="3" a="1"/>
  <c r="AJ117" i="3" s="1"/>
  <c r="AJ118" i="3" a="1"/>
  <c r="AJ118" i="3" s="1"/>
  <c r="AJ119" i="3" a="1"/>
  <c r="AJ119" i="3" s="1"/>
  <c r="AJ120" i="3" a="1"/>
  <c r="AJ120" i="3" s="1"/>
  <c r="AJ121" i="3" a="1"/>
  <c r="AJ121" i="3" s="1"/>
  <c r="AJ122" i="3" a="1"/>
  <c r="AJ122" i="3" s="1"/>
  <c r="AJ123" i="3" a="1"/>
  <c r="AJ123" i="3" s="1"/>
  <c r="AJ124" i="3" a="1"/>
  <c r="AJ124" i="3" s="1"/>
  <c r="AJ125" i="3" a="1"/>
  <c r="AJ125" i="3" s="1"/>
  <c r="AJ126" i="3" a="1"/>
  <c r="AJ126" i="3" s="1"/>
  <c r="AJ127" i="3" a="1"/>
  <c r="AJ127" i="3" s="1"/>
  <c r="AJ128" i="3" a="1"/>
  <c r="AJ128" i="3" s="1"/>
  <c r="AJ129" i="3" a="1"/>
  <c r="AJ129" i="3" s="1"/>
  <c r="AJ130" i="3" a="1"/>
  <c r="AJ130" i="3" s="1"/>
  <c r="AJ131" i="3" a="1"/>
  <c r="AJ131" i="3" s="1"/>
  <c r="AJ132" i="3" a="1"/>
  <c r="AJ132" i="3" s="1"/>
  <c r="AJ133" i="3" a="1"/>
  <c r="AJ133" i="3" s="1"/>
  <c r="AJ134" i="3" a="1"/>
  <c r="AJ134" i="3" s="1"/>
  <c r="AJ135" i="3" a="1"/>
  <c r="AJ135" i="3" s="1"/>
  <c r="AJ136" i="3" a="1"/>
  <c r="AJ136" i="3" s="1"/>
  <c r="AJ137" i="3" a="1"/>
  <c r="AJ137" i="3" s="1"/>
  <c r="AJ138" i="3" a="1"/>
  <c r="AJ138" i="3" s="1"/>
  <c r="AJ139" i="3" a="1"/>
  <c r="AJ139" i="3" s="1"/>
  <c r="AJ140" i="3" a="1"/>
  <c r="AJ140" i="3" s="1"/>
  <c r="AJ141" i="3" a="1"/>
  <c r="AJ141" i="3" s="1"/>
  <c r="AJ142" i="3" a="1"/>
  <c r="AJ142" i="3" s="1"/>
  <c r="AJ143" i="3" a="1"/>
  <c r="AJ143" i="3" s="1"/>
  <c r="AJ144" i="3" a="1"/>
  <c r="AJ144" i="3" s="1"/>
  <c r="AJ145" i="3" a="1"/>
  <c r="AJ145" i="3" s="1"/>
  <c r="AJ146" i="3" a="1"/>
  <c r="AJ146" i="3" s="1"/>
  <c r="AJ147" i="3" a="1"/>
  <c r="AJ147" i="3" s="1"/>
  <c r="AJ148" i="3" a="1"/>
  <c r="AJ148" i="3" s="1"/>
  <c r="AJ149" i="3" a="1"/>
  <c r="AJ149" i="3" s="1"/>
  <c r="AJ150" i="3" a="1"/>
  <c r="AJ150" i="3" s="1"/>
  <c r="AJ151" i="3" a="1"/>
  <c r="AJ151" i="3" s="1"/>
  <c r="AJ152" i="3" a="1"/>
  <c r="AJ152" i="3" s="1"/>
  <c r="AJ153" i="3" a="1"/>
  <c r="AJ153" i="3" s="1"/>
  <c r="AJ154" i="3" a="1"/>
  <c r="AJ154" i="3" s="1"/>
  <c r="AJ155" i="3" a="1"/>
  <c r="AJ155" i="3" s="1"/>
  <c r="AJ156" i="3" a="1"/>
  <c r="AJ156" i="3" s="1"/>
  <c r="AJ157" i="3" a="1"/>
  <c r="AJ157" i="3" s="1"/>
  <c r="AJ158" i="3" a="1"/>
  <c r="AJ158" i="3" s="1"/>
  <c r="AJ159" i="3" a="1"/>
  <c r="AJ159" i="3" s="1"/>
  <c r="AJ160" i="3" a="1"/>
  <c r="AJ160" i="3" s="1"/>
  <c r="AJ161" i="3" a="1"/>
  <c r="AJ161" i="3" s="1"/>
  <c r="AJ162" i="3" a="1"/>
  <c r="AJ162" i="3" s="1"/>
  <c r="AJ163" i="3" a="1"/>
  <c r="AJ163" i="3" s="1"/>
  <c r="AJ164" i="3" a="1"/>
  <c r="AJ164" i="3" s="1"/>
  <c r="AJ167" i="3" a="1"/>
  <c r="AJ167" i="3" s="1"/>
  <c r="AJ168" i="3" a="1"/>
  <c r="AJ168" i="3" s="1"/>
  <c r="AJ169" i="3" a="1"/>
  <c r="AJ169" i="3" s="1"/>
  <c r="AJ170" i="3" a="1"/>
  <c r="AJ170" i="3" s="1"/>
  <c r="AJ171" i="3" a="1"/>
  <c r="AJ171" i="3" s="1"/>
  <c r="AJ172" i="3" a="1"/>
  <c r="AJ172" i="3" s="1"/>
  <c r="AJ173" i="3" a="1"/>
  <c r="AJ173" i="3" s="1"/>
  <c r="AJ174" i="3" a="1"/>
  <c r="AJ174" i="3" s="1"/>
  <c r="AJ175" i="3" a="1"/>
  <c r="AJ175" i="3" s="1"/>
  <c r="AJ176" i="3" a="1"/>
  <c r="AJ176" i="3" s="1"/>
  <c r="AJ177" i="3" a="1"/>
  <c r="AJ177" i="3" s="1"/>
  <c r="AJ178" i="3" a="1"/>
  <c r="AJ178" i="3" s="1"/>
  <c r="AJ21" i="3"/>
  <c r="AJ34" i="3"/>
  <c r="Z178" i="3" a="1"/>
  <c r="Z178" i="3" s="1"/>
  <c r="Y178" i="3" a="1"/>
  <c r="Y178" i="3" s="1"/>
  <c r="X178" i="3" a="1"/>
  <c r="X178" i="3" s="1"/>
  <c r="W178" i="3" a="1"/>
  <c r="W178" i="3" s="1"/>
  <c r="V178" i="3" a="1"/>
  <c r="V178" i="3" s="1"/>
  <c r="U178" i="3" a="1"/>
  <c r="U178" i="3" s="1"/>
  <c r="T178" i="3" a="1"/>
  <c r="T178" i="3" s="1"/>
  <c r="S178" i="3" a="1"/>
  <c r="S178" i="3" s="1"/>
  <c r="R178" i="3" a="1"/>
  <c r="R178" i="3" s="1"/>
  <c r="Q178" i="3" a="1"/>
  <c r="Q178" i="3" s="1"/>
  <c r="P178" i="3" a="1"/>
  <c r="P178" i="3" s="1"/>
  <c r="O178" i="3" a="1"/>
  <c r="O178" i="3" s="1"/>
  <c r="N178" i="3" a="1"/>
  <c r="N178" i="3" s="1"/>
  <c r="M178" i="3" a="1"/>
  <c r="M178" i="3" s="1"/>
  <c r="L178" i="3" a="1"/>
  <c r="L178" i="3" s="1"/>
  <c r="K178" i="3" a="1"/>
  <c r="K178" i="3" s="1"/>
  <c r="J178" i="3" a="1"/>
  <c r="J178" i="3" s="1"/>
  <c r="I178" i="3" a="1"/>
  <c r="I178" i="3" s="1"/>
  <c r="H178" i="3" a="1"/>
  <c r="H178" i="3" s="1"/>
  <c r="G178" i="3" a="1"/>
  <c r="G178" i="3" s="1"/>
  <c r="Z177" i="3" a="1"/>
  <c r="Z177" i="3" s="1"/>
  <c r="Y177" i="3" a="1"/>
  <c r="Y177" i="3" s="1"/>
  <c r="X177" i="3" a="1"/>
  <c r="X177" i="3" s="1"/>
  <c r="W177" i="3" a="1"/>
  <c r="W177" i="3" s="1"/>
  <c r="V177" i="3" a="1"/>
  <c r="V177" i="3" s="1"/>
  <c r="U177" i="3" a="1"/>
  <c r="U177" i="3" s="1"/>
  <c r="T177" i="3" a="1"/>
  <c r="T177" i="3" s="1"/>
  <c r="S177" i="3" a="1"/>
  <c r="S177" i="3" s="1"/>
  <c r="R177" i="3" a="1"/>
  <c r="R177" i="3" s="1"/>
  <c r="Q177" i="3" a="1"/>
  <c r="Q177" i="3" s="1"/>
  <c r="P177" i="3" a="1"/>
  <c r="P177" i="3" s="1"/>
  <c r="O177" i="3" a="1"/>
  <c r="O177" i="3" s="1"/>
  <c r="N177" i="3" a="1"/>
  <c r="N177" i="3" s="1"/>
  <c r="M177" i="3" a="1"/>
  <c r="M177" i="3" s="1"/>
  <c r="L177" i="3" a="1"/>
  <c r="L177" i="3" s="1"/>
  <c r="K177" i="3" a="1"/>
  <c r="K177" i="3" s="1"/>
  <c r="J177" i="3" a="1"/>
  <c r="J177" i="3" s="1"/>
  <c r="I177" i="3" a="1"/>
  <c r="I177" i="3" s="1"/>
  <c r="H177" i="3" a="1"/>
  <c r="H177" i="3" s="1"/>
  <c r="G177" i="3" a="1"/>
  <c r="G177" i="3" s="1"/>
  <c r="Z176" i="3" a="1"/>
  <c r="Z176" i="3" s="1"/>
  <c r="Y176" i="3" a="1"/>
  <c r="Y176" i="3" s="1"/>
  <c r="X176" i="3" a="1"/>
  <c r="X176" i="3" s="1"/>
  <c r="W176" i="3" a="1"/>
  <c r="W176" i="3" s="1"/>
  <c r="V176" i="3" a="1"/>
  <c r="V176" i="3" s="1"/>
  <c r="U176" i="3" a="1"/>
  <c r="U176" i="3" s="1"/>
  <c r="T176" i="3" a="1"/>
  <c r="T176" i="3" s="1"/>
  <c r="S176" i="3" a="1"/>
  <c r="S176" i="3" s="1"/>
  <c r="R176" i="3" a="1"/>
  <c r="R176" i="3" s="1"/>
  <c r="Q176" i="3" a="1"/>
  <c r="Q176" i="3" s="1"/>
  <c r="P176" i="3" a="1"/>
  <c r="P176" i="3" s="1"/>
  <c r="O176" i="3" a="1"/>
  <c r="O176" i="3" s="1"/>
  <c r="N176" i="3" a="1"/>
  <c r="N176" i="3" s="1"/>
  <c r="M176" i="3" a="1"/>
  <c r="M176" i="3" s="1"/>
  <c r="L176" i="3" a="1"/>
  <c r="L176" i="3" s="1"/>
  <c r="K176" i="3" a="1"/>
  <c r="K176" i="3" s="1"/>
  <c r="J176" i="3" a="1"/>
  <c r="J176" i="3" s="1"/>
  <c r="I176" i="3" a="1"/>
  <c r="I176" i="3" s="1"/>
  <c r="H176" i="3" a="1"/>
  <c r="H176" i="3" s="1"/>
  <c r="G176" i="3" a="1"/>
  <c r="G176" i="3" s="1"/>
  <c r="Z175" i="3" a="1"/>
  <c r="Z175" i="3" s="1"/>
  <c r="Y175" i="3" a="1"/>
  <c r="Y175" i="3" s="1"/>
  <c r="X175" i="3" a="1"/>
  <c r="X175" i="3" s="1"/>
  <c r="W175" i="3" a="1"/>
  <c r="W175" i="3" s="1"/>
  <c r="V175" i="3" a="1"/>
  <c r="V175" i="3" s="1"/>
  <c r="U175" i="3" a="1"/>
  <c r="U175" i="3" s="1"/>
  <c r="T175" i="3" a="1"/>
  <c r="T175" i="3" s="1"/>
  <c r="S175" i="3" a="1"/>
  <c r="S175" i="3" s="1"/>
  <c r="R175" i="3" a="1"/>
  <c r="R175" i="3" s="1"/>
  <c r="Q175" i="3" a="1"/>
  <c r="Q175" i="3" s="1"/>
  <c r="P175" i="3" a="1"/>
  <c r="P175" i="3" s="1"/>
  <c r="O175" i="3" a="1"/>
  <c r="O175" i="3" s="1"/>
  <c r="N175" i="3" a="1"/>
  <c r="N175" i="3" s="1"/>
  <c r="M175" i="3" a="1"/>
  <c r="M175" i="3" s="1"/>
  <c r="L175" i="3" a="1"/>
  <c r="L175" i="3" s="1"/>
  <c r="K175" i="3" a="1"/>
  <c r="K175" i="3" s="1"/>
  <c r="J175" i="3" a="1"/>
  <c r="J175" i="3" s="1"/>
  <c r="I175" i="3" a="1"/>
  <c r="I175" i="3" s="1"/>
  <c r="H175" i="3" a="1"/>
  <c r="H175" i="3" s="1"/>
  <c r="G175" i="3" a="1"/>
  <c r="G175" i="3" s="1"/>
  <c r="Z174" i="3" a="1"/>
  <c r="Z174" i="3" s="1"/>
  <c r="Y174" i="3" a="1"/>
  <c r="Y174" i="3" s="1"/>
  <c r="X174" i="3" a="1"/>
  <c r="X174" i="3" s="1"/>
  <c r="W174" i="3" a="1"/>
  <c r="W174" i="3" s="1"/>
  <c r="V174" i="3" a="1"/>
  <c r="V174" i="3" s="1"/>
  <c r="U174" i="3" a="1"/>
  <c r="U174" i="3" s="1"/>
  <c r="T174" i="3" a="1"/>
  <c r="T174" i="3" s="1"/>
  <c r="S174" i="3" a="1"/>
  <c r="S174" i="3" s="1"/>
  <c r="R174" i="3" a="1"/>
  <c r="R174" i="3" s="1"/>
  <c r="Q174" i="3" a="1"/>
  <c r="Q174" i="3" s="1"/>
  <c r="P174" i="3" a="1"/>
  <c r="P174" i="3" s="1"/>
  <c r="O174" i="3" a="1"/>
  <c r="O174" i="3" s="1"/>
  <c r="N174" i="3" a="1"/>
  <c r="N174" i="3" s="1"/>
  <c r="M174" i="3" a="1"/>
  <c r="M174" i="3" s="1"/>
  <c r="L174" i="3" a="1"/>
  <c r="L174" i="3" s="1"/>
  <c r="K174" i="3" a="1"/>
  <c r="K174" i="3" s="1"/>
  <c r="J174" i="3" a="1"/>
  <c r="J174" i="3" s="1"/>
  <c r="I174" i="3" a="1"/>
  <c r="I174" i="3" s="1"/>
  <c r="H174" i="3" a="1"/>
  <c r="H174" i="3" s="1"/>
  <c r="G174" i="3" a="1"/>
  <c r="G174" i="3" s="1"/>
  <c r="Z173" i="3" a="1"/>
  <c r="Z173" i="3" s="1"/>
  <c r="Y173" i="3" a="1"/>
  <c r="Y173" i="3" s="1"/>
  <c r="X173" i="3" a="1"/>
  <c r="X173" i="3" s="1"/>
  <c r="W173" i="3" a="1"/>
  <c r="W173" i="3" s="1"/>
  <c r="V173" i="3" a="1"/>
  <c r="V173" i="3" s="1"/>
  <c r="U173" i="3" a="1"/>
  <c r="U173" i="3" s="1"/>
  <c r="T173" i="3" a="1"/>
  <c r="T173" i="3" s="1"/>
  <c r="S173" i="3" a="1"/>
  <c r="S173" i="3" s="1"/>
  <c r="R173" i="3" a="1"/>
  <c r="R173" i="3" s="1"/>
  <c r="Q173" i="3" a="1"/>
  <c r="Q173" i="3" s="1"/>
  <c r="P173" i="3" a="1"/>
  <c r="P173" i="3" s="1"/>
  <c r="O173" i="3" a="1"/>
  <c r="O173" i="3" s="1"/>
  <c r="N173" i="3" a="1"/>
  <c r="N173" i="3" s="1"/>
  <c r="M173" i="3" a="1"/>
  <c r="M173" i="3" s="1"/>
  <c r="L173" i="3" a="1"/>
  <c r="L173" i="3" s="1"/>
  <c r="K173" i="3" a="1"/>
  <c r="K173" i="3" s="1"/>
  <c r="J173" i="3" a="1"/>
  <c r="J173" i="3" s="1"/>
  <c r="I173" i="3" a="1"/>
  <c r="I173" i="3" s="1"/>
  <c r="H173" i="3" a="1"/>
  <c r="H173" i="3" s="1"/>
  <c r="G173" i="3" a="1"/>
  <c r="G173" i="3" s="1"/>
  <c r="Z172" i="3" a="1"/>
  <c r="Z172" i="3" s="1"/>
  <c r="Y172" i="3" a="1"/>
  <c r="Y172" i="3" s="1"/>
  <c r="X172" i="3" a="1"/>
  <c r="X172" i="3" s="1"/>
  <c r="W172" i="3" a="1"/>
  <c r="W172" i="3" s="1"/>
  <c r="V172" i="3" a="1"/>
  <c r="V172" i="3" s="1"/>
  <c r="U172" i="3" a="1"/>
  <c r="U172" i="3" s="1"/>
  <c r="T172" i="3" a="1"/>
  <c r="T172" i="3" s="1"/>
  <c r="S172" i="3" a="1"/>
  <c r="S172" i="3" s="1"/>
  <c r="R172" i="3" a="1"/>
  <c r="R172" i="3" s="1"/>
  <c r="Q172" i="3" a="1"/>
  <c r="Q172" i="3" s="1"/>
  <c r="P172" i="3" a="1"/>
  <c r="P172" i="3" s="1"/>
  <c r="O172" i="3" a="1"/>
  <c r="O172" i="3" s="1"/>
  <c r="N172" i="3" a="1"/>
  <c r="N172" i="3" s="1"/>
  <c r="M172" i="3" a="1"/>
  <c r="M172" i="3" s="1"/>
  <c r="L172" i="3" a="1"/>
  <c r="L172" i="3" s="1"/>
  <c r="K172" i="3" a="1"/>
  <c r="K172" i="3" s="1"/>
  <c r="J172" i="3" a="1"/>
  <c r="J172" i="3" s="1"/>
  <c r="I172" i="3" a="1"/>
  <c r="I172" i="3" s="1"/>
  <c r="H172" i="3" a="1"/>
  <c r="H172" i="3" s="1"/>
  <c r="G172" i="3" a="1"/>
  <c r="G172" i="3" s="1"/>
  <c r="Z171" i="3" a="1"/>
  <c r="Z171" i="3" s="1"/>
  <c r="Y171" i="3" a="1"/>
  <c r="Y171" i="3" s="1"/>
  <c r="X171" i="3" a="1"/>
  <c r="X171" i="3" s="1"/>
  <c r="W171" i="3" a="1"/>
  <c r="W171" i="3" s="1"/>
  <c r="V171" i="3" a="1"/>
  <c r="V171" i="3" s="1"/>
  <c r="U171" i="3" a="1"/>
  <c r="U171" i="3" s="1"/>
  <c r="T171" i="3" a="1"/>
  <c r="T171" i="3" s="1"/>
  <c r="S171" i="3" a="1"/>
  <c r="S171" i="3" s="1"/>
  <c r="R171" i="3" a="1"/>
  <c r="R171" i="3" s="1"/>
  <c r="Q171" i="3" a="1"/>
  <c r="Q171" i="3" s="1"/>
  <c r="P171" i="3" a="1"/>
  <c r="P171" i="3" s="1"/>
  <c r="O171" i="3" a="1"/>
  <c r="O171" i="3" s="1"/>
  <c r="N171" i="3" a="1"/>
  <c r="N171" i="3" s="1"/>
  <c r="M171" i="3" a="1"/>
  <c r="M171" i="3" s="1"/>
  <c r="L171" i="3" a="1"/>
  <c r="L171" i="3" s="1"/>
  <c r="K171" i="3" a="1"/>
  <c r="K171" i="3" s="1"/>
  <c r="J171" i="3" a="1"/>
  <c r="J171" i="3" s="1"/>
  <c r="I171" i="3" a="1"/>
  <c r="I171" i="3" s="1"/>
  <c r="H171" i="3" a="1"/>
  <c r="H171" i="3" s="1"/>
  <c r="G171" i="3" a="1"/>
  <c r="G171" i="3" s="1"/>
  <c r="Z170" i="3" a="1"/>
  <c r="Z170" i="3" s="1"/>
  <c r="Y170" i="3" a="1"/>
  <c r="Y170" i="3" s="1"/>
  <c r="X170" i="3" a="1"/>
  <c r="X170" i="3" s="1"/>
  <c r="W170" i="3" a="1"/>
  <c r="W170" i="3" s="1"/>
  <c r="V170" i="3" a="1"/>
  <c r="V170" i="3" s="1"/>
  <c r="U170" i="3" a="1"/>
  <c r="U170" i="3" s="1"/>
  <c r="T170" i="3" a="1"/>
  <c r="T170" i="3" s="1"/>
  <c r="S170" i="3" a="1"/>
  <c r="S170" i="3" s="1"/>
  <c r="R170" i="3" a="1"/>
  <c r="R170" i="3" s="1"/>
  <c r="Q170" i="3" a="1"/>
  <c r="Q170" i="3" s="1"/>
  <c r="P170" i="3" a="1"/>
  <c r="P170" i="3" s="1"/>
  <c r="O170" i="3" a="1"/>
  <c r="O170" i="3" s="1"/>
  <c r="N170" i="3" a="1"/>
  <c r="N170" i="3" s="1"/>
  <c r="M170" i="3" a="1"/>
  <c r="M170" i="3" s="1"/>
  <c r="L170" i="3" a="1"/>
  <c r="L170" i="3" s="1"/>
  <c r="K170" i="3" a="1"/>
  <c r="K170" i="3" s="1"/>
  <c r="J170" i="3" a="1"/>
  <c r="J170" i="3" s="1"/>
  <c r="I170" i="3" a="1"/>
  <c r="I170" i="3" s="1"/>
  <c r="H170" i="3" a="1"/>
  <c r="H170" i="3" s="1"/>
  <c r="G170" i="3" a="1"/>
  <c r="G170" i="3" s="1"/>
  <c r="Z169" i="3" a="1"/>
  <c r="Z169" i="3" s="1"/>
  <c r="Y169" i="3" a="1"/>
  <c r="Y169" i="3" s="1"/>
  <c r="X169" i="3" a="1"/>
  <c r="X169" i="3" s="1"/>
  <c r="W169" i="3" a="1"/>
  <c r="W169" i="3" s="1"/>
  <c r="V169" i="3" a="1"/>
  <c r="V169" i="3" s="1"/>
  <c r="U169" i="3" a="1"/>
  <c r="U169" i="3" s="1"/>
  <c r="T169" i="3" a="1"/>
  <c r="T169" i="3" s="1"/>
  <c r="S169" i="3" a="1"/>
  <c r="S169" i="3" s="1"/>
  <c r="R169" i="3" a="1"/>
  <c r="R169" i="3" s="1"/>
  <c r="Q169" i="3" a="1"/>
  <c r="Q169" i="3" s="1"/>
  <c r="P169" i="3" a="1"/>
  <c r="P169" i="3" s="1"/>
  <c r="O169" i="3" a="1"/>
  <c r="O169" i="3" s="1"/>
  <c r="N169" i="3" a="1"/>
  <c r="N169" i="3" s="1"/>
  <c r="M169" i="3" a="1"/>
  <c r="M169" i="3" s="1"/>
  <c r="L169" i="3" a="1"/>
  <c r="L169" i="3" s="1"/>
  <c r="K169" i="3" a="1"/>
  <c r="K169" i="3" s="1"/>
  <c r="J169" i="3" a="1"/>
  <c r="J169" i="3" s="1"/>
  <c r="I169" i="3" a="1"/>
  <c r="I169" i="3" s="1"/>
  <c r="H169" i="3" a="1"/>
  <c r="H169" i="3" s="1"/>
  <c r="G169" i="3" a="1"/>
  <c r="G169" i="3" s="1"/>
  <c r="Z168" i="3" a="1"/>
  <c r="Z168" i="3" s="1"/>
  <c r="Y168" i="3" a="1"/>
  <c r="Y168" i="3" s="1"/>
  <c r="X168" i="3" a="1"/>
  <c r="X168" i="3" s="1"/>
  <c r="W168" i="3" a="1"/>
  <c r="W168" i="3" s="1"/>
  <c r="V168" i="3" a="1"/>
  <c r="V168" i="3" s="1"/>
  <c r="U168" i="3" a="1"/>
  <c r="U168" i="3" s="1"/>
  <c r="T168" i="3" a="1"/>
  <c r="T168" i="3" s="1"/>
  <c r="S168" i="3" a="1"/>
  <c r="S168" i="3" s="1"/>
  <c r="R168" i="3" a="1"/>
  <c r="R168" i="3" s="1"/>
  <c r="Q168" i="3" a="1"/>
  <c r="Q168" i="3" s="1"/>
  <c r="P168" i="3" a="1"/>
  <c r="P168" i="3" s="1"/>
  <c r="O168" i="3" a="1"/>
  <c r="O168" i="3" s="1"/>
  <c r="N168" i="3" a="1"/>
  <c r="N168" i="3" s="1"/>
  <c r="M168" i="3" a="1"/>
  <c r="M168" i="3" s="1"/>
  <c r="L168" i="3" a="1"/>
  <c r="L168" i="3" s="1"/>
  <c r="K168" i="3" a="1"/>
  <c r="K168" i="3" s="1"/>
  <c r="J168" i="3" a="1"/>
  <c r="J168" i="3" s="1"/>
  <c r="I168" i="3" a="1"/>
  <c r="I168" i="3" s="1"/>
  <c r="H168" i="3" a="1"/>
  <c r="H168" i="3" s="1"/>
  <c r="G168" i="3" a="1"/>
  <c r="G168" i="3" s="1"/>
  <c r="Z167" i="3" a="1"/>
  <c r="Z167" i="3" s="1"/>
  <c r="Y167" i="3" a="1"/>
  <c r="Y167" i="3" s="1"/>
  <c r="X167" i="3" a="1"/>
  <c r="X167" i="3" s="1"/>
  <c r="W167" i="3" a="1"/>
  <c r="W167" i="3" s="1"/>
  <c r="V167" i="3" a="1"/>
  <c r="V167" i="3" s="1"/>
  <c r="U167" i="3" a="1"/>
  <c r="U167" i="3" s="1"/>
  <c r="T167" i="3" a="1"/>
  <c r="T167" i="3" s="1"/>
  <c r="S167" i="3" a="1"/>
  <c r="S167" i="3" s="1"/>
  <c r="R167" i="3" a="1"/>
  <c r="R167" i="3" s="1"/>
  <c r="Q167" i="3" a="1"/>
  <c r="Q167" i="3" s="1"/>
  <c r="P167" i="3" a="1"/>
  <c r="P167" i="3" s="1"/>
  <c r="O167" i="3" a="1"/>
  <c r="O167" i="3" s="1"/>
  <c r="N167" i="3" a="1"/>
  <c r="N167" i="3" s="1"/>
  <c r="M167" i="3" a="1"/>
  <c r="M167" i="3" s="1"/>
  <c r="L167" i="3" a="1"/>
  <c r="L167" i="3" s="1"/>
  <c r="K167" i="3" a="1"/>
  <c r="K167" i="3" s="1"/>
  <c r="J167" i="3" a="1"/>
  <c r="J167" i="3" s="1"/>
  <c r="I167" i="3" a="1"/>
  <c r="I167" i="3" s="1"/>
  <c r="H167" i="3" a="1"/>
  <c r="H167" i="3" s="1"/>
  <c r="G167" i="3" a="1"/>
  <c r="G167" i="3" s="1"/>
  <c r="Z166" i="3" a="1"/>
  <c r="Z166" i="3" s="1"/>
  <c r="Y166" i="3" a="1"/>
  <c r="Y166" i="3" s="1"/>
  <c r="X166" i="3" a="1"/>
  <c r="X166" i="3" s="1"/>
  <c r="W166" i="3" a="1"/>
  <c r="W166" i="3" s="1"/>
  <c r="V166" i="3" a="1"/>
  <c r="V166" i="3" s="1"/>
  <c r="U166" i="3" a="1"/>
  <c r="U166" i="3" s="1"/>
  <c r="T166" i="3" a="1"/>
  <c r="T166" i="3" s="1"/>
  <c r="S166" i="3" a="1"/>
  <c r="S166" i="3" s="1"/>
  <c r="R166" i="3" a="1"/>
  <c r="R166" i="3" s="1"/>
  <c r="Q166" i="3" a="1"/>
  <c r="Q166" i="3" s="1"/>
  <c r="P166" i="3" a="1"/>
  <c r="P166" i="3" s="1"/>
  <c r="O166" i="3" a="1"/>
  <c r="O166" i="3" s="1"/>
  <c r="N166" i="3" a="1"/>
  <c r="N166" i="3" s="1"/>
  <c r="M166" i="3" a="1"/>
  <c r="M166" i="3" s="1"/>
  <c r="L166" i="3" a="1"/>
  <c r="L166" i="3" s="1"/>
  <c r="K166" i="3" a="1"/>
  <c r="K166" i="3" s="1"/>
  <c r="J166" i="3" a="1"/>
  <c r="J166" i="3" s="1"/>
  <c r="I166" i="3" a="1"/>
  <c r="I166" i="3" s="1"/>
  <c r="H166" i="3" a="1"/>
  <c r="H166" i="3" s="1"/>
  <c r="G166" i="3" a="1"/>
  <c r="G166" i="3" s="1"/>
  <c r="Z165" i="3" a="1"/>
  <c r="Z165" i="3" s="1"/>
  <c r="Y165" i="3" a="1"/>
  <c r="Y165" i="3" s="1"/>
  <c r="X165" i="3" a="1"/>
  <c r="X165" i="3" s="1"/>
  <c r="W165" i="3" a="1"/>
  <c r="W165" i="3" s="1"/>
  <c r="V165" i="3" a="1"/>
  <c r="V165" i="3" s="1"/>
  <c r="U165" i="3" a="1"/>
  <c r="U165" i="3" s="1"/>
  <c r="T165" i="3" a="1"/>
  <c r="T165" i="3" s="1"/>
  <c r="S165" i="3" a="1"/>
  <c r="S165" i="3" s="1"/>
  <c r="R165" i="3" a="1"/>
  <c r="R165" i="3" s="1"/>
  <c r="Q165" i="3" a="1"/>
  <c r="Q165" i="3" s="1"/>
  <c r="P165" i="3" a="1"/>
  <c r="P165" i="3" s="1"/>
  <c r="O165" i="3" a="1"/>
  <c r="O165" i="3" s="1"/>
  <c r="N165" i="3" a="1"/>
  <c r="N165" i="3" s="1"/>
  <c r="M165" i="3" a="1"/>
  <c r="M165" i="3" s="1"/>
  <c r="L165" i="3" a="1"/>
  <c r="L165" i="3" s="1"/>
  <c r="K165" i="3" a="1"/>
  <c r="K165" i="3" s="1"/>
  <c r="J165" i="3" a="1"/>
  <c r="J165" i="3" s="1"/>
  <c r="I165" i="3" a="1"/>
  <c r="I165" i="3" s="1"/>
  <c r="H165" i="3" a="1"/>
  <c r="H165" i="3" s="1"/>
  <c r="G165" i="3" a="1"/>
  <c r="G165" i="3" s="1"/>
  <c r="Z164" i="3" a="1"/>
  <c r="Z164" i="3" s="1"/>
  <c r="Y164" i="3" a="1"/>
  <c r="Y164" i="3" s="1"/>
  <c r="X164" i="3" a="1"/>
  <c r="X164" i="3" s="1"/>
  <c r="W164" i="3" a="1"/>
  <c r="W164" i="3" s="1"/>
  <c r="V164" i="3" a="1"/>
  <c r="V164" i="3" s="1"/>
  <c r="U164" i="3" a="1"/>
  <c r="U164" i="3" s="1"/>
  <c r="T164" i="3" a="1"/>
  <c r="T164" i="3" s="1"/>
  <c r="S164" i="3" a="1"/>
  <c r="S164" i="3" s="1"/>
  <c r="R164" i="3" a="1"/>
  <c r="R164" i="3" s="1"/>
  <c r="Q164" i="3" a="1"/>
  <c r="Q164" i="3" s="1"/>
  <c r="P164" i="3" a="1"/>
  <c r="P164" i="3" s="1"/>
  <c r="O164" i="3" a="1"/>
  <c r="O164" i="3" s="1"/>
  <c r="N164" i="3" a="1"/>
  <c r="N164" i="3" s="1"/>
  <c r="M164" i="3" a="1"/>
  <c r="M164" i="3" s="1"/>
  <c r="L164" i="3" a="1"/>
  <c r="L164" i="3" s="1"/>
  <c r="K164" i="3" a="1"/>
  <c r="K164" i="3" s="1"/>
  <c r="J164" i="3" a="1"/>
  <c r="J164" i="3" s="1"/>
  <c r="I164" i="3" a="1"/>
  <c r="I164" i="3" s="1"/>
  <c r="H164" i="3" a="1"/>
  <c r="H164" i="3" s="1"/>
  <c r="G164" i="3" a="1"/>
  <c r="G164" i="3" s="1"/>
  <c r="Z163" i="3" a="1"/>
  <c r="Z163" i="3" s="1"/>
  <c r="Y163" i="3" a="1"/>
  <c r="Y163" i="3" s="1"/>
  <c r="X163" i="3" a="1"/>
  <c r="X163" i="3" s="1"/>
  <c r="W163" i="3" a="1"/>
  <c r="W163" i="3" s="1"/>
  <c r="V163" i="3" a="1"/>
  <c r="V163" i="3" s="1"/>
  <c r="U163" i="3" a="1"/>
  <c r="U163" i="3" s="1"/>
  <c r="T163" i="3" a="1"/>
  <c r="T163" i="3" s="1"/>
  <c r="S163" i="3" a="1"/>
  <c r="S163" i="3" s="1"/>
  <c r="R163" i="3" a="1"/>
  <c r="R163" i="3" s="1"/>
  <c r="Q163" i="3" a="1"/>
  <c r="Q163" i="3" s="1"/>
  <c r="P163" i="3" a="1"/>
  <c r="P163" i="3" s="1"/>
  <c r="O163" i="3" a="1"/>
  <c r="O163" i="3" s="1"/>
  <c r="N163" i="3" a="1"/>
  <c r="N163" i="3" s="1"/>
  <c r="M163" i="3" a="1"/>
  <c r="M163" i="3" s="1"/>
  <c r="L163" i="3" a="1"/>
  <c r="L163" i="3" s="1"/>
  <c r="K163" i="3" a="1"/>
  <c r="K163" i="3" s="1"/>
  <c r="J163" i="3" a="1"/>
  <c r="J163" i="3" s="1"/>
  <c r="I163" i="3" a="1"/>
  <c r="I163" i="3" s="1"/>
  <c r="H163" i="3" a="1"/>
  <c r="H163" i="3" s="1"/>
  <c r="G163" i="3" a="1"/>
  <c r="G163" i="3" s="1"/>
  <c r="Z162" i="3" a="1"/>
  <c r="Z162" i="3" s="1"/>
  <c r="Y162" i="3" a="1"/>
  <c r="Y162" i="3" s="1"/>
  <c r="X162" i="3" a="1"/>
  <c r="X162" i="3" s="1"/>
  <c r="W162" i="3" a="1"/>
  <c r="W162" i="3" s="1"/>
  <c r="V162" i="3" a="1"/>
  <c r="V162" i="3" s="1"/>
  <c r="U162" i="3" a="1"/>
  <c r="U162" i="3" s="1"/>
  <c r="T162" i="3" a="1"/>
  <c r="T162" i="3" s="1"/>
  <c r="S162" i="3" a="1"/>
  <c r="S162" i="3" s="1"/>
  <c r="R162" i="3" a="1"/>
  <c r="R162" i="3" s="1"/>
  <c r="Q162" i="3" a="1"/>
  <c r="Q162" i="3" s="1"/>
  <c r="P162" i="3" a="1"/>
  <c r="P162" i="3" s="1"/>
  <c r="O162" i="3" a="1"/>
  <c r="O162" i="3" s="1"/>
  <c r="N162" i="3" a="1"/>
  <c r="N162" i="3" s="1"/>
  <c r="M162" i="3" a="1"/>
  <c r="M162" i="3" s="1"/>
  <c r="L162" i="3" a="1"/>
  <c r="L162" i="3" s="1"/>
  <c r="K162" i="3" a="1"/>
  <c r="K162" i="3" s="1"/>
  <c r="J162" i="3" a="1"/>
  <c r="J162" i="3" s="1"/>
  <c r="I162" i="3" a="1"/>
  <c r="I162" i="3" s="1"/>
  <c r="H162" i="3" a="1"/>
  <c r="H162" i="3" s="1"/>
  <c r="G162" i="3" a="1"/>
  <c r="G162" i="3" s="1"/>
  <c r="Z161" i="3" a="1"/>
  <c r="Z161" i="3" s="1"/>
  <c r="Y161" i="3" a="1"/>
  <c r="Y161" i="3" s="1"/>
  <c r="X161" i="3" a="1"/>
  <c r="X161" i="3" s="1"/>
  <c r="W161" i="3" a="1"/>
  <c r="W161" i="3" s="1"/>
  <c r="V161" i="3" a="1"/>
  <c r="V161" i="3" s="1"/>
  <c r="U161" i="3" a="1"/>
  <c r="U161" i="3" s="1"/>
  <c r="T161" i="3" a="1"/>
  <c r="T161" i="3" s="1"/>
  <c r="S161" i="3" a="1"/>
  <c r="S161" i="3" s="1"/>
  <c r="R161" i="3" a="1"/>
  <c r="R161" i="3" s="1"/>
  <c r="Q161" i="3" a="1"/>
  <c r="Q161" i="3" s="1"/>
  <c r="P161" i="3" a="1"/>
  <c r="P161" i="3" s="1"/>
  <c r="O161" i="3" a="1"/>
  <c r="O161" i="3" s="1"/>
  <c r="N161" i="3" a="1"/>
  <c r="N161" i="3" s="1"/>
  <c r="M161" i="3" a="1"/>
  <c r="M161" i="3" s="1"/>
  <c r="L161" i="3" a="1"/>
  <c r="L161" i="3" s="1"/>
  <c r="K161" i="3" a="1"/>
  <c r="K161" i="3" s="1"/>
  <c r="J161" i="3" a="1"/>
  <c r="J161" i="3" s="1"/>
  <c r="I161" i="3" a="1"/>
  <c r="I161" i="3" s="1"/>
  <c r="H161" i="3" a="1"/>
  <c r="H161" i="3" s="1"/>
  <c r="G161" i="3" a="1"/>
  <c r="G161" i="3" s="1"/>
  <c r="Z160" i="3" a="1"/>
  <c r="Z160" i="3" s="1"/>
  <c r="Y160" i="3" a="1"/>
  <c r="Y160" i="3" s="1"/>
  <c r="X160" i="3" a="1"/>
  <c r="X160" i="3" s="1"/>
  <c r="W160" i="3" a="1"/>
  <c r="W160" i="3" s="1"/>
  <c r="V160" i="3" a="1"/>
  <c r="V160" i="3" s="1"/>
  <c r="U160" i="3" a="1"/>
  <c r="U160" i="3" s="1"/>
  <c r="T160" i="3" a="1"/>
  <c r="T160" i="3" s="1"/>
  <c r="S160" i="3" a="1"/>
  <c r="S160" i="3" s="1"/>
  <c r="R160" i="3" a="1"/>
  <c r="R160" i="3" s="1"/>
  <c r="Q160" i="3" a="1"/>
  <c r="Q160" i="3" s="1"/>
  <c r="P160" i="3" a="1"/>
  <c r="P160" i="3" s="1"/>
  <c r="O160" i="3" a="1"/>
  <c r="O160" i="3" s="1"/>
  <c r="N160" i="3" a="1"/>
  <c r="N160" i="3" s="1"/>
  <c r="M160" i="3" a="1"/>
  <c r="M160" i="3" s="1"/>
  <c r="L160" i="3" a="1"/>
  <c r="L160" i="3" s="1"/>
  <c r="K160" i="3" a="1"/>
  <c r="K160" i="3" s="1"/>
  <c r="J160" i="3" a="1"/>
  <c r="J160" i="3" s="1"/>
  <c r="I160" i="3" a="1"/>
  <c r="I160" i="3" s="1"/>
  <c r="H160" i="3" a="1"/>
  <c r="H160" i="3" s="1"/>
  <c r="G160" i="3" a="1"/>
  <c r="G160" i="3" s="1"/>
  <c r="Z159" i="3" a="1"/>
  <c r="Z159" i="3" s="1"/>
  <c r="Y159" i="3" a="1"/>
  <c r="Y159" i="3" s="1"/>
  <c r="X159" i="3" a="1"/>
  <c r="X159" i="3" s="1"/>
  <c r="W159" i="3" a="1"/>
  <c r="W159" i="3" s="1"/>
  <c r="V159" i="3" a="1"/>
  <c r="V159" i="3" s="1"/>
  <c r="U159" i="3" a="1"/>
  <c r="U159" i="3" s="1"/>
  <c r="T159" i="3" a="1"/>
  <c r="T159" i="3" s="1"/>
  <c r="S159" i="3" a="1"/>
  <c r="S159" i="3" s="1"/>
  <c r="R159" i="3" a="1"/>
  <c r="R159" i="3" s="1"/>
  <c r="Q159" i="3" a="1"/>
  <c r="Q159" i="3" s="1"/>
  <c r="P159" i="3" a="1"/>
  <c r="P159" i="3" s="1"/>
  <c r="O159" i="3" a="1"/>
  <c r="O159" i="3" s="1"/>
  <c r="N159" i="3" a="1"/>
  <c r="N159" i="3" s="1"/>
  <c r="M159" i="3" a="1"/>
  <c r="M159" i="3" s="1"/>
  <c r="L159" i="3" a="1"/>
  <c r="L159" i="3" s="1"/>
  <c r="K159" i="3" a="1"/>
  <c r="K159" i="3" s="1"/>
  <c r="J159" i="3" a="1"/>
  <c r="J159" i="3" s="1"/>
  <c r="I159" i="3" a="1"/>
  <c r="I159" i="3" s="1"/>
  <c r="H159" i="3" a="1"/>
  <c r="H159" i="3" s="1"/>
  <c r="G159" i="3" a="1"/>
  <c r="G159" i="3" s="1"/>
  <c r="Z158" i="3" a="1"/>
  <c r="Z158" i="3" s="1"/>
  <c r="Y158" i="3" a="1"/>
  <c r="Y158" i="3" s="1"/>
  <c r="X158" i="3" a="1"/>
  <c r="X158" i="3" s="1"/>
  <c r="W158" i="3" a="1"/>
  <c r="W158" i="3" s="1"/>
  <c r="V158" i="3" a="1"/>
  <c r="V158" i="3" s="1"/>
  <c r="U158" i="3" a="1"/>
  <c r="U158" i="3" s="1"/>
  <c r="T158" i="3" a="1"/>
  <c r="T158" i="3" s="1"/>
  <c r="S158" i="3" a="1"/>
  <c r="S158" i="3" s="1"/>
  <c r="R158" i="3" a="1"/>
  <c r="R158" i="3" s="1"/>
  <c r="Q158" i="3" a="1"/>
  <c r="Q158" i="3" s="1"/>
  <c r="P158" i="3" a="1"/>
  <c r="P158" i="3" s="1"/>
  <c r="O158" i="3" a="1"/>
  <c r="O158" i="3" s="1"/>
  <c r="N158" i="3" a="1"/>
  <c r="N158" i="3" s="1"/>
  <c r="M158" i="3" a="1"/>
  <c r="M158" i="3" s="1"/>
  <c r="L158" i="3" a="1"/>
  <c r="L158" i="3" s="1"/>
  <c r="K158" i="3" a="1"/>
  <c r="K158" i="3" s="1"/>
  <c r="J158" i="3" a="1"/>
  <c r="J158" i="3" s="1"/>
  <c r="I158" i="3" a="1"/>
  <c r="I158" i="3" s="1"/>
  <c r="H158" i="3" a="1"/>
  <c r="H158" i="3" s="1"/>
  <c r="G158" i="3" a="1"/>
  <c r="G158" i="3" s="1"/>
  <c r="Z157" i="3" a="1"/>
  <c r="Z157" i="3" s="1"/>
  <c r="Y157" i="3" a="1"/>
  <c r="Y157" i="3" s="1"/>
  <c r="X157" i="3" a="1"/>
  <c r="X157" i="3" s="1"/>
  <c r="W157" i="3" a="1"/>
  <c r="W157" i="3" s="1"/>
  <c r="V157" i="3" a="1"/>
  <c r="V157" i="3" s="1"/>
  <c r="U157" i="3" a="1"/>
  <c r="U157" i="3" s="1"/>
  <c r="T157" i="3" a="1"/>
  <c r="T157" i="3" s="1"/>
  <c r="S157" i="3" a="1"/>
  <c r="S157" i="3" s="1"/>
  <c r="R157" i="3" a="1"/>
  <c r="R157" i="3" s="1"/>
  <c r="Q157" i="3" a="1"/>
  <c r="Q157" i="3" s="1"/>
  <c r="P157" i="3" a="1"/>
  <c r="P157" i="3" s="1"/>
  <c r="O157" i="3" a="1"/>
  <c r="O157" i="3" s="1"/>
  <c r="N157" i="3" a="1"/>
  <c r="N157" i="3" s="1"/>
  <c r="M157" i="3" a="1"/>
  <c r="M157" i="3" s="1"/>
  <c r="L157" i="3" a="1"/>
  <c r="L157" i="3" s="1"/>
  <c r="K157" i="3" a="1"/>
  <c r="K157" i="3" s="1"/>
  <c r="J157" i="3" a="1"/>
  <c r="J157" i="3" s="1"/>
  <c r="I157" i="3" a="1"/>
  <c r="I157" i="3" s="1"/>
  <c r="H157" i="3" a="1"/>
  <c r="H157" i="3" s="1"/>
  <c r="G157" i="3" a="1"/>
  <c r="G157" i="3" s="1"/>
  <c r="Z156" i="3" a="1"/>
  <c r="Z156" i="3" s="1"/>
  <c r="Y156" i="3" a="1"/>
  <c r="Y156" i="3" s="1"/>
  <c r="X156" i="3" a="1"/>
  <c r="X156" i="3" s="1"/>
  <c r="W156" i="3" a="1"/>
  <c r="W156" i="3" s="1"/>
  <c r="V156" i="3" a="1"/>
  <c r="V156" i="3" s="1"/>
  <c r="U156" i="3" a="1"/>
  <c r="U156" i="3" s="1"/>
  <c r="T156" i="3" a="1"/>
  <c r="T156" i="3" s="1"/>
  <c r="S156" i="3" a="1"/>
  <c r="S156" i="3" s="1"/>
  <c r="R156" i="3" a="1"/>
  <c r="R156" i="3" s="1"/>
  <c r="Q156" i="3" a="1"/>
  <c r="Q156" i="3" s="1"/>
  <c r="P156" i="3" a="1"/>
  <c r="P156" i="3" s="1"/>
  <c r="O156" i="3" a="1"/>
  <c r="O156" i="3" s="1"/>
  <c r="N156" i="3" a="1"/>
  <c r="N156" i="3" s="1"/>
  <c r="M156" i="3" a="1"/>
  <c r="M156" i="3" s="1"/>
  <c r="L156" i="3" a="1"/>
  <c r="L156" i="3" s="1"/>
  <c r="K156" i="3" a="1"/>
  <c r="K156" i="3" s="1"/>
  <c r="J156" i="3" a="1"/>
  <c r="J156" i="3" s="1"/>
  <c r="I156" i="3" a="1"/>
  <c r="I156" i="3" s="1"/>
  <c r="H156" i="3" a="1"/>
  <c r="H156" i="3" s="1"/>
  <c r="G156" i="3" a="1"/>
  <c r="G156" i="3" s="1"/>
  <c r="Z155" i="3" a="1"/>
  <c r="Z155" i="3" s="1"/>
  <c r="Y155" i="3" a="1"/>
  <c r="Y155" i="3" s="1"/>
  <c r="X155" i="3" a="1"/>
  <c r="X155" i="3" s="1"/>
  <c r="W155" i="3" a="1"/>
  <c r="W155" i="3" s="1"/>
  <c r="V155" i="3" a="1"/>
  <c r="V155" i="3" s="1"/>
  <c r="U155" i="3" a="1"/>
  <c r="U155" i="3" s="1"/>
  <c r="T155" i="3" a="1"/>
  <c r="T155" i="3" s="1"/>
  <c r="S155" i="3" a="1"/>
  <c r="S155" i="3" s="1"/>
  <c r="R155" i="3" a="1"/>
  <c r="R155" i="3" s="1"/>
  <c r="Q155" i="3" a="1"/>
  <c r="Q155" i="3" s="1"/>
  <c r="P155" i="3" a="1"/>
  <c r="P155" i="3" s="1"/>
  <c r="O155" i="3" a="1"/>
  <c r="O155" i="3" s="1"/>
  <c r="N155" i="3" a="1"/>
  <c r="N155" i="3" s="1"/>
  <c r="M155" i="3" a="1"/>
  <c r="M155" i="3" s="1"/>
  <c r="L155" i="3" a="1"/>
  <c r="L155" i="3" s="1"/>
  <c r="K155" i="3" a="1"/>
  <c r="K155" i="3" s="1"/>
  <c r="J155" i="3" a="1"/>
  <c r="J155" i="3" s="1"/>
  <c r="I155" i="3" a="1"/>
  <c r="I155" i="3" s="1"/>
  <c r="H155" i="3" a="1"/>
  <c r="H155" i="3" s="1"/>
  <c r="G155" i="3" a="1"/>
  <c r="G155" i="3" s="1"/>
  <c r="Z154" i="3" a="1"/>
  <c r="Z154" i="3" s="1"/>
  <c r="Y154" i="3" a="1"/>
  <c r="Y154" i="3" s="1"/>
  <c r="X154" i="3" a="1"/>
  <c r="X154" i="3" s="1"/>
  <c r="W154" i="3" a="1"/>
  <c r="W154" i="3" s="1"/>
  <c r="V154" i="3" a="1"/>
  <c r="V154" i="3" s="1"/>
  <c r="U154" i="3" a="1"/>
  <c r="U154" i="3" s="1"/>
  <c r="T154" i="3" a="1"/>
  <c r="T154" i="3" s="1"/>
  <c r="S154" i="3" a="1"/>
  <c r="S154" i="3" s="1"/>
  <c r="R154" i="3" a="1"/>
  <c r="R154" i="3" s="1"/>
  <c r="Q154" i="3" a="1"/>
  <c r="Q154" i="3" s="1"/>
  <c r="P154" i="3" a="1"/>
  <c r="P154" i="3" s="1"/>
  <c r="O154" i="3" a="1"/>
  <c r="O154" i="3" s="1"/>
  <c r="N154" i="3" a="1"/>
  <c r="N154" i="3" s="1"/>
  <c r="M154" i="3" a="1"/>
  <c r="M154" i="3" s="1"/>
  <c r="L154" i="3" a="1"/>
  <c r="L154" i="3" s="1"/>
  <c r="K154" i="3" a="1"/>
  <c r="K154" i="3" s="1"/>
  <c r="J154" i="3" a="1"/>
  <c r="J154" i="3" s="1"/>
  <c r="I154" i="3" a="1"/>
  <c r="I154" i="3" s="1"/>
  <c r="H154" i="3" a="1"/>
  <c r="H154" i="3" s="1"/>
  <c r="G154" i="3" a="1"/>
  <c r="G154" i="3" s="1"/>
  <c r="Z153" i="3" a="1"/>
  <c r="Z153" i="3" s="1"/>
  <c r="Y153" i="3" a="1"/>
  <c r="Y153" i="3" s="1"/>
  <c r="X153" i="3" a="1"/>
  <c r="X153" i="3" s="1"/>
  <c r="W153" i="3" a="1"/>
  <c r="W153" i="3" s="1"/>
  <c r="V153" i="3" a="1"/>
  <c r="V153" i="3" s="1"/>
  <c r="U153" i="3" a="1"/>
  <c r="U153" i="3" s="1"/>
  <c r="T153" i="3" a="1"/>
  <c r="T153" i="3" s="1"/>
  <c r="S153" i="3" a="1"/>
  <c r="S153" i="3" s="1"/>
  <c r="R153" i="3" a="1"/>
  <c r="R153" i="3" s="1"/>
  <c r="Q153" i="3" a="1"/>
  <c r="Q153" i="3" s="1"/>
  <c r="P153" i="3" a="1"/>
  <c r="P153" i="3" s="1"/>
  <c r="O153" i="3" a="1"/>
  <c r="O153" i="3" s="1"/>
  <c r="N153" i="3" a="1"/>
  <c r="N153" i="3" s="1"/>
  <c r="M153" i="3" a="1"/>
  <c r="M153" i="3" s="1"/>
  <c r="L153" i="3" a="1"/>
  <c r="L153" i="3" s="1"/>
  <c r="K153" i="3" a="1"/>
  <c r="K153" i="3" s="1"/>
  <c r="J153" i="3" a="1"/>
  <c r="J153" i="3" s="1"/>
  <c r="I153" i="3" a="1"/>
  <c r="I153" i="3" s="1"/>
  <c r="H153" i="3" a="1"/>
  <c r="H153" i="3" s="1"/>
  <c r="G153" i="3" a="1"/>
  <c r="G153" i="3" s="1"/>
  <c r="Z152" i="3" a="1"/>
  <c r="Z152" i="3" s="1"/>
  <c r="Y152" i="3" a="1"/>
  <c r="Y152" i="3" s="1"/>
  <c r="X152" i="3" a="1"/>
  <c r="X152" i="3" s="1"/>
  <c r="W152" i="3" a="1"/>
  <c r="W152" i="3" s="1"/>
  <c r="V152" i="3" a="1"/>
  <c r="V152" i="3" s="1"/>
  <c r="U152" i="3" a="1"/>
  <c r="U152" i="3" s="1"/>
  <c r="T152" i="3" a="1"/>
  <c r="T152" i="3" s="1"/>
  <c r="S152" i="3" a="1"/>
  <c r="S152" i="3" s="1"/>
  <c r="R152" i="3" a="1"/>
  <c r="R152" i="3" s="1"/>
  <c r="Q152" i="3" a="1"/>
  <c r="Q152" i="3" s="1"/>
  <c r="P152" i="3" a="1"/>
  <c r="P152" i="3" s="1"/>
  <c r="O152" i="3" a="1"/>
  <c r="O152" i="3" s="1"/>
  <c r="N152" i="3" a="1"/>
  <c r="N152" i="3" s="1"/>
  <c r="M152" i="3" a="1"/>
  <c r="M152" i="3" s="1"/>
  <c r="L152" i="3" a="1"/>
  <c r="L152" i="3" s="1"/>
  <c r="K152" i="3" a="1"/>
  <c r="K152" i="3" s="1"/>
  <c r="J152" i="3" a="1"/>
  <c r="J152" i="3" s="1"/>
  <c r="I152" i="3" a="1"/>
  <c r="I152" i="3" s="1"/>
  <c r="H152" i="3" a="1"/>
  <c r="H152" i="3" s="1"/>
  <c r="G152" i="3" a="1"/>
  <c r="G152" i="3" s="1"/>
  <c r="Z151" i="3" a="1"/>
  <c r="Z151" i="3" s="1"/>
  <c r="Y151" i="3" a="1"/>
  <c r="Y151" i="3" s="1"/>
  <c r="X151" i="3" a="1"/>
  <c r="X151" i="3" s="1"/>
  <c r="W151" i="3" a="1"/>
  <c r="W151" i="3" s="1"/>
  <c r="V151" i="3" a="1"/>
  <c r="V151" i="3" s="1"/>
  <c r="U151" i="3" a="1"/>
  <c r="U151" i="3" s="1"/>
  <c r="T151" i="3" a="1"/>
  <c r="T151" i="3" s="1"/>
  <c r="S151" i="3" a="1"/>
  <c r="S151" i="3" s="1"/>
  <c r="R151" i="3" a="1"/>
  <c r="R151" i="3" s="1"/>
  <c r="Q151" i="3" a="1"/>
  <c r="Q151" i="3" s="1"/>
  <c r="P151" i="3" a="1"/>
  <c r="P151" i="3" s="1"/>
  <c r="O151" i="3" a="1"/>
  <c r="O151" i="3" s="1"/>
  <c r="N151" i="3" a="1"/>
  <c r="N151" i="3" s="1"/>
  <c r="M151" i="3" a="1"/>
  <c r="M151" i="3" s="1"/>
  <c r="L151" i="3" a="1"/>
  <c r="L151" i="3" s="1"/>
  <c r="K151" i="3" a="1"/>
  <c r="K151" i="3" s="1"/>
  <c r="J151" i="3" a="1"/>
  <c r="J151" i="3" s="1"/>
  <c r="I151" i="3" a="1"/>
  <c r="I151" i="3" s="1"/>
  <c r="H151" i="3" a="1"/>
  <c r="H151" i="3" s="1"/>
  <c r="G151" i="3" a="1"/>
  <c r="G151" i="3" s="1"/>
  <c r="Z150" i="3" a="1"/>
  <c r="Z150" i="3" s="1"/>
  <c r="Y150" i="3" a="1"/>
  <c r="Y150" i="3" s="1"/>
  <c r="X150" i="3" a="1"/>
  <c r="X150" i="3" s="1"/>
  <c r="W150" i="3" a="1"/>
  <c r="W150" i="3" s="1"/>
  <c r="V150" i="3" a="1"/>
  <c r="V150" i="3" s="1"/>
  <c r="U150" i="3" a="1"/>
  <c r="U150" i="3" s="1"/>
  <c r="T150" i="3" a="1"/>
  <c r="T150" i="3" s="1"/>
  <c r="S150" i="3" a="1"/>
  <c r="S150" i="3" s="1"/>
  <c r="R150" i="3" a="1"/>
  <c r="R150" i="3" s="1"/>
  <c r="Q150" i="3" a="1"/>
  <c r="Q150" i="3" s="1"/>
  <c r="P150" i="3" a="1"/>
  <c r="P150" i="3" s="1"/>
  <c r="O150" i="3" a="1"/>
  <c r="O150" i="3" s="1"/>
  <c r="N150" i="3" a="1"/>
  <c r="N150" i="3" s="1"/>
  <c r="M150" i="3" a="1"/>
  <c r="M150" i="3" s="1"/>
  <c r="L150" i="3" a="1"/>
  <c r="L150" i="3" s="1"/>
  <c r="K150" i="3" a="1"/>
  <c r="K150" i="3" s="1"/>
  <c r="J150" i="3" a="1"/>
  <c r="J150" i="3" s="1"/>
  <c r="I150" i="3" a="1"/>
  <c r="I150" i="3" s="1"/>
  <c r="H150" i="3" a="1"/>
  <c r="H150" i="3" s="1"/>
  <c r="G150" i="3" a="1"/>
  <c r="G150" i="3" s="1"/>
  <c r="Z149" i="3" a="1"/>
  <c r="Z149" i="3" s="1"/>
  <c r="Y149" i="3" a="1"/>
  <c r="Y149" i="3" s="1"/>
  <c r="X149" i="3" a="1"/>
  <c r="X149" i="3" s="1"/>
  <c r="W149" i="3" a="1"/>
  <c r="W149" i="3" s="1"/>
  <c r="V149" i="3" a="1"/>
  <c r="V149" i="3" s="1"/>
  <c r="U149" i="3" a="1"/>
  <c r="U149" i="3" s="1"/>
  <c r="T149" i="3" a="1"/>
  <c r="T149" i="3" s="1"/>
  <c r="S149" i="3" a="1"/>
  <c r="S149" i="3" s="1"/>
  <c r="R149" i="3" a="1"/>
  <c r="R149" i="3" s="1"/>
  <c r="Q149" i="3" a="1"/>
  <c r="Q149" i="3" s="1"/>
  <c r="P149" i="3" a="1"/>
  <c r="P149" i="3" s="1"/>
  <c r="O149" i="3" a="1"/>
  <c r="O149" i="3" s="1"/>
  <c r="N149" i="3" a="1"/>
  <c r="N149" i="3" s="1"/>
  <c r="M149" i="3" a="1"/>
  <c r="M149" i="3" s="1"/>
  <c r="L149" i="3" a="1"/>
  <c r="L149" i="3" s="1"/>
  <c r="K149" i="3" a="1"/>
  <c r="K149" i="3" s="1"/>
  <c r="J149" i="3" a="1"/>
  <c r="J149" i="3" s="1"/>
  <c r="I149" i="3" a="1"/>
  <c r="I149" i="3" s="1"/>
  <c r="H149" i="3" a="1"/>
  <c r="H149" i="3" s="1"/>
  <c r="G149" i="3" a="1"/>
  <c r="G149" i="3" s="1"/>
  <c r="Z148" i="3" a="1"/>
  <c r="Z148" i="3" s="1"/>
  <c r="Y148" i="3" a="1"/>
  <c r="Y148" i="3" s="1"/>
  <c r="X148" i="3" a="1"/>
  <c r="X148" i="3" s="1"/>
  <c r="W148" i="3" a="1"/>
  <c r="W148" i="3" s="1"/>
  <c r="V148" i="3" a="1"/>
  <c r="V148" i="3" s="1"/>
  <c r="U148" i="3" a="1"/>
  <c r="U148" i="3" s="1"/>
  <c r="T148" i="3" a="1"/>
  <c r="T148" i="3" s="1"/>
  <c r="S148" i="3" a="1"/>
  <c r="S148" i="3" s="1"/>
  <c r="R148" i="3" a="1"/>
  <c r="R148" i="3" s="1"/>
  <c r="Q148" i="3" a="1"/>
  <c r="Q148" i="3" s="1"/>
  <c r="P148" i="3" a="1"/>
  <c r="P148" i="3" s="1"/>
  <c r="O148" i="3" a="1"/>
  <c r="O148" i="3" s="1"/>
  <c r="N148" i="3" a="1"/>
  <c r="N148" i="3" s="1"/>
  <c r="M148" i="3" a="1"/>
  <c r="M148" i="3" s="1"/>
  <c r="L148" i="3" a="1"/>
  <c r="L148" i="3" s="1"/>
  <c r="K148" i="3" a="1"/>
  <c r="K148" i="3" s="1"/>
  <c r="J148" i="3" a="1"/>
  <c r="J148" i="3" s="1"/>
  <c r="I148" i="3" a="1"/>
  <c r="I148" i="3" s="1"/>
  <c r="H148" i="3" a="1"/>
  <c r="H148" i="3" s="1"/>
  <c r="G148" i="3" a="1"/>
  <c r="G148" i="3" s="1"/>
  <c r="Z147" i="3" a="1"/>
  <c r="Z147" i="3" s="1"/>
  <c r="Y147" i="3" a="1"/>
  <c r="Y147" i="3" s="1"/>
  <c r="X147" i="3" a="1"/>
  <c r="X147" i="3" s="1"/>
  <c r="W147" i="3" a="1"/>
  <c r="W147" i="3" s="1"/>
  <c r="V147" i="3" a="1"/>
  <c r="V147" i="3" s="1"/>
  <c r="U147" i="3" a="1"/>
  <c r="U147" i="3" s="1"/>
  <c r="T147" i="3" a="1"/>
  <c r="T147" i="3" s="1"/>
  <c r="S147" i="3" a="1"/>
  <c r="S147" i="3" s="1"/>
  <c r="R147" i="3" a="1"/>
  <c r="R147" i="3" s="1"/>
  <c r="Q147" i="3" a="1"/>
  <c r="Q147" i="3" s="1"/>
  <c r="P147" i="3" a="1"/>
  <c r="P147" i="3" s="1"/>
  <c r="O147" i="3" a="1"/>
  <c r="O147" i="3" s="1"/>
  <c r="N147" i="3" a="1"/>
  <c r="N147" i="3" s="1"/>
  <c r="M147" i="3" a="1"/>
  <c r="M147" i="3" s="1"/>
  <c r="L147" i="3" a="1"/>
  <c r="L147" i="3" s="1"/>
  <c r="K147" i="3" a="1"/>
  <c r="K147" i="3" s="1"/>
  <c r="J147" i="3" a="1"/>
  <c r="J147" i="3" s="1"/>
  <c r="I147" i="3" a="1"/>
  <c r="I147" i="3" s="1"/>
  <c r="H147" i="3" a="1"/>
  <c r="H147" i="3" s="1"/>
  <c r="G147" i="3" a="1"/>
  <c r="G147" i="3" s="1"/>
  <c r="Z146" i="3" a="1"/>
  <c r="Z146" i="3" s="1"/>
  <c r="Y146" i="3" a="1"/>
  <c r="Y146" i="3" s="1"/>
  <c r="X146" i="3" a="1"/>
  <c r="X146" i="3" s="1"/>
  <c r="W146" i="3" a="1"/>
  <c r="W146" i="3" s="1"/>
  <c r="V146" i="3" a="1"/>
  <c r="V146" i="3" s="1"/>
  <c r="U146" i="3" a="1"/>
  <c r="U146" i="3" s="1"/>
  <c r="T146" i="3" a="1"/>
  <c r="T146" i="3" s="1"/>
  <c r="S146" i="3" a="1"/>
  <c r="S146" i="3" s="1"/>
  <c r="R146" i="3" a="1"/>
  <c r="R146" i="3" s="1"/>
  <c r="Q146" i="3" a="1"/>
  <c r="Q146" i="3" s="1"/>
  <c r="P146" i="3" a="1"/>
  <c r="P146" i="3" s="1"/>
  <c r="O146" i="3" a="1"/>
  <c r="O146" i="3" s="1"/>
  <c r="N146" i="3" a="1"/>
  <c r="N146" i="3" s="1"/>
  <c r="M146" i="3" a="1"/>
  <c r="M146" i="3" s="1"/>
  <c r="L146" i="3" a="1"/>
  <c r="L146" i="3" s="1"/>
  <c r="K146" i="3" a="1"/>
  <c r="K146" i="3" s="1"/>
  <c r="J146" i="3" a="1"/>
  <c r="J146" i="3" s="1"/>
  <c r="I146" i="3" a="1"/>
  <c r="I146" i="3" s="1"/>
  <c r="H146" i="3" a="1"/>
  <c r="H146" i="3" s="1"/>
  <c r="G146" i="3" a="1"/>
  <c r="G146" i="3" s="1"/>
  <c r="Z145" i="3" a="1"/>
  <c r="Z145" i="3" s="1"/>
  <c r="Y145" i="3" a="1"/>
  <c r="Y145" i="3" s="1"/>
  <c r="X145" i="3" a="1"/>
  <c r="X145" i="3" s="1"/>
  <c r="W145" i="3" a="1"/>
  <c r="W145" i="3" s="1"/>
  <c r="V145" i="3" a="1"/>
  <c r="V145" i="3" s="1"/>
  <c r="U145" i="3" a="1"/>
  <c r="U145" i="3" s="1"/>
  <c r="T145" i="3" a="1"/>
  <c r="T145" i="3" s="1"/>
  <c r="S145" i="3" a="1"/>
  <c r="S145" i="3" s="1"/>
  <c r="R145" i="3" a="1"/>
  <c r="R145" i="3" s="1"/>
  <c r="Q145" i="3" a="1"/>
  <c r="Q145" i="3" s="1"/>
  <c r="P145" i="3" a="1"/>
  <c r="P145" i="3" s="1"/>
  <c r="O145" i="3" a="1"/>
  <c r="O145" i="3" s="1"/>
  <c r="N145" i="3" a="1"/>
  <c r="N145" i="3" s="1"/>
  <c r="M145" i="3" a="1"/>
  <c r="M145" i="3" s="1"/>
  <c r="L145" i="3" a="1"/>
  <c r="L145" i="3" s="1"/>
  <c r="K145" i="3" a="1"/>
  <c r="K145" i="3" s="1"/>
  <c r="J145" i="3" a="1"/>
  <c r="J145" i="3" s="1"/>
  <c r="I145" i="3" a="1"/>
  <c r="I145" i="3" s="1"/>
  <c r="H145" i="3" a="1"/>
  <c r="H145" i="3" s="1"/>
  <c r="G145" i="3" a="1"/>
  <c r="G145" i="3" s="1"/>
  <c r="Z144" i="3" a="1"/>
  <c r="Z144" i="3" s="1"/>
  <c r="Y144" i="3" a="1"/>
  <c r="Y144" i="3" s="1"/>
  <c r="X144" i="3" a="1"/>
  <c r="X144" i="3" s="1"/>
  <c r="W144" i="3" a="1"/>
  <c r="W144" i="3" s="1"/>
  <c r="V144" i="3" a="1"/>
  <c r="V144" i="3" s="1"/>
  <c r="U144" i="3" a="1"/>
  <c r="U144" i="3" s="1"/>
  <c r="T144" i="3" a="1"/>
  <c r="T144" i="3" s="1"/>
  <c r="S144" i="3" a="1"/>
  <c r="S144" i="3" s="1"/>
  <c r="R144" i="3" a="1"/>
  <c r="R144" i="3" s="1"/>
  <c r="Q144" i="3" a="1"/>
  <c r="Q144" i="3" s="1"/>
  <c r="P144" i="3" a="1"/>
  <c r="P144" i="3" s="1"/>
  <c r="O144" i="3" a="1"/>
  <c r="O144" i="3" s="1"/>
  <c r="N144" i="3" a="1"/>
  <c r="N144" i="3" s="1"/>
  <c r="M144" i="3" a="1"/>
  <c r="M144" i="3" s="1"/>
  <c r="L144" i="3" a="1"/>
  <c r="L144" i="3" s="1"/>
  <c r="K144" i="3" a="1"/>
  <c r="K144" i="3" s="1"/>
  <c r="J144" i="3" a="1"/>
  <c r="J144" i="3" s="1"/>
  <c r="I144" i="3" a="1"/>
  <c r="I144" i="3" s="1"/>
  <c r="H144" i="3" a="1"/>
  <c r="H144" i="3" s="1"/>
  <c r="G144" i="3" a="1"/>
  <c r="G144" i="3" s="1"/>
  <c r="Z143" i="3" a="1"/>
  <c r="Z143" i="3" s="1"/>
  <c r="Y143" i="3" a="1"/>
  <c r="Y143" i="3" s="1"/>
  <c r="X143" i="3" a="1"/>
  <c r="X143" i="3" s="1"/>
  <c r="W143" i="3" a="1"/>
  <c r="W143" i="3" s="1"/>
  <c r="V143" i="3" a="1"/>
  <c r="V143" i="3" s="1"/>
  <c r="U143" i="3" a="1"/>
  <c r="U143" i="3" s="1"/>
  <c r="T143" i="3" a="1"/>
  <c r="T143" i="3" s="1"/>
  <c r="S143" i="3" a="1"/>
  <c r="S143" i="3" s="1"/>
  <c r="R143" i="3" a="1"/>
  <c r="R143" i="3" s="1"/>
  <c r="Q143" i="3" a="1"/>
  <c r="Q143" i="3" s="1"/>
  <c r="P143" i="3" a="1"/>
  <c r="P143" i="3" s="1"/>
  <c r="O143" i="3" a="1"/>
  <c r="O143" i="3" s="1"/>
  <c r="N143" i="3" a="1"/>
  <c r="N143" i="3" s="1"/>
  <c r="M143" i="3" a="1"/>
  <c r="M143" i="3" s="1"/>
  <c r="L143" i="3" a="1"/>
  <c r="L143" i="3" s="1"/>
  <c r="K143" i="3" a="1"/>
  <c r="K143" i="3" s="1"/>
  <c r="J143" i="3" a="1"/>
  <c r="J143" i="3" s="1"/>
  <c r="I143" i="3" a="1"/>
  <c r="I143" i="3" s="1"/>
  <c r="H143" i="3" a="1"/>
  <c r="H143" i="3" s="1"/>
  <c r="G143" i="3" a="1"/>
  <c r="G143" i="3" s="1"/>
  <c r="Z142" i="3" a="1"/>
  <c r="Z142" i="3" s="1"/>
  <c r="Y142" i="3" a="1"/>
  <c r="Y142" i="3" s="1"/>
  <c r="X142" i="3" a="1"/>
  <c r="X142" i="3" s="1"/>
  <c r="W142" i="3" a="1"/>
  <c r="W142" i="3" s="1"/>
  <c r="V142" i="3" a="1"/>
  <c r="V142" i="3" s="1"/>
  <c r="U142" i="3" a="1"/>
  <c r="U142" i="3" s="1"/>
  <c r="T142" i="3" a="1"/>
  <c r="T142" i="3" s="1"/>
  <c r="S142" i="3" a="1"/>
  <c r="S142" i="3" s="1"/>
  <c r="R142" i="3" a="1"/>
  <c r="R142" i="3" s="1"/>
  <c r="Q142" i="3" a="1"/>
  <c r="Q142" i="3" s="1"/>
  <c r="P142" i="3" a="1"/>
  <c r="P142" i="3" s="1"/>
  <c r="O142" i="3" a="1"/>
  <c r="O142" i="3" s="1"/>
  <c r="N142" i="3" a="1"/>
  <c r="N142" i="3" s="1"/>
  <c r="M142" i="3" a="1"/>
  <c r="M142" i="3" s="1"/>
  <c r="L142" i="3" a="1"/>
  <c r="L142" i="3" s="1"/>
  <c r="K142" i="3" a="1"/>
  <c r="K142" i="3" s="1"/>
  <c r="J142" i="3" a="1"/>
  <c r="J142" i="3" s="1"/>
  <c r="I142" i="3" a="1"/>
  <c r="I142" i="3" s="1"/>
  <c r="H142" i="3" a="1"/>
  <c r="H142" i="3" s="1"/>
  <c r="G142" i="3" a="1"/>
  <c r="G142" i="3" s="1"/>
  <c r="Z141" i="3" a="1"/>
  <c r="Z141" i="3" s="1"/>
  <c r="Y141" i="3" a="1"/>
  <c r="Y141" i="3" s="1"/>
  <c r="X141" i="3" a="1"/>
  <c r="X141" i="3" s="1"/>
  <c r="W141" i="3" a="1"/>
  <c r="W141" i="3" s="1"/>
  <c r="V141" i="3" a="1"/>
  <c r="V141" i="3" s="1"/>
  <c r="U141" i="3" a="1"/>
  <c r="U141" i="3" s="1"/>
  <c r="T141" i="3" a="1"/>
  <c r="T141" i="3" s="1"/>
  <c r="S141" i="3" a="1"/>
  <c r="S141" i="3" s="1"/>
  <c r="R141" i="3" a="1"/>
  <c r="R141" i="3" s="1"/>
  <c r="Q141" i="3" a="1"/>
  <c r="Q141" i="3" s="1"/>
  <c r="P141" i="3" a="1"/>
  <c r="P141" i="3" s="1"/>
  <c r="O141" i="3" a="1"/>
  <c r="O141" i="3" s="1"/>
  <c r="N141" i="3" a="1"/>
  <c r="N141" i="3" s="1"/>
  <c r="M141" i="3" a="1"/>
  <c r="M141" i="3" s="1"/>
  <c r="L141" i="3" a="1"/>
  <c r="L141" i="3" s="1"/>
  <c r="K141" i="3" a="1"/>
  <c r="K141" i="3" s="1"/>
  <c r="J141" i="3" a="1"/>
  <c r="J141" i="3" s="1"/>
  <c r="I141" i="3" a="1"/>
  <c r="I141" i="3" s="1"/>
  <c r="H141" i="3" a="1"/>
  <c r="H141" i="3" s="1"/>
  <c r="G141" i="3" a="1"/>
  <c r="G141" i="3" s="1"/>
  <c r="Z140" i="3" a="1"/>
  <c r="Z140" i="3" s="1"/>
  <c r="Y140" i="3" a="1"/>
  <c r="Y140" i="3" s="1"/>
  <c r="X140" i="3" a="1"/>
  <c r="X140" i="3" s="1"/>
  <c r="W140" i="3" a="1"/>
  <c r="W140" i="3" s="1"/>
  <c r="V140" i="3" a="1"/>
  <c r="V140" i="3" s="1"/>
  <c r="U140" i="3" a="1"/>
  <c r="U140" i="3" s="1"/>
  <c r="T140" i="3" a="1"/>
  <c r="T140" i="3" s="1"/>
  <c r="S140" i="3" a="1"/>
  <c r="S140" i="3" s="1"/>
  <c r="R140" i="3" a="1"/>
  <c r="R140" i="3" s="1"/>
  <c r="Q140" i="3" a="1"/>
  <c r="Q140" i="3" s="1"/>
  <c r="P140" i="3" a="1"/>
  <c r="P140" i="3" s="1"/>
  <c r="O140" i="3" a="1"/>
  <c r="O140" i="3" s="1"/>
  <c r="N140" i="3" a="1"/>
  <c r="N140" i="3" s="1"/>
  <c r="M140" i="3" a="1"/>
  <c r="M140" i="3" s="1"/>
  <c r="L140" i="3" a="1"/>
  <c r="L140" i="3" s="1"/>
  <c r="K140" i="3" a="1"/>
  <c r="K140" i="3" s="1"/>
  <c r="J140" i="3" a="1"/>
  <c r="J140" i="3" s="1"/>
  <c r="I140" i="3" a="1"/>
  <c r="I140" i="3" s="1"/>
  <c r="H140" i="3" a="1"/>
  <c r="H140" i="3" s="1"/>
  <c r="G140" i="3" a="1"/>
  <c r="G140" i="3" s="1"/>
  <c r="Z139" i="3" a="1"/>
  <c r="Z139" i="3" s="1"/>
  <c r="Y139" i="3" a="1"/>
  <c r="Y139" i="3" s="1"/>
  <c r="X139" i="3" a="1"/>
  <c r="X139" i="3" s="1"/>
  <c r="W139" i="3" a="1"/>
  <c r="W139" i="3" s="1"/>
  <c r="V139" i="3" a="1"/>
  <c r="V139" i="3" s="1"/>
  <c r="U139" i="3" a="1"/>
  <c r="U139" i="3" s="1"/>
  <c r="T139" i="3" a="1"/>
  <c r="T139" i="3" s="1"/>
  <c r="S139" i="3" a="1"/>
  <c r="S139" i="3" s="1"/>
  <c r="R139" i="3" a="1"/>
  <c r="R139" i="3" s="1"/>
  <c r="Q139" i="3" a="1"/>
  <c r="Q139" i="3" s="1"/>
  <c r="P139" i="3" a="1"/>
  <c r="P139" i="3" s="1"/>
  <c r="O139" i="3" a="1"/>
  <c r="O139" i="3" s="1"/>
  <c r="N139" i="3" a="1"/>
  <c r="N139" i="3" s="1"/>
  <c r="M139" i="3" a="1"/>
  <c r="M139" i="3" s="1"/>
  <c r="L139" i="3" a="1"/>
  <c r="L139" i="3" s="1"/>
  <c r="K139" i="3" a="1"/>
  <c r="K139" i="3" s="1"/>
  <c r="J139" i="3" a="1"/>
  <c r="J139" i="3" s="1"/>
  <c r="I139" i="3" a="1"/>
  <c r="I139" i="3" s="1"/>
  <c r="H139" i="3" a="1"/>
  <c r="H139" i="3" s="1"/>
  <c r="G139" i="3" a="1"/>
  <c r="G139" i="3" s="1"/>
  <c r="Z138" i="3" a="1"/>
  <c r="Z138" i="3" s="1"/>
  <c r="Y138" i="3" a="1"/>
  <c r="Y138" i="3" s="1"/>
  <c r="X138" i="3" a="1"/>
  <c r="X138" i="3" s="1"/>
  <c r="W138" i="3" a="1"/>
  <c r="W138" i="3" s="1"/>
  <c r="V138" i="3" a="1"/>
  <c r="V138" i="3" s="1"/>
  <c r="U138" i="3" a="1"/>
  <c r="U138" i="3" s="1"/>
  <c r="T138" i="3" a="1"/>
  <c r="T138" i="3" s="1"/>
  <c r="S138" i="3" a="1"/>
  <c r="S138" i="3" s="1"/>
  <c r="R138" i="3" a="1"/>
  <c r="R138" i="3" s="1"/>
  <c r="Q138" i="3" a="1"/>
  <c r="Q138" i="3" s="1"/>
  <c r="P138" i="3" a="1"/>
  <c r="P138" i="3" s="1"/>
  <c r="O138" i="3" a="1"/>
  <c r="O138" i="3" s="1"/>
  <c r="N138" i="3" a="1"/>
  <c r="N138" i="3" s="1"/>
  <c r="M138" i="3" a="1"/>
  <c r="M138" i="3" s="1"/>
  <c r="L138" i="3" a="1"/>
  <c r="L138" i="3" s="1"/>
  <c r="K138" i="3" a="1"/>
  <c r="K138" i="3" s="1"/>
  <c r="J138" i="3" a="1"/>
  <c r="J138" i="3" s="1"/>
  <c r="I138" i="3" a="1"/>
  <c r="I138" i="3" s="1"/>
  <c r="H138" i="3" a="1"/>
  <c r="H138" i="3" s="1"/>
  <c r="G138" i="3" a="1"/>
  <c r="G138" i="3" s="1"/>
  <c r="Z137" i="3" a="1"/>
  <c r="Z137" i="3" s="1"/>
  <c r="Y137" i="3" a="1"/>
  <c r="Y137" i="3" s="1"/>
  <c r="X137" i="3" a="1"/>
  <c r="X137" i="3" s="1"/>
  <c r="W137" i="3" a="1"/>
  <c r="W137" i="3" s="1"/>
  <c r="V137" i="3" a="1"/>
  <c r="V137" i="3" s="1"/>
  <c r="U137" i="3" a="1"/>
  <c r="U137" i="3" s="1"/>
  <c r="T137" i="3" a="1"/>
  <c r="T137" i="3" s="1"/>
  <c r="S137" i="3" a="1"/>
  <c r="S137" i="3" s="1"/>
  <c r="R137" i="3" a="1"/>
  <c r="R137" i="3" s="1"/>
  <c r="Q137" i="3" a="1"/>
  <c r="Q137" i="3" s="1"/>
  <c r="P137" i="3" a="1"/>
  <c r="P137" i="3" s="1"/>
  <c r="O137" i="3" a="1"/>
  <c r="O137" i="3" s="1"/>
  <c r="N137" i="3" a="1"/>
  <c r="N137" i="3" s="1"/>
  <c r="M137" i="3" a="1"/>
  <c r="M137" i="3" s="1"/>
  <c r="L137" i="3" a="1"/>
  <c r="L137" i="3" s="1"/>
  <c r="K137" i="3" a="1"/>
  <c r="K137" i="3" s="1"/>
  <c r="J137" i="3" a="1"/>
  <c r="J137" i="3" s="1"/>
  <c r="I137" i="3" a="1"/>
  <c r="I137" i="3" s="1"/>
  <c r="H137" i="3" a="1"/>
  <c r="H137" i="3" s="1"/>
  <c r="G137" i="3" a="1"/>
  <c r="G137" i="3" s="1"/>
  <c r="Z136" i="3" a="1"/>
  <c r="Z136" i="3" s="1"/>
  <c r="Y136" i="3" a="1"/>
  <c r="Y136" i="3" s="1"/>
  <c r="X136" i="3" a="1"/>
  <c r="X136" i="3" s="1"/>
  <c r="W136" i="3" a="1"/>
  <c r="W136" i="3" s="1"/>
  <c r="V136" i="3" a="1"/>
  <c r="V136" i="3" s="1"/>
  <c r="U136" i="3" a="1"/>
  <c r="U136" i="3" s="1"/>
  <c r="T136" i="3" a="1"/>
  <c r="T136" i="3" s="1"/>
  <c r="S136" i="3" a="1"/>
  <c r="S136" i="3" s="1"/>
  <c r="R136" i="3" a="1"/>
  <c r="R136" i="3" s="1"/>
  <c r="Q136" i="3" a="1"/>
  <c r="Q136" i="3" s="1"/>
  <c r="P136" i="3" a="1"/>
  <c r="P136" i="3" s="1"/>
  <c r="O136" i="3" a="1"/>
  <c r="O136" i="3" s="1"/>
  <c r="N136" i="3" a="1"/>
  <c r="N136" i="3" s="1"/>
  <c r="M136" i="3" a="1"/>
  <c r="M136" i="3" s="1"/>
  <c r="L136" i="3" a="1"/>
  <c r="L136" i="3" s="1"/>
  <c r="K136" i="3" a="1"/>
  <c r="K136" i="3" s="1"/>
  <c r="J136" i="3" a="1"/>
  <c r="J136" i="3" s="1"/>
  <c r="I136" i="3" a="1"/>
  <c r="I136" i="3" s="1"/>
  <c r="H136" i="3" a="1"/>
  <c r="H136" i="3" s="1"/>
  <c r="G136" i="3" a="1"/>
  <c r="G136" i="3" s="1"/>
  <c r="Z135" i="3" a="1"/>
  <c r="Z135" i="3" s="1"/>
  <c r="Y135" i="3" a="1"/>
  <c r="Y135" i="3" s="1"/>
  <c r="X135" i="3" a="1"/>
  <c r="X135" i="3" s="1"/>
  <c r="W135" i="3" a="1"/>
  <c r="W135" i="3" s="1"/>
  <c r="V135" i="3" a="1"/>
  <c r="V135" i="3" s="1"/>
  <c r="U135" i="3" a="1"/>
  <c r="U135" i="3" s="1"/>
  <c r="T135" i="3" a="1"/>
  <c r="T135" i="3" s="1"/>
  <c r="S135" i="3" a="1"/>
  <c r="S135" i="3" s="1"/>
  <c r="R135" i="3" a="1"/>
  <c r="R135" i="3" s="1"/>
  <c r="Q135" i="3" a="1"/>
  <c r="Q135" i="3" s="1"/>
  <c r="P135" i="3" a="1"/>
  <c r="P135" i="3" s="1"/>
  <c r="O135" i="3" a="1"/>
  <c r="O135" i="3" s="1"/>
  <c r="N135" i="3" a="1"/>
  <c r="N135" i="3" s="1"/>
  <c r="M135" i="3" a="1"/>
  <c r="M135" i="3" s="1"/>
  <c r="L135" i="3" a="1"/>
  <c r="L135" i="3" s="1"/>
  <c r="K135" i="3" a="1"/>
  <c r="K135" i="3" s="1"/>
  <c r="J135" i="3" a="1"/>
  <c r="J135" i="3" s="1"/>
  <c r="I135" i="3" a="1"/>
  <c r="I135" i="3" s="1"/>
  <c r="H135" i="3" a="1"/>
  <c r="H135" i="3" s="1"/>
  <c r="G135" i="3" a="1"/>
  <c r="G135" i="3" s="1"/>
  <c r="Z134" i="3" a="1"/>
  <c r="Z134" i="3" s="1"/>
  <c r="Y134" i="3" a="1"/>
  <c r="Y134" i="3" s="1"/>
  <c r="X134" i="3" a="1"/>
  <c r="X134" i="3" s="1"/>
  <c r="W134" i="3" a="1"/>
  <c r="W134" i="3" s="1"/>
  <c r="V134" i="3" a="1"/>
  <c r="V134" i="3" s="1"/>
  <c r="U134" i="3" a="1"/>
  <c r="U134" i="3" s="1"/>
  <c r="T134" i="3" a="1"/>
  <c r="T134" i="3" s="1"/>
  <c r="S134" i="3" a="1"/>
  <c r="S134" i="3" s="1"/>
  <c r="R134" i="3" a="1"/>
  <c r="R134" i="3" s="1"/>
  <c r="Q134" i="3" a="1"/>
  <c r="Q134" i="3" s="1"/>
  <c r="P134" i="3" a="1"/>
  <c r="P134" i="3" s="1"/>
  <c r="O134" i="3" a="1"/>
  <c r="O134" i="3" s="1"/>
  <c r="N134" i="3" a="1"/>
  <c r="N134" i="3" s="1"/>
  <c r="M134" i="3" a="1"/>
  <c r="M134" i="3" s="1"/>
  <c r="L134" i="3" a="1"/>
  <c r="L134" i="3" s="1"/>
  <c r="K134" i="3" a="1"/>
  <c r="K134" i="3" s="1"/>
  <c r="J134" i="3" a="1"/>
  <c r="J134" i="3" s="1"/>
  <c r="I134" i="3" a="1"/>
  <c r="I134" i="3" s="1"/>
  <c r="H134" i="3" a="1"/>
  <c r="H134" i="3" s="1"/>
  <c r="G134" i="3" a="1"/>
  <c r="G134" i="3" s="1"/>
  <c r="Z133" i="3" a="1"/>
  <c r="Z133" i="3" s="1"/>
  <c r="Y133" i="3" a="1"/>
  <c r="Y133" i="3" s="1"/>
  <c r="X133" i="3" a="1"/>
  <c r="X133" i="3" s="1"/>
  <c r="W133" i="3" a="1"/>
  <c r="W133" i="3" s="1"/>
  <c r="V133" i="3" a="1"/>
  <c r="V133" i="3" s="1"/>
  <c r="U133" i="3" a="1"/>
  <c r="U133" i="3" s="1"/>
  <c r="T133" i="3" a="1"/>
  <c r="T133" i="3" s="1"/>
  <c r="S133" i="3" a="1"/>
  <c r="S133" i="3" s="1"/>
  <c r="R133" i="3" a="1"/>
  <c r="R133" i="3" s="1"/>
  <c r="Q133" i="3" a="1"/>
  <c r="Q133" i="3" s="1"/>
  <c r="P133" i="3" a="1"/>
  <c r="P133" i="3" s="1"/>
  <c r="O133" i="3" a="1"/>
  <c r="O133" i="3" s="1"/>
  <c r="N133" i="3" a="1"/>
  <c r="N133" i="3" s="1"/>
  <c r="M133" i="3" a="1"/>
  <c r="M133" i="3" s="1"/>
  <c r="L133" i="3" a="1"/>
  <c r="L133" i="3" s="1"/>
  <c r="K133" i="3" a="1"/>
  <c r="K133" i="3" s="1"/>
  <c r="J133" i="3" a="1"/>
  <c r="J133" i="3" s="1"/>
  <c r="I133" i="3" a="1"/>
  <c r="I133" i="3" s="1"/>
  <c r="H133" i="3" a="1"/>
  <c r="H133" i="3" s="1"/>
  <c r="G133" i="3" a="1"/>
  <c r="G133" i="3" s="1"/>
  <c r="Z132" i="3" a="1"/>
  <c r="Z132" i="3" s="1"/>
  <c r="Y132" i="3" a="1"/>
  <c r="Y132" i="3" s="1"/>
  <c r="X132" i="3" a="1"/>
  <c r="X132" i="3" s="1"/>
  <c r="W132" i="3" a="1"/>
  <c r="W132" i="3" s="1"/>
  <c r="V132" i="3" a="1"/>
  <c r="V132" i="3" s="1"/>
  <c r="U132" i="3" a="1"/>
  <c r="U132" i="3" s="1"/>
  <c r="T132" i="3" a="1"/>
  <c r="T132" i="3" s="1"/>
  <c r="S132" i="3" a="1"/>
  <c r="S132" i="3" s="1"/>
  <c r="R132" i="3" a="1"/>
  <c r="R132" i="3" s="1"/>
  <c r="Q132" i="3" a="1"/>
  <c r="Q132" i="3" s="1"/>
  <c r="P132" i="3" a="1"/>
  <c r="P132" i="3" s="1"/>
  <c r="O132" i="3" a="1"/>
  <c r="O132" i="3" s="1"/>
  <c r="N132" i="3" a="1"/>
  <c r="N132" i="3" s="1"/>
  <c r="M132" i="3" a="1"/>
  <c r="M132" i="3" s="1"/>
  <c r="L132" i="3" a="1"/>
  <c r="L132" i="3" s="1"/>
  <c r="K132" i="3" a="1"/>
  <c r="K132" i="3" s="1"/>
  <c r="J132" i="3" a="1"/>
  <c r="J132" i="3" s="1"/>
  <c r="I132" i="3" a="1"/>
  <c r="I132" i="3" s="1"/>
  <c r="H132" i="3" a="1"/>
  <c r="H132" i="3" s="1"/>
  <c r="G132" i="3" a="1"/>
  <c r="G132" i="3" s="1"/>
  <c r="Z131" i="3" a="1"/>
  <c r="Z131" i="3" s="1"/>
  <c r="Y131" i="3" a="1"/>
  <c r="Y131" i="3" s="1"/>
  <c r="X131" i="3" a="1"/>
  <c r="X131" i="3" s="1"/>
  <c r="W131" i="3" a="1"/>
  <c r="W131" i="3" s="1"/>
  <c r="V131" i="3" a="1"/>
  <c r="V131" i="3" s="1"/>
  <c r="U131" i="3" a="1"/>
  <c r="U131" i="3" s="1"/>
  <c r="T131" i="3" a="1"/>
  <c r="T131" i="3" s="1"/>
  <c r="S131" i="3" a="1"/>
  <c r="S131" i="3" s="1"/>
  <c r="R131" i="3" a="1"/>
  <c r="R131" i="3" s="1"/>
  <c r="Q131" i="3" a="1"/>
  <c r="Q131" i="3" s="1"/>
  <c r="P131" i="3" a="1"/>
  <c r="P131" i="3" s="1"/>
  <c r="O131" i="3" a="1"/>
  <c r="O131" i="3" s="1"/>
  <c r="N131" i="3" a="1"/>
  <c r="N131" i="3" s="1"/>
  <c r="M131" i="3" a="1"/>
  <c r="M131" i="3" s="1"/>
  <c r="L131" i="3" a="1"/>
  <c r="L131" i="3" s="1"/>
  <c r="K131" i="3" a="1"/>
  <c r="K131" i="3" s="1"/>
  <c r="J131" i="3" a="1"/>
  <c r="J131" i="3" s="1"/>
  <c r="I131" i="3" a="1"/>
  <c r="I131" i="3" s="1"/>
  <c r="H131" i="3" a="1"/>
  <c r="H131" i="3" s="1"/>
  <c r="G131" i="3" a="1"/>
  <c r="G131" i="3" s="1"/>
  <c r="H126" i="3" a="1"/>
  <c r="H126" i="3" s="1"/>
  <c r="G67" i="3" a="1"/>
  <c r="G67" i="3" s="1"/>
  <c r="H67" i="3" a="1"/>
  <c r="H67" i="3" s="1"/>
  <c r="I67" i="3" a="1"/>
  <c r="I67" i="3" s="1"/>
  <c r="J67" i="3" a="1"/>
  <c r="J67" i="3" s="1"/>
  <c r="K67" i="3" a="1"/>
  <c r="K67" i="3" s="1"/>
  <c r="L67" i="3" a="1"/>
  <c r="L67" i="3" s="1"/>
  <c r="M67" i="3" a="1"/>
  <c r="M67" i="3" s="1"/>
  <c r="N67" i="3" a="1"/>
  <c r="N67" i="3" s="1"/>
  <c r="O67" i="3" a="1"/>
  <c r="O67" i="3" s="1"/>
  <c r="P67" i="3" a="1"/>
  <c r="P67" i="3" s="1"/>
  <c r="Q67" i="3" a="1"/>
  <c r="Q67" i="3" s="1"/>
  <c r="R67" i="3" a="1"/>
  <c r="R67" i="3" s="1"/>
  <c r="S67" i="3" a="1"/>
  <c r="S67" i="3" s="1"/>
  <c r="T67" i="3" a="1"/>
  <c r="T67" i="3" s="1"/>
  <c r="U67" i="3" a="1"/>
  <c r="U67" i="3" s="1"/>
  <c r="V67" i="3" a="1"/>
  <c r="V67" i="3" s="1"/>
  <c r="W67" i="3" a="1"/>
  <c r="W67" i="3" s="1"/>
  <c r="X67" i="3" a="1"/>
  <c r="X67" i="3" s="1"/>
  <c r="Y67" i="3" a="1"/>
  <c r="Y67" i="3" s="1"/>
  <c r="Z67" i="3" a="1"/>
  <c r="Z67" i="3" s="1"/>
  <c r="G68" i="3" a="1"/>
  <c r="G68" i="3" s="1"/>
  <c r="H68" i="3" a="1"/>
  <c r="H68" i="3" s="1"/>
  <c r="I68" i="3" a="1"/>
  <c r="I68" i="3" s="1"/>
  <c r="J68" i="3" a="1"/>
  <c r="J68" i="3" s="1"/>
  <c r="K68" i="3" a="1"/>
  <c r="K68" i="3" s="1"/>
  <c r="L68" i="3" a="1"/>
  <c r="L68" i="3" s="1"/>
  <c r="M68" i="3" a="1"/>
  <c r="M68" i="3" s="1"/>
  <c r="N68" i="3" a="1"/>
  <c r="N68" i="3" s="1"/>
  <c r="O68" i="3" a="1"/>
  <c r="O68" i="3" s="1"/>
  <c r="P68" i="3" a="1"/>
  <c r="P68" i="3" s="1"/>
  <c r="Q68" i="3" a="1"/>
  <c r="Q68" i="3" s="1"/>
  <c r="R68" i="3" a="1"/>
  <c r="R68" i="3" s="1"/>
  <c r="S68" i="3" a="1"/>
  <c r="S68" i="3" s="1"/>
  <c r="T68" i="3" a="1"/>
  <c r="T68" i="3" s="1"/>
  <c r="U68" i="3" a="1"/>
  <c r="U68" i="3" s="1"/>
  <c r="V68" i="3" a="1"/>
  <c r="V68" i="3" s="1"/>
  <c r="W68" i="3" a="1"/>
  <c r="W68" i="3" s="1"/>
  <c r="X68" i="3" a="1"/>
  <c r="X68" i="3" s="1"/>
  <c r="Y68" i="3" a="1"/>
  <c r="Y68" i="3" s="1"/>
  <c r="Z68" i="3" a="1"/>
  <c r="Z68" i="3" s="1"/>
  <c r="G69" i="3" a="1"/>
  <c r="G69" i="3" s="1"/>
  <c r="H69" i="3" a="1"/>
  <c r="H69" i="3" s="1"/>
  <c r="I69" i="3" a="1"/>
  <c r="I69" i="3" s="1"/>
  <c r="J69" i="3" a="1"/>
  <c r="J69" i="3" s="1"/>
  <c r="K69" i="3" a="1"/>
  <c r="K69" i="3" s="1"/>
  <c r="L69" i="3" a="1"/>
  <c r="L69" i="3" s="1"/>
  <c r="M69" i="3" a="1"/>
  <c r="M69" i="3" s="1"/>
  <c r="N69" i="3" a="1"/>
  <c r="N69" i="3" s="1"/>
  <c r="O69" i="3" a="1"/>
  <c r="O69" i="3" s="1"/>
  <c r="P69" i="3" a="1"/>
  <c r="P69" i="3" s="1"/>
  <c r="Q69" i="3" a="1"/>
  <c r="Q69" i="3" s="1"/>
  <c r="R69" i="3" a="1"/>
  <c r="R69" i="3" s="1"/>
  <c r="S69" i="3" a="1"/>
  <c r="S69" i="3" s="1"/>
  <c r="T69" i="3" a="1"/>
  <c r="T69" i="3" s="1"/>
  <c r="U69" i="3" a="1"/>
  <c r="U69" i="3" s="1"/>
  <c r="V69" i="3" a="1"/>
  <c r="V69" i="3" s="1"/>
  <c r="W69" i="3" a="1"/>
  <c r="W69" i="3" s="1"/>
  <c r="X69" i="3" a="1"/>
  <c r="X69" i="3" s="1"/>
  <c r="Y69" i="3" a="1"/>
  <c r="Y69" i="3" s="1"/>
  <c r="Z69" i="3" a="1"/>
  <c r="Z69" i="3" s="1"/>
  <c r="G70" i="3" a="1"/>
  <c r="G70" i="3" s="1"/>
  <c r="H70" i="3" a="1"/>
  <c r="H70" i="3" s="1"/>
  <c r="I70" i="3" a="1"/>
  <c r="I70" i="3" s="1"/>
  <c r="J70" i="3" a="1"/>
  <c r="J70" i="3" s="1"/>
  <c r="K70" i="3" a="1"/>
  <c r="K70" i="3" s="1"/>
  <c r="L70" i="3" a="1"/>
  <c r="L70" i="3" s="1"/>
  <c r="M70" i="3" a="1"/>
  <c r="M70" i="3" s="1"/>
  <c r="N70" i="3" a="1"/>
  <c r="N70" i="3" s="1"/>
  <c r="O70" i="3" a="1"/>
  <c r="O70" i="3" s="1"/>
  <c r="P70" i="3" a="1"/>
  <c r="P70" i="3" s="1"/>
  <c r="Q70" i="3" a="1"/>
  <c r="Q70" i="3" s="1"/>
  <c r="R70" i="3" a="1"/>
  <c r="R70" i="3" s="1"/>
  <c r="S70" i="3" a="1"/>
  <c r="S70" i="3" s="1"/>
  <c r="T70" i="3" a="1"/>
  <c r="T70" i="3" s="1"/>
  <c r="U70" i="3" a="1"/>
  <c r="U70" i="3" s="1"/>
  <c r="V70" i="3" a="1"/>
  <c r="V70" i="3" s="1"/>
  <c r="W70" i="3" a="1"/>
  <c r="W70" i="3" s="1"/>
  <c r="X70" i="3" a="1"/>
  <c r="X70" i="3" s="1"/>
  <c r="Y70" i="3" a="1"/>
  <c r="Y70" i="3" s="1"/>
  <c r="Z70" i="3" a="1"/>
  <c r="Z70" i="3" s="1"/>
  <c r="G71" i="3" a="1"/>
  <c r="G71" i="3" s="1"/>
  <c r="H71" i="3" a="1"/>
  <c r="H71" i="3" s="1"/>
  <c r="I71" i="3" a="1"/>
  <c r="I71" i="3" s="1"/>
  <c r="J71" i="3" a="1"/>
  <c r="J71" i="3" s="1"/>
  <c r="K71" i="3" a="1"/>
  <c r="K71" i="3" s="1"/>
  <c r="L71" i="3" a="1"/>
  <c r="L71" i="3" s="1"/>
  <c r="M71" i="3" a="1"/>
  <c r="M71" i="3" s="1"/>
  <c r="N71" i="3" a="1"/>
  <c r="N71" i="3" s="1"/>
  <c r="O71" i="3" a="1"/>
  <c r="O71" i="3" s="1"/>
  <c r="P71" i="3" a="1"/>
  <c r="P71" i="3" s="1"/>
  <c r="Q71" i="3" a="1"/>
  <c r="Q71" i="3" s="1"/>
  <c r="R71" i="3" a="1"/>
  <c r="R71" i="3" s="1"/>
  <c r="S71" i="3" a="1"/>
  <c r="S71" i="3" s="1"/>
  <c r="T71" i="3" a="1"/>
  <c r="T71" i="3" s="1"/>
  <c r="U71" i="3" a="1"/>
  <c r="U71" i="3" s="1"/>
  <c r="V71" i="3" a="1"/>
  <c r="V71" i="3" s="1"/>
  <c r="W71" i="3" a="1"/>
  <c r="W71" i="3" s="1"/>
  <c r="X71" i="3" a="1"/>
  <c r="X71" i="3" s="1"/>
  <c r="Y71" i="3" a="1"/>
  <c r="Y71" i="3" s="1"/>
  <c r="Z71" i="3" a="1"/>
  <c r="Z71" i="3" s="1"/>
  <c r="G72" i="3" a="1"/>
  <c r="G72" i="3" s="1"/>
  <c r="H72" i="3" a="1"/>
  <c r="H72" i="3" s="1"/>
  <c r="I72" i="3" a="1"/>
  <c r="I72" i="3" s="1"/>
  <c r="J72" i="3" a="1"/>
  <c r="J72" i="3" s="1"/>
  <c r="K72" i="3" a="1"/>
  <c r="K72" i="3" s="1"/>
  <c r="L72" i="3" a="1"/>
  <c r="L72" i="3" s="1"/>
  <c r="M72" i="3" a="1"/>
  <c r="M72" i="3" s="1"/>
  <c r="N72" i="3" a="1"/>
  <c r="N72" i="3" s="1"/>
  <c r="O72" i="3" a="1"/>
  <c r="O72" i="3" s="1"/>
  <c r="P72" i="3" a="1"/>
  <c r="P72" i="3" s="1"/>
  <c r="Q72" i="3" a="1"/>
  <c r="Q72" i="3" s="1"/>
  <c r="R72" i="3" a="1"/>
  <c r="R72" i="3" s="1"/>
  <c r="S72" i="3" a="1"/>
  <c r="S72" i="3" s="1"/>
  <c r="T72" i="3" a="1"/>
  <c r="T72" i="3" s="1"/>
  <c r="U72" i="3" a="1"/>
  <c r="U72" i="3" s="1"/>
  <c r="V72" i="3" a="1"/>
  <c r="V72" i="3" s="1"/>
  <c r="W72" i="3" a="1"/>
  <c r="W72" i="3" s="1"/>
  <c r="X72" i="3" a="1"/>
  <c r="X72" i="3" s="1"/>
  <c r="Y72" i="3" a="1"/>
  <c r="Y72" i="3" s="1"/>
  <c r="Z72" i="3" a="1"/>
  <c r="Z72" i="3" s="1"/>
  <c r="G73" i="3" a="1"/>
  <c r="G73" i="3" s="1"/>
  <c r="H73" i="3" a="1"/>
  <c r="H73" i="3" s="1"/>
  <c r="I73" i="3" a="1"/>
  <c r="I73" i="3" s="1"/>
  <c r="J73" i="3" a="1"/>
  <c r="J73" i="3" s="1"/>
  <c r="K73" i="3" a="1"/>
  <c r="K73" i="3" s="1"/>
  <c r="L73" i="3" a="1"/>
  <c r="L73" i="3" s="1"/>
  <c r="M73" i="3" a="1"/>
  <c r="M73" i="3" s="1"/>
  <c r="N73" i="3" a="1"/>
  <c r="N73" i="3" s="1"/>
  <c r="O73" i="3" a="1"/>
  <c r="O73" i="3" s="1"/>
  <c r="P73" i="3" a="1"/>
  <c r="P73" i="3" s="1"/>
  <c r="Q73" i="3" a="1"/>
  <c r="Q73" i="3" s="1"/>
  <c r="R73" i="3" a="1"/>
  <c r="R73" i="3" s="1"/>
  <c r="S73" i="3" a="1"/>
  <c r="S73" i="3" s="1"/>
  <c r="T73" i="3" a="1"/>
  <c r="T73" i="3" s="1"/>
  <c r="U73" i="3" a="1"/>
  <c r="U73" i="3" s="1"/>
  <c r="V73" i="3" a="1"/>
  <c r="V73" i="3" s="1"/>
  <c r="W73" i="3" a="1"/>
  <c r="W73" i="3" s="1"/>
  <c r="X73" i="3" a="1"/>
  <c r="X73" i="3" s="1"/>
  <c r="Y73" i="3" a="1"/>
  <c r="Y73" i="3" s="1"/>
  <c r="Z73" i="3" a="1"/>
  <c r="Z73" i="3" s="1"/>
  <c r="G74" i="3" a="1"/>
  <c r="G74" i="3" s="1"/>
  <c r="H74" i="3" a="1"/>
  <c r="H74" i="3" s="1"/>
  <c r="I74" i="3" a="1"/>
  <c r="I74" i="3" s="1"/>
  <c r="J74" i="3" a="1"/>
  <c r="J74" i="3" s="1"/>
  <c r="K74" i="3" a="1"/>
  <c r="K74" i="3" s="1"/>
  <c r="L74" i="3" a="1"/>
  <c r="L74" i="3" s="1"/>
  <c r="M74" i="3" a="1"/>
  <c r="M74" i="3" s="1"/>
  <c r="N74" i="3" a="1"/>
  <c r="N74" i="3" s="1"/>
  <c r="O74" i="3" a="1"/>
  <c r="O74" i="3" s="1"/>
  <c r="P74" i="3" a="1"/>
  <c r="P74" i="3" s="1"/>
  <c r="Q74" i="3" a="1"/>
  <c r="Q74" i="3" s="1"/>
  <c r="R74" i="3" a="1"/>
  <c r="R74" i="3" s="1"/>
  <c r="S74" i="3" a="1"/>
  <c r="S74" i="3" s="1"/>
  <c r="T74" i="3" a="1"/>
  <c r="T74" i="3" s="1"/>
  <c r="U74" i="3" a="1"/>
  <c r="U74" i="3" s="1"/>
  <c r="V74" i="3" a="1"/>
  <c r="V74" i="3" s="1"/>
  <c r="W74" i="3" a="1"/>
  <c r="W74" i="3" s="1"/>
  <c r="X74" i="3" a="1"/>
  <c r="X74" i="3" s="1"/>
  <c r="Y74" i="3" a="1"/>
  <c r="Y74" i="3" s="1"/>
  <c r="Z74" i="3" a="1"/>
  <c r="Z74" i="3" s="1"/>
  <c r="G75" i="3" a="1"/>
  <c r="G75" i="3" s="1"/>
  <c r="H75" i="3" a="1"/>
  <c r="H75" i="3" s="1"/>
  <c r="I75" i="3" a="1"/>
  <c r="I75" i="3" s="1"/>
  <c r="J75" i="3" a="1"/>
  <c r="J75" i="3" s="1"/>
  <c r="K75" i="3" a="1"/>
  <c r="K75" i="3" s="1"/>
  <c r="L75" i="3" a="1"/>
  <c r="L75" i="3" s="1"/>
  <c r="M75" i="3" a="1"/>
  <c r="M75" i="3" s="1"/>
  <c r="N75" i="3" a="1"/>
  <c r="N75" i="3" s="1"/>
  <c r="O75" i="3" a="1"/>
  <c r="O75" i="3" s="1"/>
  <c r="P75" i="3" a="1"/>
  <c r="P75" i="3" s="1"/>
  <c r="Q75" i="3" a="1"/>
  <c r="Q75" i="3" s="1"/>
  <c r="R75" i="3" a="1"/>
  <c r="R75" i="3" s="1"/>
  <c r="S75" i="3" a="1"/>
  <c r="S75" i="3" s="1"/>
  <c r="T75" i="3" a="1"/>
  <c r="T75" i="3" s="1"/>
  <c r="U75" i="3" a="1"/>
  <c r="U75" i="3" s="1"/>
  <c r="V75" i="3" a="1"/>
  <c r="V75" i="3" s="1"/>
  <c r="W75" i="3" a="1"/>
  <c r="W75" i="3" s="1"/>
  <c r="X75" i="3" a="1"/>
  <c r="X75" i="3" s="1"/>
  <c r="Y75" i="3" a="1"/>
  <c r="Y75" i="3" s="1"/>
  <c r="Z75" i="3" a="1"/>
  <c r="Z75" i="3" s="1"/>
  <c r="G76" i="3" a="1"/>
  <c r="G76" i="3" s="1"/>
  <c r="H76" i="3" a="1"/>
  <c r="H76" i="3" s="1"/>
  <c r="I76" i="3" a="1"/>
  <c r="I76" i="3" s="1"/>
  <c r="J76" i="3" a="1"/>
  <c r="J76" i="3" s="1"/>
  <c r="K76" i="3" a="1"/>
  <c r="K76" i="3" s="1"/>
  <c r="L76" i="3" a="1"/>
  <c r="L76" i="3" s="1"/>
  <c r="M76" i="3" a="1"/>
  <c r="M76" i="3" s="1"/>
  <c r="N76" i="3" a="1"/>
  <c r="N76" i="3" s="1"/>
  <c r="O76" i="3" a="1"/>
  <c r="O76" i="3" s="1"/>
  <c r="P76" i="3" a="1"/>
  <c r="P76" i="3" s="1"/>
  <c r="Q76" i="3" a="1"/>
  <c r="Q76" i="3" s="1"/>
  <c r="R76" i="3" a="1"/>
  <c r="R76" i="3" s="1"/>
  <c r="S76" i="3" a="1"/>
  <c r="S76" i="3" s="1"/>
  <c r="T76" i="3" a="1"/>
  <c r="T76" i="3" s="1"/>
  <c r="U76" i="3" a="1"/>
  <c r="U76" i="3" s="1"/>
  <c r="V76" i="3" a="1"/>
  <c r="V76" i="3" s="1"/>
  <c r="W76" i="3" a="1"/>
  <c r="W76" i="3" s="1"/>
  <c r="X76" i="3" a="1"/>
  <c r="X76" i="3" s="1"/>
  <c r="Y76" i="3" a="1"/>
  <c r="Y76" i="3" s="1"/>
  <c r="Z76" i="3" a="1"/>
  <c r="Z76" i="3" s="1"/>
  <c r="G77" i="3" a="1"/>
  <c r="G77" i="3" s="1"/>
  <c r="H77" i="3" a="1"/>
  <c r="H77" i="3" s="1"/>
  <c r="I77" i="3" a="1"/>
  <c r="I77" i="3" s="1"/>
  <c r="J77" i="3" a="1"/>
  <c r="J77" i="3" s="1"/>
  <c r="K77" i="3" a="1"/>
  <c r="K77" i="3" s="1"/>
  <c r="L77" i="3" a="1"/>
  <c r="L77" i="3" s="1"/>
  <c r="M77" i="3" a="1"/>
  <c r="M77" i="3" s="1"/>
  <c r="N77" i="3" a="1"/>
  <c r="N77" i="3" s="1"/>
  <c r="O77" i="3" a="1"/>
  <c r="O77" i="3" s="1"/>
  <c r="P77" i="3" a="1"/>
  <c r="P77" i="3" s="1"/>
  <c r="Q77" i="3" a="1"/>
  <c r="Q77" i="3" s="1"/>
  <c r="R77" i="3" a="1"/>
  <c r="R77" i="3" s="1"/>
  <c r="S77" i="3" a="1"/>
  <c r="S77" i="3" s="1"/>
  <c r="T77" i="3" a="1"/>
  <c r="T77" i="3" s="1"/>
  <c r="U77" i="3" a="1"/>
  <c r="U77" i="3" s="1"/>
  <c r="V77" i="3" a="1"/>
  <c r="V77" i="3" s="1"/>
  <c r="W77" i="3" a="1"/>
  <c r="W77" i="3" s="1"/>
  <c r="X77" i="3" a="1"/>
  <c r="X77" i="3" s="1"/>
  <c r="Y77" i="3" a="1"/>
  <c r="Y77" i="3" s="1"/>
  <c r="Z77" i="3" a="1"/>
  <c r="Z77" i="3" s="1"/>
  <c r="G78" i="3" a="1"/>
  <c r="G78" i="3" s="1"/>
  <c r="H78" i="3" a="1"/>
  <c r="H78" i="3" s="1"/>
  <c r="I78" i="3" a="1"/>
  <c r="I78" i="3" s="1"/>
  <c r="J78" i="3" a="1"/>
  <c r="J78" i="3" s="1"/>
  <c r="K78" i="3" a="1"/>
  <c r="K78" i="3" s="1"/>
  <c r="L78" i="3" a="1"/>
  <c r="L78" i="3" s="1"/>
  <c r="M78" i="3" a="1"/>
  <c r="M78" i="3" s="1"/>
  <c r="N78" i="3" a="1"/>
  <c r="N78" i="3" s="1"/>
  <c r="O78" i="3" a="1"/>
  <c r="O78" i="3" s="1"/>
  <c r="P78" i="3" a="1"/>
  <c r="P78" i="3" s="1"/>
  <c r="Q78" i="3" a="1"/>
  <c r="Q78" i="3" s="1"/>
  <c r="R78" i="3" a="1"/>
  <c r="R78" i="3" s="1"/>
  <c r="S78" i="3" a="1"/>
  <c r="S78" i="3" s="1"/>
  <c r="T78" i="3" a="1"/>
  <c r="T78" i="3" s="1"/>
  <c r="U78" i="3" a="1"/>
  <c r="U78" i="3" s="1"/>
  <c r="V78" i="3" a="1"/>
  <c r="V78" i="3" s="1"/>
  <c r="W78" i="3" a="1"/>
  <c r="W78" i="3" s="1"/>
  <c r="X78" i="3" a="1"/>
  <c r="X78" i="3" s="1"/>
  <c r="Y78" i="3" a="1"/>
  <c r="Y78" i="3" s="1"/>
  <c r="Z78" i="3" a="1"/>
  <c r="Z78" i="3" s="1"/>
  <c r="G79" i="3" a="1"/>
  <c r="G79" i="3" s="1"/>
  <c r="H79" i="3" a="1"/>
  <c r="H79" i="3" s="1"/>
  <c r="I79" i="3" a="1"/>
  <c r="I79" i="3" s="1"/>
  <c r="J79" i="3" a="1"/>
  <c r="J79" i="3" s="1"/>
  <c r="K79" i="3" a="1"/>
  <c r="K79" i="3" s="1"/>
  <c r="L79" i="3" a="1"/>
  <c r="L79" i="3" s="1"/>
  <c r="M79" i="3" a="1"/>
  <c r="M79" i="3" s="1"/>
  <c r="N79" i="3" a="1"/>
  <c r="N79" i="3" s="1"/>
  <c r="O79" i="3" a="1"/>
  <c r="O79" i="3" s="1"/>
  <c r="P79" i="3" a="1"/>
  <c r="P79" i="3" s="1"/>
  <c r="Q79" i="3" a="1"/>
  <c r="Q79" i="3" s="1"/>
  <c r="R79" i="3" a="1"/>
  <c r="R79" i="3" s="1"/>
  <c r="S79" i="3" a="1"/>
  <c r="S79" i="3" s="1"/>
  <c r="T79" i="3" a="1"/>
  <c r="T79" i="3" s="1"/>
  <c r="U79" i="3" a="1"/>
  <c r="U79" i="3" s="1"/>
  <c r="V79" i="3" a="1"/>
  <c r="V79" i="3" s="1"/>
  <c r="W79" i="3" a="1"/>
  <c r="W79" i="3" s="1"/>
  <c r="X79" i="3" a="1"/>
  <c r="X79" i="3" s="1"/>
  <c r="Y79" i="3" a="1"/>
  <c r="Y79" i="3" s="1"/>
  <c r="Z79" i="3" a="1"/>
  <c r="Z79" i="3" s="1"/>
  <c r="G80" i="3" a="1"/>
  <c r="G80" i="3" s="1"/>
  <c r="H80" i="3" a="1"/>
  <c r="H80" i="3" s="1"/>
  <c r="I80" i="3" a="1"/>
  <c r="I80" i="3" s="1"/>
  <c r="J80" i="3" a="1"/>
  <c r="J80" i="3" s="1"/>
  <c r="K80" i="3" a="1"/>
  <c r="K80" i="3" s="1"/>
  <c r="L80" i="3" a="1"/>
  <c r="L80" i="3" s="1"/>
  <c r="M80" i="3" a="1"/>
  <c r="M80" i="3" s="1"/>
  <c r="N80" i="3" a="1"/>
  <c r="N80" i="3" s="1"/>
  <c r="O80" i="3" a="1"/>
  <c r="O80" i="3" s="1"/>
  <c r="P80" i="3" a="1"/>
  <c r="P80" i="3" s="1"/>
  <c r="Q80" i="3" a="1"/>
  <c r="Q80" i="3" s="1"/>
  <c r="R80" i="3" a="1"/>
  <c r="R80" i="3" s="1"/>
  <c r="S80" i="3" a="1"/>
  <c r="S80" i="3" s="1"/>
  <c r="T80" i="3" a="1"/>
  <c r="T80" i="3" s="1"/>
  <c r="U80" i="3" a="1"/>
  <c r="U80" i="3" s="1"/>
  <c r="V80" i="3" a="1"/>
  <c r="V80" i="3" s="1"/>
  <c r="W80" i="3" a="1"/>
  <c r="W80" i="3" s="1"/>
  <c r="X80" i="3" a="1"/>
  <c r="X80" i="3" s="1"/>
  <c r="Y80" i="3" a="1"/>
  <c r="Y80" i="3" s="1"/>
  <c r="Z80" i="3" a="1"/>
  <c r="Z80" i="3" s="1"/>
  <c r="G81" i="3" a="1"/>
  <c r="G81" i="3" s="1"/>
  <c r="H81" i="3" a="1"/>
  <c r="H81" i="3" s="1"/>
  <c r="I81" i="3" a="1"/>
  <c r="I81" i="3" s="1"/>
  <c r="J81" i="3" a="1"/>
  <c r="J81" i="3" s="1"/>
  <c r="K81" i="3" a="1"/>
  <c r="K81" i="3" s="1"/>
  <c r="L81" i="3" a="1"/>
  <c r="L81" i="3" s="1"/>
  <c r="M81" i="3" a="1"/>
  <c r="M81" i="3" s="1"/>
  <c r="N81" i="3" a="1"/>
  <c r="N81" i="3" s="1"/>
  <c r="O81" i="3" a="1"/>
  <c r="O81" i="3" s="1"/>
  <c r="P81" i="3" a="1"/>
  <c r="P81" i="3" s="1"/>
  <c r="Q81" i="3" a="1"/>
  <c r="Q81" i="3" s="1"/>
  <c r="R81" i="3" a="1"/>
  <c r="R81" i="3" s="1"/>
  <c r="S81" i="3" a="1"/>
  <c r="S81" i="3" s="1"/>
  <c r="T81" i="3" a="1"/>
  <c r="T81" i="3" s="1"/>
  <c r="U81" i="3" a="1"/>
  <c r="U81" i="3" s="1"/>
  <c r="V81" i="3" a="1"/>
  <c r="V81" i="3" s="1"/>
  <c r="W81" i="3" a="1"/>
  <c r="W81" i="3" s="1"/>
  <c r="X81" i="3" a="1"/>
  <c r="X81" i="3" s="1"/>
  <c r="Y81" i="3" a="1"/>
  <c r="Y81" i="3" s="1"/>
  <c r="Z81" i="3" a="1"/>
  <c r="Z81" i="3" s="1"/>
  <c r="G82" i="3" a="1"/>
  <c r="G82" i="3" s="1"/>
  <c r="H82" i="3" a="1"/>
  <c r="H82" i="3" s="1"/>
  <c r="I82" i="3" a="1"/>
  <c r="I82" i="3" s="1"/>
  <c r="J82" i="3" a="1"/>
  <c r="J82" i="3" s="1"/>
  <c r="K82" i="3" a="1"/>
  <c r="K82" i="3" s="1"/>
  <c r="L82" i="3" a="1"/>
  <c r="L82" i="3" s="1"/>
  <c r="M82" i="3" a="1"/>
  <c r="M82" i="3" s="1"/>
  <c r="N82" i="3" a="1"/>
  <c r="N82" i="3" s="1"/>
  <c r="O82" i="3" a="1"/>
  <c r="O82" i="3" s="1"/>
  <c r="P82" i="3" a="1"/>
  <c r="P82" i="3" s="1"/>
  <c r="Q82" i="3" a="1"/>
  <c r="Q82" i="3" s="1"/>
  <c r="R82" i="3" a="1"/>
  <c r="R82" i="3" s="1"/>
  <c r="S82" i="3" a="1"/>
  <c r="S82" i="3" s="1"/>
  <c r="T82" i="3" a="1"/>
  <c r="T82" i="3" s="1"/>
  <c r="U82" i="3" a="1"/>
  <c r="U82" i="3" s="1"/>
  <c r="V82" i="3" a="1"/>
  <c r="V82" i="3" s="1"/>
  <c r="W82" i="3" a="1"/>
  <c r="W82" i="3" s="1"/>
  <c r="X82" i="3" a="1"/>
  <c r="X82" i="3" s="1"/>
  <c r="Y82" i="3" a="1"/>
  <c r="Y82" i="3" s="1"/>
  <c r="Z82" i="3" a="1"/>
  <c r="Z82" i="3" s="1"/>
  <c r="G83" i="3" a="1"/>
  <c r="G83" i="3" s="1"/>
  <c r="H83" i="3" a="1"/>
  <c r="H83" i="3" s="1"/>
  <c r="I83" i="3" a="1"/>
  <c r="I83" i="3" s="1"/>
  <c r="J83" i="3" a="1"/>
  <c r="J83" i="3" s="1"/>
  <c r="K83" i="3" a="1"/>
  <c r="K83" i="3" s="1"/>
  <c r="L83" i="3" a="1"/>
  <c r="L83" i="3" s="1"/>
  <c r="M83" i="3" a="1"/>
  <c r="M83" i="3" s="1"/>
  <c r="N83" i="3" a="1"/>
  <c r="N83" i="3" s="1"/>
  <c r="O83" i="3" a="1"/>
  <c r="O83" i="3" s="1"/>
  <c r="P83" i="3" a="1"/>
  <c r="P83" i="3" s="1"/>
  <c r="Q83" i="3" a="1"/>
  <c r="Q83" i="3" s="1"/>
  <c r="R83" i="3" a="1"/>
  <c r="R83" i="3" s="1"/>
  <c r="S83" i="3" a="1"/>
  <c r="S83" i="3" s="1"/>
  <c r="T83" i="3" a="1"/>
  <c r="T83" i="3" s="1"/>
  <c r="U83" i="3" a="1"/>
  <c r="U83" i="3" s="1"/>
  <c r="V83" i="3" a="1"/>
  <c r="V83" i="3" s="1"/>
  <c r="W83" i="3" a="1"/>
  <c r="W83" i="3" s="1"/>
  <c r="X83" i="3" a="1"/>
  <c r="X83" i="3" s="1"/>
  <c r="Y83" i="3" a="1"/>
  <c r="Y83" i="3" s="1"/>
  <c r="Z83" i="3" a="1"/>
  <c r="Z83" i="3" s="1"/>
  <c r="G84" i="3" a="1"/>
  <c r="G84" i="3" s="1"/>
  <c r="H84" i="3" a="1"/>
  <c r="H84" i="3" s="1"/>
  <c r="I84" i="3" a="1"/>
  <c r="I84" i="3" s="1"/>
  <c r="J84" i="3" a="1"/>
  <c r="J84" i="3" s="1"/>
  <c r="K84" i="3" a="1"/>
  <c r="K84" i="3" s="1"/>
  <c r="L84" i="3" a="1"/>
  <c r="L84" i="3" s="1"/>
  <c r="M84" i="3" a="1"/>
  <c r="M84" i="3" s="1"/>
  <c r="N84" i="3" a="1"/>
  <c r="N84" i="3" s="1"/>
  <c r="O84" i="3" a="1"/>
  <c r="O84" i="3" s="1"/>
  <c r="P84" i="3" a="1"/>
  <c r="P84" i="3" s="1"/>
  <c r="Q84" i="3" a="1"/>
  <c r="Q84" i="3" s="1"/>
  <c r="R84" i="3" a="1"/>
  <c r="R84" i="3" s="1"/>
  <c r="S84" i="3" a="1"/>
  <c r="S84" i="3" s="1"/>
  <c r="T84" i="3" a="1"/>
  <c r="T84" i="3" s="1"/>
  <c r="U84" i="3" a="1"/>
  <c r="U84" i="3" s="1"/>
  <c r="V84" i="3" a="1"/>
  <c r="V84" i="3" s="1"/>
  <c r="W84" i="3" a="1"/>
  <c r="W84" i="3" s="1"/>
  <c r="X84" i="3" a="1"/>
  <c r="X84" i="3" s="1"/>
  <c r="Y84" i="3" a="1"/>
  <c r="Y84" i="3" s="1"/>
  <c r="Z84" i="3" a="1"/>
  <c r="Z84" i="3" s="1"/>
  <c r="G85" i="3" a="1"/>
  <c r="G85" i="3" s="1"/>
  <c r="H85" i="3" a="1"/>
  <c r="H85" i="3" s="1"/>
  <c r="I85" i="3" a="1"/>
  <c r="I85" i="3" s="1"/>
  <c r="J85" i="3" a="1"/>
  <c r="J85" i="3" s="1"/>
  <c r="K85" i="3" a="1"/>
  <c r="K85" i="3" s="1"/>
  <c r="L85" i="3" a="1"/>
  <c r="L85" i="3" s="1"/>
  <c r="M85" i="3" a="1"/>
  <c r="M85" i="3" s="1"/>
  <c r="N85" i="3" a="1"/>
  <c r="N85" i="3" s="1"/>
  <c r="O85" i="3" a="1"/>
  <c r="O85" i="3" s="1"/>
  <c r="P85" i="3" a="1"/>
  <c r="P85" i="3" s="1"/>
  <c r="Q85" i="3" a="1"/>
  <c r="Q85" i="3" s="1"/>
  <c r="R85" i="3" a="1"/>
  <c r="R85" i="3" s="1"/>
  <c r="S85" i="3" a="1"/>
  <c r="S85" i="3" s="1"/>
  <c r="T85" i="3" a="1"/>
  <c r="T85" i="3" s="1"/>
  <c r="U85" i="3" a="1"/>
  <c r="U85" i="3" s="1"/>
  <c r="V85" i="3" a="1"/>
  <c r="V85" i="3" s="1"/>
  <c r="W85" i="3" a="1"/>
  <c r="W85" i="3" s="1"/>
  <c r="X85" i="3" a="1"/>
  <c r="X85" i="3" s="1"/>
  <c r="Y85" i="3" a="1"/>
  <c r="Y85" i="3" s="1"/>
  <c r="Z85" i="3" a="1"/>
  <c r="Z85" i="3" s="1"/>
  <c r="G86" i="3" a="1"/>
  <c r="G86" i="3" s="1"/>
  <c r="H86" i="3" a="1"/>
  <c r="H86" i="3" s="1"/>
  <c r="I86" i="3" a="1"/>
  <c r="I86" i="3" s="1"/>
  <c r="J86" i="3" a="1"/>
  <c r="J86" i="3" s="1"/>
  <c r="K86" i="3" a="1"/>
  <c r="K86" i="3" s="1"/>
  <c r="L86" i="3" a="1"/>
  <c r="L86" i="3" s="1"/>
  <c r="M86" i="3" a="1"/>
  <c r="M86" i="3" s="1"/>
  <c r="N86" i="3" a="1"/>
  <c r="N86" i="3" s="1"/>
  <c r="O86" i="3" a="1"/>
  <c r="O86" i="3" s="1"/>
  <c r="P86" i="3" a="1"/>
  <c r="P86" i="3" s="1"/>
  <c r="Q86" i="3" a="1"/>
  <c r="Q86" i="3" s="1"/>
  <c r="R86" i="3" a="1"/>
  <c r="R86" i="3" s="1"/>
  <c r="S86" i="3" a="1"/>
  <c r="S86" i="3" s="1"/>
  <c r="T86" i="3" a="1"/>
  <c r="T86" i="3" s="1"/>
  <c r="U86" i="3" a="1"/>
  <c r="U86" i="3" s="1"/>
  <c r="V86" i="3" a="1"/>
  <c r="V86" i="3" s="1"/>
  <c r="W86" i="3" a="1"/>
  <c r="W86" i="3" s="1"/>
  <c r="X86" i="3" a="1"/>
  <c r="X86" i="3" s="1"/>
  <c r="Y86" i="3" a="1"/>
  <c r="Y86" i="3" s="1"/>
  <c r="Z86" i="3" a="1"/>
  <c r="Z86" i="3" s="1"/>
  <c r="G87" i="3" a="1"/>
  <c r="G87" i="3" s="1"/>
  <c r="H87" i="3" a="1"/>
  <c r="H87" i="3" s="1"/>
  <c r="I87" i="3" a="1"/>
  <c r="I87" i="3" s="1"/>
  <c r="J87" i="3" a="1"/>
  <c r="J87" i="3" s="1"/>
  <c r="K87" i="3" a="1"/>
  <c r="K87" i="3" s="1"/>
  <c r="L87" i="3" a="1"/>
  <c r="L87" i="3" s="1"/>
  <c r="M87" i="3" a="1"/>
  <c r="M87" i="3" s="1"/>
  <c r="N87" i="3" a="1"/>
  <c r="N87" i="3" s="1"/>
  <c r="O87" i="3" a="1"/>
  <c r="O87" i="3" s="1"/>
  <c r="P87" i="3" a="1"/>
  <c r="P87" i="3" s="1"/>
  <c r="Q87" i="3" a="1"/>
  <c r="Q87" i="3" s="1"/>
  <c r="R87" i="3" a="1"/>
  <c r="R87" i="3" s="1"/>
  <c r="S87" i="3" a="1"/>
  <c r="S87" i="3" s="1"/>
  <c r="T87" i="3" a="1"/>
  <c r="T87" i="3" s="1"/>
  <c r="U87" i="3" a="1"/>
  <c r="U87" i="3" s="1"/>
  <c r="V87" i="3" a="1"/>
  <c r="V87" i="3" s="1"/>
  <c r="W87" i="3" a="1"/>
  <c r="W87" i="3" s="1"/>
  <c r="X87" i="3" a="1"/>
  <c r="X87" i="3" s="1"/>
  <c r="Y87" i="3" a="1"/>
  <c r="Y87" i="3" s="1"/>
  <c r="Z87" i="3" a="1"/>
  <c r="Z87" i="3" s="1"/>
  <c r="G88" i="3" a="1"/>
  <c r="G88" i="3" s="1"/>
  <c r="H88" i="3" a="1"/>
  <c r="H88" i="3" s="1"/>
  <c r="I88" i="3" a="1"/>
  <c r="I88" i="3" s="1"/>
  <c r="J88" i="3" a="1"/>
  <c r="J88" i="3" s="1"/>
  <c r="K88" i="3" a="1"/>
  <c r="K88" i="3" s="1"/>
  <c r="L88" i="3" a="1"/>
  <c r="L88" i="3" s="1"/>
  <c r="M88" i="3" a="1"/>
  <c r="M88" i="3" s="1"/>
  <c r="N88" i="3" a="1"/>
  <c r="N88" i="3" s="1"/>
  <c r="O88" i="3" a="1"/>
  <c r="O88" i="3" s="1"/>
  <c r="P88" i="3" a="1"/>
  <c r="P88" i="3" s="1"/>
  <c r="Q88" i="3" a="1"/>
  <c r="Q88" i="3" s="1"/>
  <c r="R88" i="3" a="1"/>
  <c r="R88" i="3" s="1"/>
  <c r="S88" i="3" a="1"/>
  <c r="S88" i="3" s="1"/>
  <c r="T88" i="3" a="1"/>
  <c r="T88" i="3" s="1"/>
  <c r="U88" i="3" a="1"/>
  <c r="U88" i="3" s="1"/>
  <c r="V88" i="3" a="1"/>
  <c r="V88" i="3" s="1"/>
  <c r="W88" i="3" a="1"/>
  <c r="W88" i="3" s="1"/>
  <c r="X88" i="3" a="1"/>
  <c r="X88" i="3" s="1"/>
  <c r="Y88" i="3" a="1"/>
  <c r="Y88" i="3" s="1"/>
  <c r="Z88" i="3" a="1"/>
  <c r="Z88" i="3" s="1"/>
  <c r="G89" i="3" a="1"/>
  <c r="G89" i="3" s="1"/>
  <c r="H89" i="3" a="1"/>
  <c r="H89" i="3" s="1"/>
  <c r="I89" i="3" a="1"/>
  <c r="I89" i="3" s="1"/>
  <c r="J89" i="3" a="1"/>
  <c r="J89" i="3" s="1"/>
  <c r="K89" i="3" a="1"/>
  <c r="K89" i="3" s="1"/>
  <c r="L89" i="3" a="1"/>
  <c r="L89" i="3" s="1"/>
  <c r="M89" i="3" a="1"/>
  <c r="M89" i="3" s="1"/>
  <c r="N89" i="3" a="1"/>
  <c r="N89" i="3" s="1"/>
  <c r="O89" i="3" a="1"/>
  <c r="O89" i="3" s="1"/>
  <c r="P89" i="3" a="1"/>
  <c r="P89" i="3" s="1"/>
  <c r="Q89" i="3" a="1"/>
  <c r="Q89" i="3" s="1"/>
  <c r="R89" i="3" a="1"/>
  <c r="R89" i="3" s="1"/>
  <c r="S89" i="3" a="1"/>
  <c r="S89" i="3" s="1"/>
  <c r="T89" i="3" a="1"/>
  <c r="T89" i="3" s="1"/>
  <c r="U89" i="3" a="1"/>
  <c r="U89" i="3" s="1"/>
  <c r="V89" i="3" a="1"/>
  <c r="V89" i="3" s="1"/>
  <c r="W89" i="3" a="1"/>
  <c r="W89" i="3" s="1"/>
  <c r="X89" i="3" a="1"/>
  <c r="X89" i="3" s="1"/>
  <c r="Y89" i="3" a="1"/>
  <c r="Y89" i="3" s="1"/>
  <c r="Z89" i="3" a="1"/>
  <c r="Z89" i="3" s="1"/>
  <c r="G90" i="3" a="1"/>
  <c r="G90" i="3" s="1"/>
  <c r="H90" i="3" a="1"/>
  <c r="H90" i="3" s="1"/>
  <c r="I90" i="3" a="1"/>
  <c r="I90" i="3" s="1"/>
  <c r="J90" i="3" a="1"/>
  <c r="J90" i="3" s="1"/>
  <c r="K90" i="3" a="1"/>
  <c r="K90" i="3" s="1"/>
  <c r="L90" i="3" a="1"/>
  <c r="L90" i="3" s="1"/>
  <c r="M90" i="3" a="1"/>
  <c r="M90" i="3" s="1"/>
  <c r="N90" i="3" a="1"/>
  <c r="N90" i="3" s="1"/>
  <c r="O90" i="3" a="1"/>
  <c r="O90" i="3" s="1"/>
  <c r="P90" i="3" a="1"/>
  <c r="P90" i="3" s="1"/>
  <c r="Q90" i="3" a="1"/>
  <c r="Q90" i="3" s="1"/>
  <c r="R90" i="3" a="1"/>
  <c r="R90" i="3" s="1"/>
  <c r="S90" i="3" a="1"/>
  <c r="S90" i="3" s="1"/>
  <c r="T90" i="3" a="1"/>
  <c r="T90" i="3" s="1"/>
  <c r="U90" i="3" a="1"/>
  <c r="U90" i="3" s="1"/>
  <c r="V90" i="3" a="1"/>
  <c r="V90" i="3" s="1"/>
  <c r="W90" i="3" a="1"/>
  <c r="W90" i="3" s="1"/>
  <c r="X90" i="3" a="1"/>
  <c r="X90" i="3" s="1"/>
  <c r="Y90" i="3" a="1"/>
  <c r="Y90" i="3" s="1"/>
  <c r="Z90" i="3" a="1"/>
  <c r="Z90" i="3" s="1"/>
  <c r="G91" i="3" a="1"/>
  <c r="G91" i="3" s="1"/>
  <c r="H91" i="3" a="1"/>
  <c r="H91" i="3" s="1"/>
  <c r="I91" i="3" a="1"/>
  <c r="I91" i="3" s="1"/>
  <c r="J91" i="3" a="1"/>
  <c r="J91" i="3" s="1"/>
  <c r="K91" i="3" a="1"/>
  <c r="K91" i="3" s="1"/>
  <c r="L91" i="3" a="1"/>
  <c r="L91" i="3" s="1"/>
  <c r="M91" i="3" a="1"/>
  <c r="M91" i="3" s="1"/>
  <c r="N91" i="3" a="1"/>
  <c r="N91" i="3" s="1"/>
  <c r="O91" i="3" a="1"/>
  <c r="O91" i="3" s="1"/>
  <c r="P91" i="3" a="1"/>
  <c r="P91" i="3" s="1"/>
  <c r="Q91" i="3" a="1"/>
  <c r="Q91" i="3" s="1"/>
  <c r="R91" i="3" a="1"/>
  <c r="R91" i="3" s="1"/>
  <c r="S91" i="3" a="1"/>
  <c r="S91" i="3" s="1"/>
  <c r="T91" i="3" a="1"/>
  <c r="T91" i="3" s="1"/>
  <c r="U91" i="3" a="1"/>
  <c r="U91" i="3" s="1"/>
  <c r="V91" i="3" a="1"/>
  <c r="V91" i="3" s="1"/>
  <c r="W91" i="3" a="1"/>
  <c r="W91" i="3" s="1"/>
  <c r="X91" i="3" a="1"/>
  <c r="X91" i="3" s="1"/>
  <c r="Y91" i="3" a="1"/>
  <c r="Y91" i="3" s="1"/>
  <c r="Z91" i="3" a="1"/>
  <c r="Z91" i="3" s="1"/>
  <c r="G92" i="3" a="1"/>
  <c r="G92" i="3" s="1"/>
  <c r="H92" i="3" a="1"/>
  <c r="H92" i="3" s="1"/>
  <c r="I92" i="3" a="1"/>
  <c r="I92" i="3" s="1"/>
  <c r="J92" i="3" a="1"/>
  <c r="J92" i="3" s="1"/>
  <c r="K92" i="3" a="1"/>
  <c r="K92" i="3" s="1"/>
  <c r="L92" i="3" a="1"/>
  <c r="L92" i="3" s="1"/>
  <c r="M92" i="3" a="1"/>
  <c r="M92" i="3" s="1"/>
  <c r="N92" i="3" a="1"/>
  <c r="N92" i="3" s="1"/>
  <c r="O92" i="3" a="1"/>
  <c r="O92" i="3" s="1"/>
  <c r="P92" i="3" a="1"/>
  <c r="P92" i="3" s="1"/>
  <c r="Q92" i="3" a="1"/>
  <c r="Q92" i="3" s="1"/>
  <c r="R92" i="3" a="1"/>
  <c r="R92" i="3" s="1"/>
  <c r="S92" i="3" a="1"/>
  <c r="S92" i="3" s="1"/>
  <c r="T92" i="3" a="1"/>
  <c r="T92" i="3" s="1"/>
  <c r="U92" i="3" a="1"/>
  <c r="U92" i="3" s="1"/>
  <c r="V92" i="3" a="1"/>
  <c r="V92" i="3" s="1"/>
  <c r="W92" i="3" a="1"/>
  <c r="W92" i="3" s="1"/>
  <c r="X92" i="3" a="1"/>
  <c r="X92" i="3" s="1"/>
  <c r="Y92" i="3" a="1"/>
  <c r="Y92" i="3" s="1"/>
  <c r="Z92" i="3" a="1"/>
  <c r="Z92" i="3" s="1"/>
  <c r="G93" i="3" a="1"/>
  <c r="G93" i="3" s="1"/>
  <c r="H93" i="3" a="1"/>
  <c r="H93" i="3" s="1"/>
  <c r="I93" i="3" a="1"/>
  <c r="I93" i="3" s="1"/>
  <c r="J93" i="3" a="1"/>
  <c r="J93" i="3" s="1"/>
  <c r="K93" i="3" a="1"/>
  <c r="K93" i="3" s="1"/>
  <c r="L93" i="3" a="1"/>
  <c r="L93" i="3" s="1"/>
  <c r="M93" i="3" a="1"/>
  <c r="M93" i="3" s="1"/>
  <c r="N93" i="3" a="1"/>
  <c r="N93" i="3" s="1"/>
  <c r="O93" i="3" a="1"/>
  <c r="O93" i="3" s="1"/>
  <c r="P93" i="3" a="1"/>
  <c r="P93" i="3" s="1"/>
  <c r="Q93" i="3" a="1"/>
  <c r="Q93" i="3" s="1"/>
  <c r="R93" i="3" a="1"/>
  <c r="R93" i="3" s="1"/>
  <c r="S93" i="3" a="1"/>
  <c r="S93" i="3" s="1"/>
  <c r="T93" i="3" a="1"/>
  <c r="T93" i="3" s="1"/>
  <c r="U93" i="3" a="1"/>
  <c r="U93" i="3" s="1"/>
  <c r="V93" i="3" a="1"/>
  <c r="V93" i="3" s="1"/>
  <c r="W93" i="3" a="1"/>
  <c r="W93" i="3" s="1"/>
  <c r="X93" i="3" a="1"/>
  <c r="X93" i="3" s="1"/>
  <c r="Y93" i="3" a="1"/>
  <c r="Y93" i="3" s="1"/>
  <c r="Z93" i="3" a="1"/>
  <c r="Z93" i="3" s="1"/>
  <c r="G94" i="3" a="1"/>
  <c r="G94" i="3" s="1"/>
  <c r="H94" i="3" a="1"/>
  <c r="H94" i="3" s="1"/>
  <c r="I94" i="3" a="1"/>
  <c r="I94" i="3" s="1"/>
  <c r="J94" i="3" a="1"/>
  <c r="J94" i="3" s="1"/>
  <c r="K94" i="3" a="1"/>
  <c r="K94" i="3" s="1"/>
  <c r="L94" i="3" a="1"/>
  <c r="L94" i="3" s="1"/>
  <c r="M94" i="3" a="1"/>
  <c r="M94" i="3" s="1"/>
  <c r="N94" i="3" a="1"/>
  <c r="N94" i="3" s="1"/>
  <c r="O94" i="3" a="1"/>
  <c r="O94" i="3" s="1"/>
  <c r="P94" i="3" a="1"/>
  <c r="P94" i="3" s="1"/>
  <c r="Q94" i="3" a="1"/>
  <c r="Q94" i="3" s="1"/>
  <c r="R94" i="3" a="1"/>
  <c r="R94" i="3" s="1"/>
  <c r="S94" i="3" a="1"/>
  <c r="S94" i="3" s="1"/>
  <c r="T94" i="3" a="1"/>
  <c r="T94" i="3" s="1"/>
  <c r="U94" i="3" a="1"/>
  <c r="U94" i="3" s="1"/>
  <c r="V94" i="3" a="1"/>
  <c r="V94" i="3" s="1"/>
  <c r="W94" i="3" a="1"/>
  <c r="W94" i="3" s="1"/>
  <c r="X94" i="3" a="1"/>
  <c r="X94" i="3" s="1"/>
  <c r="Y94" i="3" a="1"/>
  <c r="Y94" i="3" s="1"/>
  <c r="Z94" i="3" a="1"/>
  <c r="Z94" i="3" s="1"/>
  <c r="G95" i="3" a="1"/>
  <c r="G95" i="3" s="1"/>
  <c r="H95" i="3" a="1"/>
  <c r="H95" i="3" s="1"/>
  <c r="I95" i="3" a="1"/>
  <c r="I95" i="3" s="1"/>
  <c r="J95" i="3" a="1"/>
  <c r="J95" i="3" s="1"/>
  <c r="K95" i="3" a="1"/>
  <c r="K95" i="3" s="1"/>
  <c r="L95" i="3" a="1"/>
  <c r="L95" i="3" s="1"/>
  <c r="M95" i="3" a="1"/>
  <c r="M95" i="3" s="1"/>
  <c r="N95" i="3" a="1"/>
  <c r="N95" i="3" s="1"/>
  <c r="O95" i="3" a="1"/>
  <c r="O95" i="3" s="1"/>
  <c r="P95" i="3" a="1"/>
  <c r="P95" i="3" s="1"/>
  <c r="Q95" i="3" a="1"/>
  <c r="Q95" i="3" s="1"/>
  <c r="R95" i="3" a="1"/>
  <c r="R95" i="3" s="1"/>
  <c r="S95" i="3" a="1"/>
  <c r="S95" i="3" s="1"/>
  <c r="T95" i="3" a="1"/>
  <c r="T95" i="3" s="1"/>
  <c r="U95" i="3" a="1"/>
  <c r="U95" i="3" s="1"/>
  <c r="V95" i="3" a="1"/>
  <c r="V95" i="3" s="1"/>
  <c r="W95" i="3" a="1"/>
  <c r="W95" i="3" s="1"/>
  <c r="X95" i="3" a="1"/>
  <c r="X95" i="3" s="1"/>
  <c r="Y95" i="3" a="1"/>
  <c r="Y95" i="3" s="1"/>
  <c r="Z95" i="3" a="1"/>
  <c r="Z95" i="3" s="1"/>
  <c r="G96" i="3" a="1"/>
  <c r="G96" i="3" s="1"/>
  <c r="H96" i="3" a="1"/>
  <c r="H96" i="3" s="1"/>
  <c r="I96" i="3" a="1"/>
  <c r="I96" i="3" s="1"/>
  <c r="J96" i="3" a="1"/>
  <c r="J96" i="3" s="1"/>
  <c r="K96" i="3" a="1"/>
  <c r="K96" i="3" s="1"/>
  <c r="L96" i="3" a="1"/>
  <c r="L96" i="3" s="1"/>
  <c r="M96" i="3" a="1"/>
  <c r="M96" i="3" s="1"/>
  <c r="N96" i="3" a="1"/>
  <c r="N96" i="3" s="1"/>
  <c r="O96" i="3" a="1"/>
  <c r="O96" i="3" s="1"/>
  <c r="P96" i="3" a="1"/>
  <c r="P96" i="3" s="1"/>
  <c r="Q96" i="3" a="1"/>
  <c r="Q96" i="3" s="1"/>
  <c r="R96" i="3" a="1"/>
  <c r="R96" i="3" s="1"/>
  <c r="S96" i="3" a="1"/>
  <c r="S96" i="3" s="1"/>
  <c r="T96" i="3" a="1"/>
  <c r="T96" i="3" s="1"/>
  <c r="U96" i="3" a="1"/>
  <c r="U96" i="3" s="1"/>
  <c r="V96" i="3" a="1"/>
  <c r="V96" i="3" s="1"/>
  <c r="W96" i="3" a="1"/>
  <c r="W96" i="3" s="1"/>
  <c r="X96" i="3" a="1"/>
  <c r="X96" i="3" s="1"/>
  <c r="Y96" i="3" a="1"/>
  <c r="Y96" i="3" s="1"/>
  <c r="Z96" i="3" a="1"/>
  <c r="Z96" i="3" s="1"/>
  <c r="G97" i="3" a="1"/>
  <c r="G97" i="3" s="1"/>
  <c r="H97" i="3" a="1"/>
  <c r="H97" i="3" s="1"/>
  <c r="I97" i="3" a="1"/>
  <c r="I97" i="3" s="1"/>
  <c r="J97" i="3" a="1"/>
  <c r="J97" i="3" s="1"/>
  <c r="K97" i="3" a="1"/>
  <c r="K97" i="3" s="1"/>
  <c r="L97" i="3" a="1"/>
  <c r="L97" i="3" s="1"/>
  <c r="M97" i="3" a="1"/>
  <c r="M97" i="3" s="1"/>
  <c r="N97" i="3" a="1"/>
  <c r="N97" i="3" s="1"/>
  <c r="O97" i="3" a="1"/>
  <c r="O97" i="3" s="1"/>
  <c r="P97" i="3" a="1"/>
  <c r="P97" i="3" s="1"/>
  <c r="Q97" i="3" a="1"/>
  <c r="Q97" i="3" s="1"/>
  <c r="R97" i="3" a="1"/>
  <c r="R97" i="3" s="1"/>
  <c r="S97" i="3" a="1"/>
  <c r="S97" i="3" s="1"/>
  <c r="T97" i="3" a="1"/>
  <c r="T97" i="3" s="1"/>
  <c r="U97" i="3" a="1"/>
  <c r="U97" i="3" s="1"/>
  <c r="V97" i="3" a="1"/>
  <c r="V97" i="3" s="1"/>
  <c r="W97" i="3" a="1"/>
  <c r="W97" i="3" s="1"/>
  <c r="X97" i="3" a="1"/>
  <c r="X97" i="3" s="1"/>
  <c r="Y97" i="3" a="1"/>
  <c r="Y97" i="3" s="1"/>
  <c r="Z97" i="3" a="1"/>
  <c r="Z97" i="3" s="1"/>
  <c r="G98" i="3" a="1"/>
  <c r="G98" i="3" s="1"/>
  <c r="H98" i="3" a="1"/>
  <c r="H98" i="3" s="1"/>
  <c r="I98" i="3" a="1"/>
  <c r="I98" i="3" s="1"/>
  <c r="J98" i="3" a="1"/>
  <c r="J98" i="3" s="1"/>
  <c r="K98" i="3" a="1"/>
  <c r="K98" i="3" s="1"/>
  <c r="L98" i="3" a="1"/>
  <c r="L98" i="3" s="1"/>
  <c r="M98" i="3" a="1"/>
  <c r="M98" i="3" s="1"/>
  <c r="N98" i="3" a="1"/>
  <c r="N98" i="3" s="1"/>
  <c r="O98" i="3" a="1"/>
  <c r="O98" i="3" s="1"/>
  <c r="P98" i="3" a="1"/>
  <c r="P98" i="3" s="1"/>
  <c r="Q98" i="3" a="1"/>
  <c r="Q98" i="3" s="1"/>
  <c r="R98" i="3" a="1"/>
  <c r="R98" i="3" s="1"/>
  <c r="S98" i="3" a="1"/>
  <c r="S98" i="3" s="1"/>
  <c r="T98" i="3" a="1"/>
  <c r="T98" i="3" s="1"/>
  <c r="U98" i="3" a="1"/>
  <c r="U98" i="3" s="1"/>
  <c r="V98" i="3" a="1"/>
  <c r="V98" i="3" s="1"/>
  <c r="W98" i="3" a="1"/>
  <c r="W98" i="3" s="1"/>
  <c r="X98" i="3" a="1"/>
  <c r="X98" i="3" s="1"/>
  <c r="Y98" i="3" a="1"/>
  <c r="Y98" i="3" s="1"/>
  <c r="Z98" i="3" a="1"/>
  <c r="Z98" i="3" s="1"/>
  <c r="G99" i="3" a="1"/>
  <c r="G99" i="3" s="1"/>
  <c r="H99" i="3" a="1"/>
  <c r="H99" i="3" s="1"/>
  <c r="I99" i="3" a="1"/>
  <c r="I99" i="3" s="1"/>
  <c r="J99" i="3" a="1"/>
  <c r="J99" i="3" s="1"/>
  <c r="K99" i="3" a="1"/>
  <c r="K99" i="3" s="1"/>
  <c r="L99" i="3" a="1"/>
  <c r="L99" i="3" s="1"/>
  <c r="M99" i="3" a="1"/>
  <c r="M99" i="3" s="1"/>
  <c r="N99" i="3" a="1"/>
  <c r="N99" i="3" s="1"/>
  <c r="O99" i="3" a="1"/>
  <c r="O99" i="3" s="1"/>
  <c r="P99" i="3" a="1"/>
  <c r="P99" i="3" s="1"/>
  <c r="Q99" i="3" a="1"/>
  <c r="Q99" i="3" s="1"/>
  <c r="R99" i="3" a="1"/>
  <c r="R99" i="3" s="1"/>
  <c r="S99" i="3" a="1"/>
  <c r="S99" i="3" s="1"/>
  <c r="T99" i="3" a="1"/>
  <c r="T99" i="3" s="1"/>
  <c r="U99" i="3" a="1"/>
  <c r="U99" i="3" s="1"/>
  <c r="V99" i="3" a="1"/>
  <c r="V99" i="3" s="1"/>
  <c r="W99" i="3" a="1"/>
  <c r="W99" i="3" s="1"/>
  <c r="X99" i="3" a="1"/>
  <c r="X99" i="3" s="1"/>
  <c r="Y99" i="3" a="1"/>
  <c r="Y99" i="3" s="1"/>
  <c r="Z99" i="3" a="1"/>
  <c r="Z99" i="3" s="1"/>
  <c r="G100" i="3" a="1"/>
  <c r="G100" i="3" s="1"/>
  <c r="H100" i="3" a="1"/>
  <c r="H100" i="3" s="1"/>
  <c r="I100" i="3" a="1"/>
  <c r="I100" i="3" s="1"/>
  <c r="J100" i="3" a="1"/>
  <c r="J100" i="3" s="1"/>
  <c r="K100" i="3" a="1"/>
  <c r="K100" i="3" s="1"/>
  <c r="L100" i="3" a="1"/>
  <c r="L100" i="3" s="1"/>
  <c r="M100" i="3" a="1"/>
  <c r="M100" i="3" s="1"/>
  <c r="N100" i="3" a="1"/>
  <c r="N100" i="3" s="1"/>
  <c r="O100" i="3" a="1"/>
  <c r="O100" i="3" s="1"/>
  <c r="P100" i="3" a="1"/>
  <c r="P100" i="3" s="1"/>
  <c r="Q100" i="3" a="1"/>
  <c r="Q100" i="3" s="1"/>
  <c r="R100" i="3" a="1"/>
  <c r="R100" i="3" s="1"/>
  <c r="S100" i="3" a="1"/>
  <c r="S100" i="3" s="1"/>
  <c r="T100" i="3" a="1"/>
  <c r="T100" i="3" s="1"/>
  <c r="U100" i="3" a="1"/>
  <c r="U100" i="3" s="1"/>
  <c r="V100" i="3" a="1"/>
  <c r="V100" i="3" s="1"/>
  <c r="W100" i="3" a="1"/>
  <c r="W100" i="3" s="1"/>
  <c r="X100" i="3" a="1"/>
  <c r="X100" i="3" s="1"/>
  <c r="Y100" i="3" a="1"/>
  <c r="Y100" i="3" s="1"/>
  <c r="Z100" i="3" a="1"/>
  <c r="Z100" i="3" s="1"/>
  <c r="G101" i="3" a="1"/>
  <c r="G101" i="3" s="1"/>
  <c r="H101" i="3" a="1"/>
  <c r="H101" i="3" s="1"/>
  <c r="I101" i="3" a="1"/>
  <c r="I101" i="3" s="1"/>
  <c r="J101" i="3" a="1"/>
  <c r="J101" i="3" s="1"/>
  <c r="K101" i="3" a="1"/>
  <c r="K101" i="3" s="1"/>
  <c r="L101" i="3" a="1"/>
  <c r="L101" i="3" s="1"/>
  <c r="M101" i="3" a="1"/>
  <c r="M101" i="3" s="1"/>
  <c r="N101" i="3" a="1"/>
  <c r="N101" i="3" s="1"/>
  <c r="O101" i="3" a="1"/>
  <c r="O101" i="3" s="1"/>
  <c r="P101" i="3" a="1"/>
  <c r="P101" i="3" s="1"/>
  <c r="Q101" i="3" a="1"/>
  <c r="Q101" i="3" s="1"/>
  <c r="R101" i="3" a="1"/>
  <c r="R101" i="3" s="1"/>
  <c r="S101" i="3" a="1"/>
  <c r="S101" i="3" s="1"/>
  <c r="T101" i="3" a="1"/>
  <c r="T101" i="3" s="1"/>
  <c r="U101" i="3" a="1"/>
  <c r="U101" i="3" s="1"/>
  <c r="V101" i="3" a="1"/>
  <c r="V101" i="3" s="1"/>
  <c r="W101" i="3" a="1"/>
  <c r="W101" i="3" s="1"/>
  <c r="X101" i="3" a="1"/>
  <c r="X101" i="3" s="1"/>
  <c r="Y101" i="3" a="1"/>
  <c r="Y101" i="3" s="1"/>
  <c r="Z101" i="3" a="1"/>
  <c r="Z101" i="3" s="1"/>
  <c r="G102" i="3" a="1"/>
  <c r="G102" i="3" s="1"/>
  <c r="H102" i="3" a="1"/>
  <c r="H102" i="3" s="1"/>
  <c r="I102" i="3" a="1"/>
  <c r="I102" i="3" s="1"/>
  <c r="J102" i="3" a="1"/>
  <c r="J102" i="3" s="1"/>
  <c r="K102" i="3" a="1"/>
  <c r="K102" i="3" s="1"/>
  <c r="L102" i="3" a="1"/>
  <c r="L102" i="3" s="1"/>
  <c r="M102" i="3" a="1"/>
  <c r="M102" i="3" s="1"/>
  <c r="N102" i="3" a="1"/>
  <c r="N102" i="3" s="1"/>
  <c r="O102" i="3" a="1"/>
  <c r="O102" i="3" s="1"/>
  <c r="P102" i="3" a="1"/>
  <c r="P102" i="3" s="1"/>
  <c r="Q102" i="3" a="1"/>
  <c r="Q102" i="3" s="1"/>
  <c r="R102" i="3" a="1"/>
  <c r="R102" i="3" s="1"/>
  <c r="S102" i="3" a="1"/>
  <c r="S102" i="3" s="1"/>
  <c r="T102" i="3" a="1"/>
  <c r="T102" i="3" s="1"/>
  <c r="U102" i="3" a="1"/>
  <c r="U102" i="3" s="1"/>
  <c r="V102" i="3" a="1"/>
  <c r="V102" i="3" s="1"/>
  <c r="W102" i="3" a="1"/>
  <c r="W102" i="3" s="1"/>
  <c r="X102" i="3" a="1"/>
  <c r="X102" i="3" s="1"/>
  <c r="Y102" i="3" a="1"/>
  <c r="Y102" i="3" s="1"/>
  <c r="Z102" i="3" a="1"/>
  <c r="Z102" i="3" s="1"/>
  <c r="G103" i="3" a="1"/>
  <c r="G103" i="3" s="1"/>
  <c r="H103" i="3" a="1"/>
  <c r="H103" i="3" s="1"/>
  <c r="I103" i="3" a="1"/>
  <c r="I103" i="3" s="1"/>
  <c r="J103" i="3" a="1"/>
  <c r="J103" i="3" s="1"/>
  <c r="K103" i="3" a="1"/>
  <c r="K103" i="3" s="1"/>
  <c r="L103" i="3" a="1"/>
  <c r="L103" i="3" s="1"/>
  <c r="M103" i="3" a="1"/>
  <c r="M103" i="3" s="1"/>
  <c r="N103" i="3" a="1"/>
  <c r="N103" i="3" s="1"/>
  <c r="O103" i="3" a="1"/>
  <c r="O103" i="3" s="1"/>
  <c r="P103" i="3" a="1"/>
  <c r="P103" i="3" s="1"/>
  <c r="Q103" i="3" a="1"/>
  <c r="Q103" i="3" s="1"/>
  <c r="R103" i="3" a="1"/>
  <c r="R103" i="3" s="1"/>
  <c r="S103" i="3" a="1"/>
  <c r="S103" i="3" s="1"/>
  <c r="T103" i="3" a="1"/>
  <c r="T103" i="3" s="1"/>
  <c r="U103" i="3" a="1"/>
  <c r="U103" i="3" s="1"/>
  <c r="V103" i="3" a="1"/>
  <c r="V103" i="3" s="1"/>
  <c r="W103" i="3" a="1"/>
  <c r="W103" i="3" s="1"/>
  <c r="X103" i="3" a="1"/>
  <c r="X103" i="3" s="1"/>
  <c r="Y103" i="3" a="1"/>
  <c r="Y103" i="3" s="1"/>
  <c r="Z103" i="3" a="1"/>
  <c r="Z103" i="3" s="1"/>
  <c r="G104" i="3" a="1"/>
  <c r="G104" i="3" s="1"/>
  <c r="H104" i="3" a="1"/>
  <c r="H104" i="3" s="1"/>
  <c r="I104" i="3" a="1"/>
  <c r="I104" i="3" s="1"/>
  <c r="J104" i="3" a="1"/>
  <c r="J104" i="3" s="1"/>
  <c r="K104" i="3" a="1"/>
  <c r="K104" i="3" s="1"/>
  <c r="L104" i="3" a="1"/>
  <c r="L104" i="3" s="1"/>
  <c r="M104" i="3" a="1"/>
  <c r="M104" i="3" s="1"/>
  <c r="N104" i="3" a="1"/>
  <c r="N104" i="3" s="1"/>
  <c r="O104" i="3" a="1"/>
  <c r="O104" i="3" s="1"/>
  <c r="P104" i="3" a="1"/>
  <c r="P104" i="3" s="1"/>
  <c r="Q104" i="3" a="1"/>
  <c r="Q104" i="3" s="1"/>
  <c r="R104" i="3" a="1"/>
  <c r="R104" i="3" s="1"/>
  <c r="S104" i="3" a="1"/>
  <c r="S104" i="3" s="1"/>
  <c r="T104" i="3" a="1"/>
  <c r="T104" i="3" s="1"/>
  <c r="U104" i="3" a="1"/>
  <c r="U104" i="3" s="1"/>
  <c r="V104" i="3" a="1"/>
  <c r="V104" i="3" s="1"/>
  <c r="W104" i="3" a="1"/>
  <c r="W104" i="3" s="1"/>
  <c r="X104" i="3" a="1"/>
  <c r="X104" i="3" s="1"/>
  <c r="Y104" i="3" a="1"/>
  <c r="Y104" i="3" s="1"/>
  <c r="Z104" i="3" a="1"/>
  <c r="Z104" i="3" s="1"/>
  <c r="G105" i="3" a="1"/>
  <c r="G105" i="3" s="1"/>
  <c r="H105" i="3" a="1"/>
  <c r="H105" i="3" s="1"/>
  <c r="I105" i="3" a="1"/>
  <c r="I105" i="3" s="1"/>
  <c r="J105" i="3" a="1"/>
  <c r="J105" i="3" s="1"/>
  <c r="K105" i="3" a="1"/>
  <c r="K105" i="3" s="1"/>
  <c r="L105" i="3" a="1"/>
  <c r="L105" i="3" s="1"/>
  <c r="M105" i="3" a="1"/>
  <c r="M105" i="3" s="1"/>
  <c r="N105" i="3" a="1"/>
  <c r="N105" i="3" s="1"/>
  <c r="O105" i="3" a="1"/>
  <c r="O105" i="3" s="1"/>
  <c r="P105" i="3" a="1"/>
  <c r="P105" i="3" s="1"/>
  <c r="Q105" i="3" a="1"/>
  <c r="Q105" i="3" s="1"/>
  <c r="R105" i="3" a="1"/>
  <c r="R105" i="3" s="1"/>
  <c r="S105" i="3" a="1"/>
  <c r="S105" i="3" s="1"/>
  <c r="T105" i="3" a="1"/>
  <c r="T105" i="3" s="1"/>
  <c r="U105" i="3" a="1"/>
  <c r="U105" i="3" s="1"/>
  <c r="V105" i="3" a="1"/>
  <c r="V105" i="3" s="1"/>
  <c r="W105" i="3" a="1"/>
  <c r="W105" i="3" s="1"/>
  <c r="X105" i="3" a="1"/>
  <c r="X105" i="3" s="1"/>
  <c r="Y105" i="3" a="1"/>
  <c r="Y105" i="3" s="1"/>
  <c r="Z105" i="3" a="1"/>
  <c r="Z105" i="3" s="1"/>
  <c r="G106" i="3" a="1"/>
  <c r="G106" i="3" s="1"/>
  <c r="H106" i="3" a="1"/>
  <c r="H106" i="3" s="1"/>
  <c r="I106" i="3" a="1"/>
  <c r="I106" i="3" s="1"/>
  <c r="J106" i="3" a="1"/>
  <c r="J106" i="3" s="1"/>
  <c r="K106" i="3" a="1"/>
  <c r="K106" i="3" s="1"/>
  <c r="L106" i="3" a="1"/>
  <c r="L106" i="3" s="1"/>
  <c r="M106" i="3" a="1"/>
  <c r="M106" i="3" s="1"/>
  <c r="N106" i="3" a="1"/>
  <c r="N106" i="3" s="1"/>
  <c r="O106" i="3" a="1"/>
  <c r="O106" i="3" s="1"/>
  <c r="P106" i="3" a="1"/>
  <c r="P106" i="3" s="1"/>
  <c r="Q106" i="3" a="1"/>
  <c r="Q106" i="3" s="1"/>
  <c r="R106" i="3" a="1"/>
  <c r="R106" i="3" s="1"/>
  <c r="S106" i="3" a="1"/>
  <c r="S106" i="3" s="1"/>
  <c r="T106" i="3" a="1"/>
  <c r="T106" i="3" s="1"/>
  <c r="U106" i="3" a="1"/>
  <c r="U106" i="3" s="1"/>
  <c r="V106" i="3" a="1"/>
  <c r="V106" i="3" s="1"/>
  <c r="W106" i="3" a="1"/>
  <c r="W106" i="3" s="1"/>
  <c r="X106" i="3" a="1"/>
  <c r="X106" i="3" s="1"/>
  <c r="Y106" i="3" a="1"/>
  <c r="Y106" i="3" s="1"/>
  <c r="Z106" i="3" a="1"/>
  <c r="Z106" i="3" s="1"/>
  <c r="G107" i="3" a="1"/>
  <c r="G107" i="3" s="1"/>
  <c r="H107" i="3" a="1"/>
  <c r="H107" i="3" s="1"/>
  <c r="I107" i="3" a="1"/>
  <c r="I107" i="3" s="1"/>
  <c r="J107" i="3" a="1"/>
  <c r="J107" i="3" s="1"/>
  <c r="K107" i="3" a="1"/>
  <c r="K107" i="3" s="1"/>
  <c r="L107" i="3" a="1"/>
  <c r="L107" i="3" s="1"/>
  <c r="M107" i="3" a="1"/>
  <c r="M107" i="3" s="1"/>
  <c r="N107" i="3" a="1"/>
  <c r="N107" i="3" s="1"/>
  <c r="O107" i="3" a="1"/>
  <c r="O107" i="3" s="1"/>
  <c r="P107" i="3" a="1"/>
  <c r="P107" i="3" s="1"/>
  <c r="Q107" i="3" a="1"/>
  <c r="Q107" i="3" s="1"/>
  <c r="R107" i="3" a="1"/>
  <c r="R107" i="3" s="1"/>
  <c r="S107" i="3" a="1"/>
  <c r="S107" i="3" s="1"/>
  <c r="T107" i="3" a="1"/>
  <c r="T107" i="3" s="1"/>
  <c r="U107" i="3" a="1"/>
  <c r="U107" i="3" s="1"/>
  <c r="V107" i="3" a="1"/>
  <c r="V107" i="3" s="1"/>
  <c r="W107" i="3" a="1"/>
  <c r="W107" i="3" s="1"/>
  <c r="X107" i="3" a="1"/>
  <c r="X107" i="3" s="1"/>
  <c r="Y107" i="3" a="1"/>
  <c r="Y107" i="3" s="1"/>
  <c r="Z107" i="3" a="1"/>
  <c r="Z107" i="3" s="1"/>
  <c r="G108" i="3" a="1"/>
  <c r="G108" i="3" s="1"/>
  <c r="H108" i="3" a="1"/>
  <c r="H108" i="3" s="1"/>
  <c r="I108" i="3" a="1"/>
  <c r="I108" i="3" s="1"/>
  <c r="J108" i="3" a="1"/>
  <c r="J108" i="3" s="1"/>
  <c r="K108" i="3" a="1"/>
  <c r="K108" i="3" s="1"/>
  <c r="L108" i="3" a="1"/>
  <c r="L108" i="3" s="1"/>
  <c r="M108" i="3" a="1"/>
  <c r="M108" i="3" s="1"/>
  <c r="N108" i="3" a="1"/>
  <c r="N108" i="3" s="1"/>
  <c r="O108" i="3" a="1"/>
  <c r="O108" i="3" s="1"/>
  <c r="P108" i="3" a="1"/>
  <c r="P108" i="3" s="1"/>
  <c r="Q108" i="3" a="1"/>
  <c r="Q108" i="3" s="1"/>
  <c r="R108" i="3" a="1"/>
  <c r="R108" i="3" s="1"/>
  <c r="S108" i="3" a="1"/>
  <c r="S108" i="3" s="1"/>
  <c r="T108" i="3" a="1"/>
  <c r="T108" i="3" s="1"/>
  <c r="U108" i="3" a="1"/>
  <c r="U108" i="3" s="1"/>
  <c r="V108" i="3" a="1"/>
  <c r="V108" i="3" s="1"/>
  <c r="W108" i="3" a="1"/>
  <c r="W108" i="3" s="1"/>
  <c r="X108" i="3" a="1"/>
  <c r="X108" i="3" s="1"/>
  <c r="Y108" i="3" a="1"/>
  <c r="Y108" i="3" s="1"/>
  <c r="Z108" i="3" a="1"/>
  <c r="Z108" i="3" s="1"/>
  <c r="G109" i="3" a="1"/>
  <c r="G109" i="3" s="1"/>
  <c r="H109" i="3" a="1"/>
  <c r="H109" i="3" s="1"/>
  <c r="I109" i="3" a="1"/>
  <c r="I109" i="3" s="1"/>
  <c r="J109" i="3" a="1"/>
  <c r="J109" i="3" s="1"/>
  <c r="K109" i="3" a="1"/>
  <c r="K109" i="3" s="1"/>
  <c r="L109" i="3" a="1"/>
  <c r="L109" i="3" s="1"/>
  <c r="M109" i="3" a="1"/>
  <c r="M109" i="3" s="1"/>
  <c r="N109" i="3" a="1"/>
  <c r="N109" i="3" s="1"/>
  <c r="O109" i="3" a="1"/>
  <c r="O109" i="3" s="1"/>
  <c r="P109" i="3" a="1"/>
  <c r="P109" i="3" s="1"/>
  <c r="Q109" i="3" a="1"/>
  <c r="Q109" i="3" s="1"/>
  <c r="R109" i="3" a="1"/>
  <c r="R109" i="3" s="1"/>
  <c r="S109" i="3" a="1"/>
  <c r="S109" i="3" s="1"/>
  <c r="T109" i="3" a="1"/>
  <c r="T109" i="3" s="1"/>
  <c r="U109" i="3" a="1"/>
  <c r="U109" i="3" s="1"/>
  <c r="V109" i="3" a="1"/>
  <c r="V109" i="3" s="1"/>
  <c r="W109" i="3" a="1"/>
  <c r="W109" i="3" s="1"/>
  <c r="X109" i="3" a="1"/>
  <c r="X109" i="3" s="1"/>
  <c r="Y109" i="3" a="1"/>
  <c r="Y109" i="3" s="1"/>
  <c r="Z109" i="3" a="1"/>
  <c r="Z109" i="3" s="1"/>
  <c r="G110" i="3" a="1"/>
  <c r="G110" i="3" s="1"/>
  <c r="H110" i="3" a="1"/>
  <c r="H110" i="3" s="1"/>
  <c r="I110" i="3" a="1"/>
  <c r="I110" i="3" s="1"/>
  <c r="J110" i="3" a="1"/>
  <c r="J110" i="3" s="1"/>
  <c r="K110" i="3" a="1"/>
  <c r="K110" i="3" s="1"/>
  <c r="L110" i="3" a="1"/>
  <c r="L110" i="3" s="1"/>
  <c r="M110" i="3" a="1"/>
  <c r="M110" i="3" s="1"/>
  <c r="N110" i="3" a="1"/>
  <c r="N110" i="3" s="1"/>
  <c r="O110" i="3" a="1"/>
  <c r="O110" i="3" s="1"/>
  <c r="P110" i="3" a="1"/>
  <c r="P110" i="3" s="1"/>
  <c r="Q110" i="3" a="1"/>
  <c r="Q110" i="3" s="1"/>
  <c r="R110" i="3" a="1"/>
  <c r="R110" i="3" s="1"/>
  <c r="S110" i="3" a="1"/>
  <c r="S110" i="3" s="1"/>
  <c r="T110" i="3" a="1"/>
  <c r="T110" i="3" s="1"/>
  <c r="U110" i="3" a="1"/>
  <c r="U110" i="3" s="1"/>
  <c r="V110" i="3" a="1"/>
  <c r="V110" i="3" s="1"/>
  <c r="W110" i="3" a="1"/>
  <c r="W110" i="3" s="1"/>
  <c r="X110" i="3" a="1"/>
  <c r="X110" i="3" s="1"/>
  <c r="Y110" i="3" a="1"/>
  <c r="Y110" i="3" s="1"/>
  <c r="Z110" i="3" a="1"/>
  <c r="Z110" i="3" s="1"/>
  <c r="G111" i="3" a="1"/>
  <c r="G111" i="3" s="1"/>
  <c r="H111" i="3" a="1"/>
  <c r="H111" i="3" s="1"/>
  <c r="I111" i="3" a="1"/>
  <c r="I111" i="3" s="1"/>
  <c r="J111" i="3" a="1"/>
  <c r="J111" i="3" s="1"/>
  <c r="K111" i="3" a="1"/>
  <c r="K111" i="3" s="1"/>
  <c r="L111" i="3" a="1"/>
  <c r="L111" i="3" s="1"/>
  <c r="M111" i="3" a="1"/>
  <c r="M111" i="3" s="1"/>
  <c r="N111" i="3" a="1"/>
  <c r="N111" i="3" s="1"/>
  <c r="O111" i="3" a="1"/>
  <c r="O111" i="3" s="1"/>
  <c r="P111" i="3" a="1"/>
  <c r="P111" i="3" s="1"/>
  <c r="Q111" i="3" a="1"/>
  <c r="Q111" i="3" s="1"/>
  <c r="R111" i="3" a="1"/>
  <c r="R111" i="3" s="1"/>
  <c r="S111" i="3" a="1"/>
  <c r="S111" i="3" s="1"/>
  <c r="T111" i="3" a="1"/>
  <c r="T111" i="3" s="1"/>
  <c r="U111" i="3" a="1"/>
  <c r="U111" i="3" s="1"/>
  <c r="V111" i="3" a="1"/>
  <c r="V111" i="3" s="1"/>
  <c r="W111" i="3" a="1"/>
  <c r="W111" i="3" s="1"/>
  <c r="X111" i="3" a="1"/>
  <c r="X111" i="3" s="1"/>
  <c r="Y111" i="3" a="1"/>
  <c r="Y111" i="3" s="1"/>
  <c r="Z111" i="3" a="1"/>
  <c r="Z111" i="3" s="1"/>
  <c r="G112" i="3" a="1"/>
  <c r="G112" i="3" s="1"/>
  <c r="H112" i="3" a="1"/>
  <c r="H112" i="3" s="1"/>
  <c r="I112" i="3" a="1"/>
  <c r="I112" i="3" s="1"/>
  <c r="J112" i="3" a="1"/>
  <c r="J112" i="3" s="1"/>
  <c r="K112" i="3" a="1"/>
  <c r="K112" i="3" s="1"/>
  <c r="L112" i="3" a="1"/>
  <c r="L112" i="3" s="1"/>
  <c r="M112" i="3" a="1"/>
  <c r="M112" i="3" s="1"/>
  <c r="N112" i="3" a="1"/>
  <c r="N112" i="3" s="1"/>
  <c r="O112" i="3" a="1"/>
  <c r="O112" i="3" s="1"/>
  <c r="P112" i="3" a="1"/>
  <c r="P112" i="3" s="1"/>
  <c r="Q112" i="3" a="1"/>
  <c r="Q112" i="3" s="1"/>
  <c r="R112" i="3" a="1"/>
  <c r="R112" i="3" s="1"/>
  <c r="S112" i="3" a="1"/>
  <c r="S112" i="3" s="1"/>
  <c r="T112" i="3" a="1"/>
  <c r="T112" i="3" s="1"/>
  <c r="U112" i="3" a="1"/>
  <c r="U112" i="3" s="1"/>
  <c r="V112" i="3" a="1"/>
  <c r="V112" i="3" s="1"/>
  <c r="W112" i="3" a="1"/>
  <c r="W112" i="3" s="1"/>
  <c r="X112" i="3" a="1"/>
  <c r="X112" i="3" s="1"/>
  <c r="Y112" i="3" a="1"/>
  <c r="Y112" i="3" s="1"/>
  <c r="Z112" i="3" a="1"/>
  <c r="Z112" i="3" s="1"/>
  <c r="G113" i="3" a="1"/>
  <c r="G113" i="3" s="1"/>
  <c r="H113" i="3" a="1"/>
  <c r="H113" i="3" s="1"/>
  <c r="I113" i="3" a="1"/>
  <c r="I113" i="3" s="1"/>
  <c r="J113" i="3" a="1"/>
  <c r="J113" i="3" s="1"/>
  <c r="K113" i="3" a="1"/>
  <c r="K113" i="3" s="1"/>
  <c r="L113" i="3" a="1"/>
  <c r="L113" i="3" s="1"/>
  <c r="M113" i="3" a="1"/>
  <c r="M113" i="3" s="1"/>
  <c r="N113" i="3" a="1"/>
  <c r="N113" i="3" s="1"/>
  <c r="O113" i="3" a="1"/>
  <c r="O113" i="3" s="1"/>
  <c r="P113" i="3" a="1"/>
  <c r="P113" i="3" s="1"/>
  <c r="Q113" i="3" a="1"/>
  <c r="Q113" i="3" s="1"/>
  <c r="R113" i="3" a="1"/>
  <c r="R113" i="3" s="1"/>
  <c r="S113" i="3" a="1"/>
  <c r="S113" i="3" s="1"/>
  <c r="T113" i="3" a="1"/>
  <c r="T113" i="3" s="1"/>
  <c r="U113" i="3" a="1"/>
  <c r="U113" i="3" s="1"/>
  <c r="V113" i="3" a="1"/>
  <c r="V113" i="3" s="1"/>
  <c r="W113" i="3" a="1"/>
  <c r="W113" i="3" s="1"/>
  <c r="X113" i="3" a="1"/>
  <c r="X113" i="3" s="1"/>
  <c r="Y113" i="3" a="1"/>
  <c r="Y113" i="3" s="1"/>
  <c r="Z113" i="3" a="1"/>
  <c r="Z113" i="3" s="1"/>
  <c r="G114" i="3" a="1"/>
  <c r="G114" i="3" s="1"/>
  <c r="H114" i="3" a="1"/>
  <c r="H114" i="3" s="1"/>
  <c r="I114" i="3" a="1"/>
  <c r="I114" i="3" s="1"/>
  <c r="J114" i="3" a="1"/>
  <c r="J114" i="3" s="1"/>
  <c r="K114" i="3" a="1"/>
  <c r="K114" i="3" s="1"/>
  <c r="L114" i="3" a="1"/>
  <c r="L114" i="3" s="1"/>
  <c r="M114" i="3" a="1"/>
  <c r="M114" i="3" s="1"/>
  <c r="N114" i="3" a="1"/>
  <c r="N114" i="3" s="1"/>
  <c r="O114" i="3" a="1"/>
  <c r="O114" i="3" s="1"/>
  <c r="P114" i="3" a="1"/>
  <c r="P114" i="3" s="1"/>
  <c r="Q114" i="3" a="1"/>
  <c r="Q114" i="3" s="1"/>
  <c r="R114" i="3" a="1"/>
  <c r="R114" i="3" s="1"/>
  <c r="S114" i="3" a="1"/>
  <c r="S114" i="3" s="1"/>
  <c r="T114" i="3" a="1"/>
  <c r="T114" i="3" s="1"/>
  <c r="U114" i="3" a="1"/>
  <c r="U114" i="3" s="1"/>
  <c r="V114" i="3" a="1"/>
  <c r="V114" i="3" s="1"/>
  <c r="W114" i="3" a="1"/>
  <c r="W114" i="3" s="1"/>
  <c r="X114" i="3" a="1"/>
  <c r="X114" i="3" s="1"/>
  <c r="Y114" i="3" a="1"/>
  <c r="Y114" i="3" s="1"/>
  <c r="Z114" i="3" a="1"/>
  <c r="Z114" i="3" s="1"/>
  <c r="G115" i="3" a="1"/>
  <c r="G115" i="3" s="1"/>
  <c r="H115" i="3" a="1"/>
  <c r="H115" i="3" s="1"/>
  <c r="I115" i="3" a="1"/>
  <c r="I115" i="3" s="1"/>
  <c r="J115" i="3" a="1"/>
  <c r="J115" i="3" s="1"/>
  <c r="K115" i="3" a="1"/>
  <c r="K115" i="3" s="1"/>
  <c r="L115" i="3" a="1"/>
  <c r="L115" i="3" s="1"/>
  <c r="M115" i="3" a="1"/>
  <c r="M115" i="3" s="1"/>
  <c r="N115" i="3" a="1"/>
  <c r="N115" i="3" s="1"/>
  <c r="O115" i="3" a="1"/>
  <c r="O115" i="3" s="1"/>
  <c r="P115" i="3" a="1"/>
  <c r="P115" i="3" s="1"/>
  <c r="Q115" i="3" a="1"/>
  <c r="Q115" i="3" s="1"/>
  <c r="R115" i="3" a="1"/>
  <c r="R115" i="3" s="1"/>
  <c r="S115" i="3" a="1"/>
  <c r="S115" i="3" s="1"/>
  <c r="T115" i="3" a="1"/>
  <c r="T115" i="3" s="1"/>
  <c r="U115" i="3" a="1"/>
  <c r="U115" i="3" s="1"/>
  <c r="V115" i="3" a="1"/>
  <c r="V115" i="3" s="1"/>
  <c r="W115" i="3" a="1"/>
  <c r="W115" i="3" s="1"/>
  <c r="X115" i="3" a="1"/>
  <c r="X115" i="3" s="1"/>
  <c r="Y115" i="3" a="1"/>
  <c r="Y115" i="3" s="1"/>
  <c r="Z115" i="3" a="1"/>
  <c r="Z115" i="3" s="1"/>
  <c r="G116" i="3" a="1"/>
  <c r="G116" i="3" s="1"/>
  <c r="H116" i="3" a="1"/>
  <c r="H116" i="3" s="1"/>
  <c r="I116" i="3" a="1"/>
  <c r="I116" i="3" s="1"/>
  <c r="J116" i="3" a="1"/>
  <c r="J116" i="3" s="1"/>
  <c r="K116" i="3" a="1"/>
  <c r="K116" i="3" s="1"/>
  <c r="L116" i="3" a="1"/>
  <c r="L116" i="3" s="1"/>
  <c r="M116" i="3" a="1"/>
  <c r="M116" i="3" s="1"/>
  <c r="N116" i="3" a="1"/>
  <c r="N116" i="3" s="1"/>
  <c r="O116" i="3" a="1"/>
  <c r="O116" i="3" s="1"/>
  <c r="P116" i="3" a="1"/>
  <c r="P116" i="3" s="1"/>
  <c r="Q116" i="3" a="1"/>
  <c r="Q116" i="3" s="1"/>
  <c r="R116" i="3" a="1"/>
  <c r="R116" i="3" s="1"/>
  <c r="S116" i="3" a="1"/>
  <c r="S116" i="3" s="1"/>
  <c r="T116" i="3" a="1"/>
  <c r="T116" i="3" s="1"/>
  <c r="U116" i="3" a="1"/>
  <c r="U116" i="3" s="1"/>
  <c r="V116" i="3" a="1"/>
  <c r="V116" i="3" s="1"/>
  <c r="W116" i="3" a="1"/>
  <c r="W116" i="3" s="1"/>
  <c r="X116" i="3" a="1"/>
  <c r="X116" i="3" s="1"/>
  <c r="Y116" i="3" a="1"/>
  <c r="Y116" i="3" s="1"/>
  <c r="Z116" i="3" a="1"/>
  <c r="Z116" i="3" s="1"/>
  <c r="G117" i="3" a="1"/>
  <c r="G117" i="3" s="1"/>
  <c r="H117" i="3" a="1"/>
  <c r="H117" i="3" s="1"/>
  <c r="I117" i="3" a="1"/>
  <c r="I117" i="3" s="1"/>
  <c r="J117" i="3" a="1"/>
  <c r="J117" i="3" s="1"/>
  <c r="K117" i="3" a="1"/>
  <c r="K117" i="3" s="1"/>
  <c r="L117" i="3" a="1"/>
  <c r="L117" i="3" s="1"/>
  <c r="M117" i="3" a="1"/>
  <c r="M117" i="3" s="1"/>
  <c r="N117" i="3" a="1"/>
  <c r="N117" i="3" s="1"/>
  <c r="O117" i="3" a="1"/>
  <c r="O117" i="3" s="1"/>
  <c r="P117" i="3" a="1"/>
  <c r="P117" i="3" s="1"/>
  <c r="Q117" i="3" a="1"/>
  <c r="Q117" i="3" s="1"/>
  <c r="R117" i="3" a="1"/>
  <c r="R117" i="3" s="1"/>
  <c r="S117" i="3" a="1"/>
  <c r="S117" i="3" s="1"/>
  <c r="T117" i="3" a="1"/>
  <c r="T117" i="3" s="1"/>
  <c r="U117" i="3" a="1"/>
  <c r="U117" i="3" s="1"/>
  <c r="V117" i="3" a="1"/>
  <c r="V117" i="3" s="1"/>
  <c r="W117" i="3" a="1"/>
  <c r="W117" i="3" s="1"/>
  <c r="X117" i="3" a="1"/>
  <c r="X117" i="3" s="1"/>
  <c r="Y117" i="3" a="1"/>
  <c r="Y117" i="3" s="1"/>
  <c r="Z117" i="3" a="1"/>
  <c r="Z117" i="3" s="1"/>
  <c r="G118" i="3" a="1"/>
  <c r="G118" i="3" s="1"/>
  <c r="H118" i="3" a="1"/>
  <c r="H118" i="3" s="1"/>
  <c r="I118" i="3" a="1"/>
  <c r="I118" i="3" s="1"/>
  <c r="J118" i="3" a="1"/>
  <c r="J118" i="3" s="1"/>
  <c r="K118" i="3" a="1"/>
  <c r="K118" i="3" s="1"/>
  <c r="L118" i="3" a="1"/>
  <c r="L118" i="3" s="1"/>
  <c r="M118" i="3" a="1"/>
  <c r="M118" i="3" s="1"/>
  <c r="N118" i="3" a="1"/>
  <c r="N118" i="3" s="1"/>
  <c r="O118" i="3" a="1"/>
  <c r="O118" i="3" s="1"/>
  <c r="P118" i="3" a="1"/>
  <c r="P118" i="3" s="1"/>
  <c r="Q118" i="3" a="1"/>
  <c r="Q118" i="3" s="1"/>
  <c r="R118" i="3" a="1"/>
  <c r="R118" i="3" s="1"/>
  <c r="S118" i="3" a="1"/>
  <c r="S118" i="3" s="1"/>
  <c r="T118" i="3" a="1"/>
  <c r="T118" i="3" s="1"/>
  <c r="U118" i="3" a="1"/>
  <c r="U118" i="3" s="1"/>
  <c r="V118" i="3" a="1"/>
  <c r="V118" i="3" s="1"/>
  <c r="W118" i="3" a="1"/>
  <c r="W118" i="3" s="1"/>
  <c r="X118" i="3" a="1"/>
  <c r="X118" i="3" s="1"/>
  <c r="Y118" i="3" a="1"/>
  <c r="Y118" i="3" s="1"/>
  <c r="Z118" i="3" a="1"/>
  <c r="Z118" i="3" s="1"/>
  <c r="G119" i="3" a="1"/>
  <c r="G119" i="3" s="1"/>
  <c r="H119" i="3" a="1"/>
  <c r="H119" i="3" s="1"/>
  <c r="I119" i="3" a="1"/>
  <c r="I119" i="3" s="1"/>
  <c r="J119" i="3" a="1"/>
  <c r="J119" i="3" s="1"/>
  <c r="K119" i="3" a="1"/>
  <c r="K119" i="3" s="1"/>
  <c r="L119" i="3" a="1"/>
  <c r="L119" i="3" s="1"/>
  <c r="M119" i="3" a="1"/>
  <c r="M119" i="3" s="1"/>
  <c r="N119" i="3" a="1"/>
  <c r="N119" i="3" s="1"/>
  <c r="O119" i="3" a="1"/>
  <c r="O119" i="3" s="1"/>
  <c r="P119" i="3" a="1"/>
  <c r="P119" i="3" s="1"/>
  <c r="Q119" i="3" a="1"/>
  <c r="Q119" i="3" s="1"/>
  <c r="R119" i="3" a="1"/>
  <c r="R119" i="3" s="1"/>
  <c r="S119" i="3" a="1"/>
  <c r="S119" i="3" s="1"/>
  <c r="T119" i="3" a="1"/>
  <c r="T119" i="3" s="1"/>
  <c r="U119" i="3" a="1"/>
  <c r="U119" i="3" s="1"/>
  <c r="V119" i="3" a="1"/>
  <c r="V119" i="3" s="1"/>
  <c r="W119" i="3" a="1"/>
  <c r="W119" i="3" s="1"/>
  <c r="X119" i="3" a="1"/>
  <c r="X119" i="3" s="1"/>
  <c r="Y119" i="3" a="1"/>
  <c r="Y119" i="3" s="1"/>
  <c r="Z119" i="3" a="1"/>
  <c r="Z119" i="3" s="1"/>
  <c r="G120" i="3" a="1"/>
  <c r="G120" i="3" s="1"/>
  <c r="H120" i="3" a="1"/>
  <c r="H120" i="3" s="1"/>
  <c r="I120" i="3" a="1"/>
  <c r="I120" i="3" s="1"/>
  <c r="J120" i="3" a="1"/>
  <c r="J120" i="3" s="1"/>
  <c r="K120" i="3" a="1"/>
  <c r="K120" i="3" s="1"/>
  <c r="L120" i="3" a="1"/>
  <c r="L120" i="3" s="1"/>
  <c r="M120" i="3" a="1"/>
  <c r="M120" i="3" s="1"/>
  <c r="N120" i="3" a="1"/>
  <c r="N120" i="3" s="1"/>
  <c r="O120" i="3" a="1"/>
  <c r="O120" i="3" s="1"/>
  <c r="P120" i="3" a="1"/>
  <c r="P120" i="3" s="1"/>
  <c r="Q120" i="3" a="1"/>
  <c r="Q120" i="3" s="1"/>
  <c r="R120" i="3" a="1"/>
  <c r="R120" i="3" s="1"/>
  <c r="S120" i="3" a="1"/>
  <c r="S120" i="3" s="1"/>
  <c r="T120" i="3" a="1"/>
  <c r="T120" i="3" s="1"/>
  <c r="U120" i="3" a="1"/>
  <c r="U120" i="3" s="1"/>
  <c r="V120" i="3" a="1"/>
  <c r="V120" i="3" s="1"/>
  <c r="W120" i="3" a="1"/>
  <c r="W120" i="3" s="1"/>
  <c r="X120" i="3" a="1"/>
  <c r="X120" i="3" s="1"/>
  <c r="Y120" i="3" a="1"/>
  <c r="Y120" i="3" s="1"/>
  <c r="Z120" i="3" a="1"/>
  <c r="Z120" i="3" s="1"/>
  <c r="G121" i="3" a="1"/>
  <c r="G121" i="3" s="1"/>
  <c r="H121" i="3" a="1"/>
  <c r="H121" i="3" s="1"/>
  <c r="I121" i="3" a="1"/>
  <c r="I121" i="3" s="1"/>
  <c r="J121" i="3" a="1"/>
  <c r="J121" i="3" s="1"/>
  <c r="K121" i="3" a="1"/>
  <c r="K121" i="3" s="1"/>
  <c r="L121" i="3" a="1"/>
  <c r="L121" i="3" s="1"/>
  <c r="M121" i="3" a="1"/>
  <c r="M121" i="3" s="1"/>
  <c r="N121" i="3" a="1"/>
  <c r="N121" i="3" s="1"/>
  <c r="O121" i="3" a="1"/>
  <c r="O121" i="3" s="1"/>
  <c r="P121" i="3" a="1"/>
  <c r="P121" i="3" s="1"/>
  <c r="Q121" i="3" a="1"/>
  <c r="Q121" i="3" s="1"/>
  <c r="R121" i="3" a="1"/>
  <c r="R121" i="3" s="1"/>
  <c r="S121" i="3" a="1"/>
  <c r="S121" i="3" s="1"/>
  <c r="T121" i="3" a="1"/>
  <c r="T121" i="3" s="1"/>
  <c r="U121" i="3" a="1"/>
  <c r="U121" i="3" s="1"/>
  <c r="V121" i="3" a="1"/>
  <c r="V121" i="3" s="1"/>
  <c r="W121" i="3" a="1"/>
  <c r="W121" i="3" s="1"/>
  <c r="X121" i="3" a="1"/>
  <c r="X121" i="3" s="1"/>
  <c r="Y121" i="3" a="1"/>
  <c r="Y121" i="3" s="1"/>
  <c r="Z121" i="3" a="1"/>
  <c r="Z121" i="3" s="1"/>
  <c r="G122" i="3" a="1"/>
  <c r="G122" i="3" s="1"/>
  <c r="H122" i="3" a="1"/>
  <c r="H122" i="3" s="1"/>
  <c r="I122" i="3" a="1"/>
  <c r="I122" i="3" s="1"/>
  <c r="J122" i="3" a="1"/>
  <c r="J122" i="3" s="1"/>
  <c r="K122" i="3" a="1"/>
  <c r="K122" i="3" s="1"/>
  <c r="L122" i="3" a="1"/>
  <c r="L122" i="3" s="1"/>
  <c r="M122" i="3" a="1"/>
  <c r="M122" i="3" s="1"/>
  <c r="N122" i="3" a="1"/>
  <c r="N122" i="3" s="1"/>
  <c r="O122" i="3" a="1"/>
  <c r="O122" i="3" s="1"/>
  <c r="P122" i="3" a="1"/>
  <c r="P122" i="3" s="1"/>
  <c r="Q122" i="3" a="1"/>
  <c r="Q122" i="3" s="1"/>
  <c r="R122" i="3" a="1"/>
  <c r="R122" i="3" s="1"/>
  <c r="S122" i="3" a="1"/>
  <c r="S122" i="3" s="1"/>
  <c r="T122" i="3" a="1"/>
  <c r="T122" i="3" s="1"/>
  <c r="U122" i="3" a="1"/>
  <c r="U122" i="3" s="1"/>
  <c r="V122" i="3" a="1"/>
  <c r="V122" i="3" s="1"/>
  <c r="W122" i="3" a="1"/>
  <c r="W122" i="3" s="1"/>
  <c r="X122" i="3" a="1"/>
  <c r="X122" i="3" s="1"/>
  <c r="Y122" i="3" a="1"/>
  <c r="Y122" i="3" s="1"/>
  <c r="Z122" i="3" a="1"/>
  <c r="Z122" i="3" s="1"/>
  <c r="G123" i="3" a="1"/>
  <c r="G123" i="3" s="1"/>
  <c r="H123" i="3" a="1"/>
  <c r="H123" i="3" s="1"/>
  <c r="I123" i="3" a="1"/>
  <c r="I123" i="3" s="1"/>
  <c r="J123" i="3" a="1"/>
  <c r="J123" i="3" s="1"/>
  <c r="K123" i="3" a="1"/>
  <c r="K123" i="3" s="1"/>
  <c r="L123" i="3" a="1"/>
  <c r="L123" i="3" s="1"/>
  <c r="M123" i="3" a="1"/>
  <c r="M123" i="3" s="1"/>
  <c r="N123" i="3" a="1"/>
  <c r="N123" i="3" s="1"/>
  <c r="O123" i="3" a="1"/>
  <c r="O123" i="3" s="1"/>
  <c r="P123" i="3" a="1"/>
  <c r="P123" i="3" s="1"/>
  <c r="Q123" i="3" a="1"/>
  <c r="Q123" i="3" s="1"/>
  <c r="R123" i="3" a="1"/>
  <c r="R123" i="3" s="1"/>
  <c r="S123" i="3" a="1"/>
  <c r="S123" i="3" s="1"/>
  <c r="T123" i="3" a="1"/>
  <c r="T123" i="3" s="1"/>
  <c r="U123" i="3" a="1"/>
  <c r="U123" i="3" s="1"/>
  <c r="V123" i="3" a="1"/>
  <c r="V123" i="3" s="1"/>
  <c r="W123" i="3" a="1"/>
  <c r="W123" i="3" s="1"/>
  <c r="X123" i="3" a="1"/>
  <c r="X123" i="3" s="1"/>
  <c r="Y123" i="3" a="1"/>
  <c r="Y123" i="3" s="1"/>
  <c r="Z123" i="3" a="1"/>
  <c r="Z123" i="3" s="1"/>
  <c r="G124" i="3" a="1"/>
  <c r="G124" i="3" s="1"/>
  <c r="H124" i="3" a="1"/>
  <c r="H124" i="3" s="1"/>
  <c r="I124" i="3" a="1"/>
  <c r="I124" i="3" s="1"/>
  <c r="J124" i="3" a="1"/>
  <c r="J124" i="3" s="1"/>
  <c r="K124" i="3" a="1"/>
  <c r="K124" i="3" s="1"/>
  <c r="L124" i="3" a="1"/>
  <c r="L124" i="3" s="1"/>
  <c r="M124" i="3" a="1"/>
  <c r="M124" i="3" s="1"/>
  <c r="N124" i="3" a="1"/>
  <c r="N124" i="3" s="1"/>
  <c r="O124" i="3" a="1"/>
  <c r="O124" i="3" s="1"/>
  <c r="P124" i="3" a="1"/>
  <c r="P124" i="3" s="1"/>
  <c r="Q124" i="3" a="1"/>
  <c r="Q124" i="3" s="1"/>
  <c r="R124" i="3" a="1"/>
  <c r="R124" i="3" s="1"/>
  <c r="S124" i="3" a="1"/>
  <c r="S124" i="3" s="1"/>
  <c r="T124" i="3" a="1"/>
  <c r="T124" i="3" s="1"/>
  <c r="U124" i="3" a="1"/>
  <c r="U124" i="3" s="1"/>
  <c r="V124" i="3" a="1"/>
  <c r="V124" i="3" s="1"/>
  <c r="W124" i="3" a="1"/>
  <c r="W124" i="3" s="1"/>
  <c r="X124" i="3" a="1"/>
  <c r="X124" i="3" s="1"/>
  <c r="Y124" i="3" a="1"/>
  <c r="Y124" i="3" s="1"/>
  <c r="Z124" i="3" a="1"/>
  <c r="Z124" i="3" s="1"/>
  <c r="G125" i="3" a="1"/>
  <c r="G125" i="3" s="1"/>
  <c r="H125" i="3" a="1"/>
  <c r="H125" i="3" s="1"/>
  <c r="I125" i="3" a="1"/>
  <c r="I125" i="3" s="1"/>
  <c r="J125" i="3" a="1"/>
  <c r="J125" i="3" s="1"/>
  <c r="K125" i="3" a="1"/>
  <c r="K125" i="3" s="1"/>
  <c r="L125" i="3" a="1"/>
  <c r="L125" i="3" s="1"/>
  <c r="M125" i="3" a="1"/>
  <c r="M125" i="3" s="1"/>
  <c r="N125" i="3" a="1"/>
  <c r="N125" i="3" s="1"/>
  <c r="O125" i="3" a="1"/>
  <c r="O125" i="3" s="1"/>
  <c r="P125" i="3" a="1"/>
  <c r="P125" i="3" s="1"/>
  <c r="Q125" i="3" a="1"/>
  <c r="Q125" i="3" s="1"/>
  <c r="R125" i="3" a="1"/>
  <c r="R125" i="3" s="1"/>
  <c r="S125" i="3" a="1"/>
  <c r="S125" i="3" s="1"/>
  <c r="T125" i="3" a="1"/>
  <c r="T125" i="3" s="1"/>
  <c r="U125" i="3" a="1"/>
  <c r="U125" i="3" s="1"/>
  <c r="V125" i="3" a="1"/>
  <c r="V125" i="3" s="1"/>
  <c r="W125" i="3" a="1"/>
  <c r="W125" i="3" s="1"/>
  <c r="X125" i="3" a="1"/>
  <c r="X125" i="3" s="1"/>
  <c r="Y125" i="3" a="1"/>
  <c r="Y125" i="3" s="1"/>
  <c r="Z125" i="3" a="1"/>
  <c r="Z125" i="3" s="1"/>
  <c r="G126" i="3" a="1"/>
  <c r="G126" i="3" s="1"/>
  <c r="I126" i="3" a="1"/>
  <c r="I126" i="3" s="1"/>
  <c r="J126" i="3" a="1"/>
  <c r="J126" i="3" s="1"/>
  <c r="K126" i="3" a="1"/>
  <c r="K126" i="3" s="1"/>
  <c r="L126" i="3" a="1"/>
  <c r="L126" i="3" s="1"/>
  <c r="M126" i="3" a="1"/>
  <c r="M126" i="3" s="1"/>
  <c r="N126" i="3" a="1"/>
  <c r="N126" i="3" s="1"/>
  <c r="O126" i="3" a="1"/>
  <c r="O126" i="3" s="1"/>
  <c r="P126" i="3" a="1"/>
  <c r="P126" i="3" s="1"/>
  <c r="Q126" i="3" a="1"/>
  <c r="Q126" i="3" s="1"/>
  <c r="R126" i="3" a="1"/>
  <c r="R126" i="3" s="1"/>
  <c r="S126" i="3" a="1"/>
  <c r="S126" i="3" s="1"/>
  <c r="T126" i="3" a="1"/>
  <c r="T126" i="3" s="1"/>
  <c r="U126" i="3" a="1"/>
  <c r="U126" i="3" s="1"/>
  <c r="V126" i="3" a="1"/>
  <c r="V126" i="3" s="1"/>
  <c r="W126" i="3" a="1"/>
  <c r="W126" i="3" s="1"/>
  <c r="X126" i="3" a="1"/>
  <c r="X126" i="3" s="1"/>
  <c r="Y126" i="3" a="1"/>
  <c r="Y126" i="3" s="1"/>
  <c r="Z126" i="3" a="1"/>
  <c r="Z126" i="3" s="1"/>
  <c r="G127" i="3" a="1"/>
  <c r="G127" i="3" s="1"/>
  <c r="H127" i="3" a="1"/>
  <c r="H127" i="3" s="1"/>
  <c r="I127" i="3" a="1"/>
  <c r="I127" i="3" s="1"/>
  <c r="J127" i="3" a="1"/>
  <c r="J127" i="3" s="1"/>
  <c r="K127" i="3" a="1"/>
  <c r="K127" i="3" s="1"/>
  <c r="L127" i="3" a="1"/>
  <c r="L127" i="3" s="1"/>
  <c r="M127" i="3" a="1"/>
  <c r="M127" i="3" s="1"/>
  <c r="N127" i="3" a="1"/>
  <c r="N127" i="3" s="1"/>
  <c r="O127" i="3" a="1"/>
  <c r="O127" i="3" s="1"/>
  <c r="P127" i="3" a="1"/>
  <c r="P127" i="3" s="1"/>
  <c r="Q127" i="3" a="1"/>
  <c r="Q127" i="3" s="1"/>
  <c r="R127" i="3" a="1"/>
  <c r="R127" i="3" s="1"/>
  <c r="S127" i="3" a="1"/>
  <c r="S127" i="3" s="1"/>
  <c r="T127" i="3" a="1"/>
  <c r="T127" i="3" s="1"/>
  <c r="U127" i="3" a="1"/>
  <c r="U127" i="3" s="1"/>
  <c r="V127" i="3" a="1"/>
  <c r="V127" i="3" s="1"/>
  <c r="W127" i="3" a="1"/>
  <c r="W127" i="3" s="1"/>
  <c r="X127" i="3" a="1"/>
  <c r="X127" i="3" s="1"/>
  <c r="Y127" i="3" a="1"/>
  <c r="Y127" i="3" s="1"/>
  <c r="Z127" i="3" a="1"/>
  <c r="Z127" i="3" s="1"/>
  <c r="G128" i="3" a="1"/>
  <c r="G128" i="3" s="1"/>
  <c r="H128" i="3" a="1"/>
  <c r="H128" i="3" s="1"/>
  <c r="I128" i="3" a="1"/>
  <c r="I128" i="3" s="1"/>
  <c r="J128" i="3" a="1"/>
  <c r="J128" i="3" s="1"/>
  <c r="K128" i="3" a="1"/>
  <c r="K128" i="3" s="1"/>
  <c r="L128" i="3" a="1"/>
  <c r="L128" i="3" s="1"/>
  <c r="M128" i="3" a="1"/>
  <c r="M128" i="3" s="1"/>
  <c r="N128" i="3" a="1"/>
  <c r="N128" i="3" s="1"/>
  <c r="O128" i="3" a="1"/>
  <c r="O128" i="3" s="1"/>
  <c r="P128" i="3" a="1"/>
  <c r="P128" i="3" s="1"/>
  <c r="Q128" i="3" a="1"/>
  <c r="Q128" i="3" s="1"/>
  <c r="R128" i="3" a="1"/>
  <c r="R128" i="3" s="1"/>
  <c r="S128" i="3" a="1"/>
  <c r="S128" i="3" s="1"/>
  <c r="T128" i="3" a="1"/>
  <c r="T128" i="3" s="1"/>
  <c r="U128" i="3" a="1"/>
  <c r="U128" i="3" s="1"/>
  <c r="V128" i="3" a="1"/>
  <c r="V128" i="3" s="1"/>
  <c r="W128" i="3" a="1"/>
  <c r="W128" i="3" s="1"/>
  <c r="X128" i="3" a="1"/>
  <c r="X128" i="3" s="1"/>
  <c r="Y128" i="3" a="1"/>
  <c r="Y128" i="3" s="1"/>
  <c r="Z128" i="3" a="1"/>
  <c r="Z128" i="3" s="1"/>
  <c r="G129" i="3" a="1"/>
  <c r="G129" i="3" s="1"/>
  <c r="H129" i="3" a="1"/>
  <c r="H129" i="3" s="1"/>
  <c r="I129" i="3" a="1"/>
  <c r="I129" i="3" s="1"/>
  <c r="J129" i="3" a="1"/>
  <c r="J129" i="3" s="1"/>
  <c r="K129" i="3" a="1"/>
  <c r="K129" i="3" s="1"/>
  <c r="L129" i="3" a="1"/>
  <c r="L129" i="3" s="1"/>
  <c r="M129" i="3" a="1"/>
  <c r="M129" i="3" s="1"/>
  <c r="N129" i="3" a="1"/>
  <c r="N129" i="3" s="1"/>
  <c r="O129" i="3" a="1"/>
  <c r="O129" i="3" s="1"/>
  <c r="P129" i="3" a="1"/>
  <c r="P129" i="3" s="1"/>
  <c r="Q129" i="3" a="1"/>
  <c r="Q129" i="3" s="1"/>
  <c r="R129" i="3" a="1"/>
  <c r="R129" i="3" s="1"/>
  <c r="S129" i="3" a="1"/>
  <c r="S129" i="3" s="1"/>
  <c r="T129" i="3" a="1"/>
  <c r="T129" i="3" s="1"/>
  <c r="U129" i="3" a="1"/>
  <c r="U129" i="3" s="1"/>
  <c r="V129" i="3" a="1"/>
  <c r="V129" i="3" s="1"/>
  <c r="W129" i="3" a="1"/>
  <c r="W129" i="3" s="1"/>
  <c r="X129" i="3" a="1"/>
  <c r="X129" i="3" s="1"/>
  <c r="Y129" i="3" a="1"/>
  <c r="Y129" i="3" s="1"/>
  <c r="Z129" i="3" a="1"/>
  <c r="Z129" i="3" s="1"/>
  <c r="G130" i="3" a="1"/>
  <c r="G130" i="3" s="1"/>
  <c r="H130" i="3" a="1"/>
  <c r="H130" i="3" s="1"/>
  <c r="I130" i="3" a="1"/>
  <c r="I130" i="3" s="1"/>
  <c r="J130" i="3" a="1"/>
  <c r="J130" i="3" s="1"/>
  <c r="K130" i="3" a="1"/>
  <c r="K130" i="3" s="1"/>
  <c r="L130" i="3" a="1"/>
  <c r="L130" i="3" s="1"/>
  <c r="M130" i="3" a="1"/>
  <c r="M130" i="3" s="1"/>
  <c r="N130" i="3" a="1"/>
  <c r="N130" i="3" s="1"/>
  <c r="O130" i="3" a="1"/>
  <c r="O130" i="3" s="1"/>
  <c r="P130" i="3" a="1"/>
  <c r="P130" i="3" s="1"/>
  <c r="Q130" i="3" a="1"/>
  <c r="Q130" i="3" s="1"/>
  <c r="R130" i="3" a="1"/>
  <c r="R130" i="3" s="1"/>
  <c r="S130" i="3" a="1"/>
  <c r="S130" i="3" s="1"/>
  <c r="T130" i="3" a="1"/>
  <c r="T130" i="3" s="1"/>
  <c r="U130" i="3" a="1"/>
  <c r="U130" i="3" s="1"/>
  <c r="V130" i="3" a="1"/>
  <c r="V130" i="3" s="1"/>
  <c r="W130" i="3" a="1"/>
  <c r="W130" i="3" s="1"/>
  <c r="X130" i="3" a="1"/>
  <c r="X130" i="3" s="1"/>
  <c r="Y130" i="3" a="1"/>
  <c r="Y130" i="3" s="1"/>
  <c r="Z130" i="3" a="1"/>
  <c r="Z130" i="3" s="1"/>
  <c r="H4" i="3" a="1"/>
  <c r="H4" i="3" s="1"/>
  <c r="I4" i="3" a="1"/>
  <c r="I4" i="3" s="1"/>
  <c r="J4" i="3" a="1"/>
  <c r="J4" i="3" s="1"/>
  <c r="K4" i="3" a="1"/>
  <c r="K4" i="3" s="1"/>
  <c r="L4" i="3" a="1"/>
  <c r="L4" i="3" s="1"/>
  <c r="M4" i="3" a="1"/>
  <c r="M4" i="3" s="1"/>
  <c r="N4" i="3" a="1"/>
  <c r="N4" i="3" s="1"/>
  <c r="O4" i="3" a="1"/>
  <c r="O4" i="3" s="1"/>
  <c r="P4" i="3" a="1"/>
  <c r="P4" i="3" s="1"/>
  <c r="Q4" i="3" a="1"/>
  <c r="Q4" i="3" s="1"/>
  <c r="R4" i="3" a="1"/>
  <c r="R4" i="3" s="1"/>
  <c r="S4" i="3" a="1"/>
  <c r="S4" i="3" s="1"/>
  <c r="T4" i="3" a="1"/>
  <c r="T4" i="3" s="1"/>
  <c r="U4" i="3" a="1"/>
  <c r="U4" i="3" s="1"/>
  <c r="V4" i="3" a="1"/>
  <c r="V4" i="3" s="1"/>
  <c r="W4" i="3" a="1"/>
  <c r="W4" i="3" s="1"/>
  <c r="X4" i="3" a="1"/>
  <c r="X4" i="3" s="1"/>
  <c r="Y4" i="3" a="1"/>
  <c r="Y4" i="3" s="1"/>
  <c r="Z4" i="3" a="1"/>
  <c r="Z4" i="3" s="1"/>
  <c r="H5" i="3" a="1"/>
  <c r="H5" i="3" s="1"/>
  <c r="I5" i="3" a="1"/>
  <c r="I5" i="3" s="1"/>
  <c r="J5" i="3" a="1"/>
  <c r="J5" i="3" s="1"/>
  <c r="K5" i="3" a="1"/>
  <c r="K5" i="3" s="1"/>
  <c r="L5" i="3" a="1"/>
  <c r="L5" i="3" s="1"/>
  <c r="M5" i="3" a="1"/>
  <c r="M5" i="3" s="1"/>
  <c r="N5" i="3" a="1"/>
  <c r="N5" i="3" s="1"/>
  <c r="O5" i="3" a="1"/>
  <c r="O5" i="3" s="1"/>
  <c r="P5" i="3" a="1"/>
  <c r="P5" i="3" s="1"/>
  <c r="Q5" i="3" a="1"/>
  <c r="Q5" i="3" s="1"/>
  <c r="R5" i="3" a="1"/>
  <c r="R5" i="3" s="1"/>
  <c r="S5" i="3" a="1"/>
  <c r="S5" i="3" s="1"/>
  <c r="T5" i="3" a="1"/>
  <c r="T5" i="3" s="1"/>
  <c r="U5" i="3" a="1"/>
  <c r="U5" i="3" s="1"/>
  <c r="V5" i="3" a="1"/>
  <c r="V5" i="3" s="1"/>
  <c r="W5" i="3" a="1"/>
  <c r="W5" i="3" s="1"/>
  <c r="X5" i="3" a="1"/>
  <c r="X5" i="3" s="1"/>
  <c r="Y5" i="3" a="1"/>
  <c r="Y5" i="3" s="1"/>
  <c r="Z5" i="3" a="1"/>
  <c r="Z5" i="3" s="1"/>
  <c r="H6" i="3" a="1"/>
  <c r="H6" i="3" s="1"/>
  <c r="I6" i="3" a="1"/>
  <c r="I6" i="3" s="1"/>
  <c r="J6" i="3" a="1"/>
  <c r="J6" i="3" s="1"/>
  <c r="K6" i="3" a="1"/>
  <c r="K6" i="3" s="1"/>
  <c r="L6" i="3" a="1"/>
  <c r="L6" i="3" s="1"/>
  <c r="M6" i="3" a="1"/>
  <c r="M6" i="3" s="1"/>
  <c r="N6" i="3" a="1"/>
  <c r="N6" i="3" s="1"/>
  <c r="O6" i="3" a="1"/>
  <c r="O6" i="3" s="1"/>
  <c r="P6" i="3" a="1"/>
  <c r="P6" i="3" s="1"/>
  <c r="Q6" i="3" a="1"/>
  <c r="Q6" i="3" s="1"/>
  <c r="R6" i="3" a="1"/>
  <c r="R6" i="3" s="1"/>
  <c r="S6" i="3" a="1"/>
  <c r="S6" i="3" s="1"/>
  <c r="T6" i="3" a="1"/>
  <c r="T6" i="3" s="1"/>
  <c r="U6" i="3" a="1"/>
  <c r="U6" i="3" s="1"/>
  <c r="V6" i="3" a="1"/>
  <c r="V6" i="3" s="1"/>
  <c r="W6" i="3" a="1"/>
  <c r="W6" i="3" s="1"/>
  <c r="X6" i="3" a="1"/>
  <c r="X6" i="3" s="1"/>
  <c r="Y6" i="3" a="1"/>
  <c r="Y6" i="3" s="1"/>
  <c r="Z6" i="3" a="1"/>
  <c r="Z6" i="3" s="1"/>
  <c r="H7" i="3" a="1"/>
  <c r="H7" i="3" s="1"/>
  <c r="I7" i="3" a="1"/>
  <c r="I7" i="3" s="1"/>
  <c r="J7" i="3" a="1"/>
  <c r="J7" i="3" s="1"/>
  <c r="K7" i="3" a="1"/>
  <c r="K7" i="3" s="1"/>
  <c r="L7" i="3" a="1"/>
  <c r="L7" i="3" s="1"/>
  <c r="M7" i="3" a="1"/>
  <c r="M7" i="3" s="1"/>
  <c r="N7" i="3" a="1"/>
  <c r="N7" i="3" s="1"/>
  <c r="O7" i="3" a="1"/>
  <c r="O7" i="3" s="1"/>
  <c r="P7" i="3" a="1"/>
  <c r="P7" i="3" s="1"/>
  <c r="Q7" i="3" a="1"/>
  <c r="Q7" i="3" s="1"/>
  <c r="R7" i="3" a="1"/>
  <c r="R7" i="3" s="1"/>
  <c r="S7" i="3" a="1"/>
  <c r="S7" i="3" s="1"/>
  <c r="T7" i="3" a="1"/>
  <c r="T7" i="3" s="1"/>
  <c r="U7" i="3" a="1"/>
  <c r="U7" i="3" s="1"/>
  <c r="V7" i="3" a="1"/>
  <c r="V7" i="3" s="1"/>
  <c r="W7" i="3" a="1"/>
  <c r="W7" i="3" s="1"/>
  <c r="X7" i="3" a="1"/>
  <c r="X7" i="3" s="1"/>
  <c r="Y7" i="3" a="1"/>
  <c r="Y7" i="3" s="1"/>
  <c r="Z7" i="3" a="1"/>
  <c r="Z7" i="3" s="1"/>
  <c r="H8" i="3" a="1"/>
  <c r="H8" i="3" s="1"/>
  <c r="I8" i="3" a="1"/>
  <c r="I8" i="3" s="1"/>
  <c r="J8" i="3" a="1"/>
  <c r="J8" i="3" s="1"/>
  <c r="K8" i="3" a="1"/>
  <c r="K8" i="3" s="1"/>
  <c r="L8" i="3" a="1"/>
  <c r="L8" i="3" s="1"/>
  <c r="M8" i="3" a="1"/>
  <c r="M8" i="3" s="1"/>
  <c r="N8" i="3" a="1"/>
  <c r="N8" i="3" s="1"/>
  <c r="O8" i="3" a="1"/>
  <c r="O8" i="3" s="1"/>
  <c r="P8" i="3" a="1"/>
  <c r="P8" i="3" s="1"/>
  <c r="Q8" i="3" a="1"/>
  <c r="Q8" i="3" s="1"/>
  <c r="R8" i="3" a="1"/>
  <c r="R8" i="3" s="1"/>
  <c r="S8" i="3" a="1"/>
  <c r="S8" i="3" s="1"/>
  <c r="T8" i="3" a="1"/>
  <c r="T8" i="3" s="1"/>
  <c r="U8" i="3" a="1"/>
  <c r="U8" i="3" s="1"/>
  <c r="V8" i="3" a="1"/>
  <c r="V8" i="3" s="1"/>
  <c r="W8" i="3" a="1"/>
  <c r="W8" i="3" s="1"/>
  <c r="X8" i="3" a="1"/>
  <c r="X8" i="3" s="1"/>
  <c r="Y8" i="3" a="1"/>
  <c r="Y8" i="3" s="1"/>
  <c r="Z8" i="3" a="1"/>
  <c r="Z8" i="3" s="1"/>
  <c r="H9" i="3" a="1"/>
  <c r="H9" i="3" s="1"/>
  <c r="I9" i="3" a="1"/>
  <c r="I9" i="3" s="1"/>
  <c r="J9" i="3" a="1"/>
  <c r="J9" i="3" s="1"/>
  <c r="K9" i="3" a="1"/>
  <c r="K9" i="3" s="1"/>
  <c r="L9" i="3" a="1"/>
  <c r="L9" i="3" s="1"/>
  <c r="M9" i="3" a="1"/>
  <c r="M9" i="3" s="1"/>
  <c r="N9" i="3" a="1"/>
  <c r="N9" i="3" s="1"/>
  <c r="O9" i="3" a="1"/>
  <c r="O9" i="3" s="1"/>
  <c r="P9" i="3" a="1"/>
  <c r="P9" i="3" s="1"/>
  <c r="Q9" i="3" a="1"/>
  <c r="Q9" i="3" s="1"/>
  <c r="R9" i="3" a="1"/>
  <c r="R9" i="3" s="1"/>
  <c r="S9" i="3" a="1"/>
  <c r="S9" i="3" s="1"/>
  <c r="T9" i="3" a="1"/>
  <c r="T9" i="3" s="1"/>
  <c r="U9" i="3" a="1"/>
  <c r="U9" i="3" s="1"/>
  <c r="V9" i="3" a="1"/>
  <c r="V9" i="3" s="1"/>
  <c r="W9" i="3" a="1"/>
  <c r="W9" i="3" s="1"/>
  <c r="X9" i="3" a="1"/>
  <c r="X9" i="3" s="1"/>
  <c r="Y9" i="3" a="1"/>
  <c r="Y9" i="3" s="1"/>
  <c r="Z9" i="3" a="1"/>
  <c r="Z9" i="3" s="1"/>
  <c r="H10" i="3" a="1"/>
  <c r="H10" i="3" s="1"/>
  <c r="I10" i="3" a="1"/>
  <c r="I10" i="3" s="1"/>
  <c r="J10" i="3" a="1"/>
  <c r="J10" i="3" s="1"/>
  <c r="K10" i="3" a="1"/>
  <c r="K10" i="3" s="1"/>
  <c r="L10" i="3" a="1"/>
  <c r="L10" i="3" s="1"/>
  <c r="M10" i="3" a="1"/>
  <c r="M10" i="3" s="1"/>
  <c r="N10" i="3" a="1"/>
  <c r="N10" i="3" s="1"/>
  <c r="O10" i="3" a="1"/>
  <c r="O10" i="3" s="1"/>
  <c r="P10" i="3" a="1"/>
  <c r="P10" i="3" s="1"/>
  <c r="Q10" i="3" a="1"/>
  <c r="Q10" i="3" s="1"/>
  <c r="R10" i="3" a="1"/>
  <c r="R10" i="3" s="1"/>
  <c r="S10" i="3" a="1"/>
  <c r="S10" i="3" s="1"/>
  <c r="T10" i="3" a="1"/>
  <c r="T10" i="3" s="1"/>
  <c r="U10" i="3" a="1"/>
  <c r="U10" i="3" s="1"/>
  <c r="V10" i="3" a="1"/>
  <c r="V10" i="3" s="1"/>
  <c r="W10" i="3" a="1"/>
  <c r="W10" i="3" s="1"/>
  <c r="X10" i="3" a="1"/>
  <c r="X10" i="3" s="1"/>
  <c r="Y10" i="3" a="1"/>
  <c r="Y10" i="3" s="1"/>
  <c r="Z10" i="3" a="1"/>
  <c r="Z10" i="3" s="1"/>
  <c r="H11" i="3" a="1"/>
  <c r="H11" i="3" s="1"/>
  <c r="I11" i="3" a="1"/>
  <c r="I11" i="3" s="1"/>
  <c r="J11" i="3" a="1"/>
  <c r="J11" i="3" s="1"/>
  <c r="K11" i="3" a="1"/>
  <c r="K11" i="3" s="1"/>
  <c r="L11" i="3" a="1"/>
  <c r="L11" i="3" s="1"/>
  <c r="M11" i="3" a="1"/>
  <c r="M11" i="3" s="1"/>
  <c r="N11" i="3" a="1"/>
  <c r="N11" i="3" s="1"/>
  <c r="O11" i="3" a="1"/>
  <c r="O11" i="3" s="1"/>
  <c r="P11" i="3" a="1"/>
  <c r="P11" i="3" s="1"/>
  <c r="Q11" i="3" a="1"/>
  <c r="Q11" i="3" s="1"/>
  <c r="R11" i="3" a="1"/>
  <c r="R11" i="3" s="1"/>
  <c r="S11" i="3" a="1"/>
  <c r="S11" i="3" s="1"/>
  <c r="T11" i="3" a="1"/>
  <c r="T11" i="3" s="1"/>
  <c r="U11" i="3" a="1"/>
  <c r="U11" i="3" s="1"/>
  <c r="V11" i="3" a="1"/>
  <c r="V11" i="3" s="1"/>
  <c r="W11" i="3" a="1"/>
  <c r="W11" i="3" s="1"/>
  <c r="X11" i="3" a="1"/>
  <c r="X11" i="3" s="1"/>
  <c r="Y11" i="3" a="1"/>
  <c r="Y11" i="3" s="1"/>
  <c r="Z11" i="3" a="1"/>
  <c r="Z11" i="3" s="1"/>
  <c r="H12" i="3" a="1"/>
  <c r="H12" i="3" s="1"/>
  <c r="I12" i="3" a="1"/>
  <c r="I12" i="3" s="1"/>
  <c r="J12" i="3" a="1"/>
  <c r="J12" i="3" s="1"/>
  <c r="K12" i="3" a="1"/>
  <c r="K12" i="3" s="1"/>
  <c r="L12" i="3" a="1"/>
  <c r="L12" i="3" s="1"/>
  <c r="M12" i="3" a="1"/>
  <c r="M12" i="3" s="1"/>
  <c r="N12" i="3" a="1"/>
  <c r="N12" i="3" s="1"/>
  <c r="O12" i="3" a="1"/>
  <c r="O12" i="3" s="1"/>
  <c r="P12" i="3" a="1"/>
  <c r="P12" i="3" s="1"/>
  <c r="Q12" i="3" a="1"/>
  <c r="Q12" i="3" s="1"/>
  <c r="R12" i="3" a="1"/>
  <c r="R12" i="3" s="1"/>
  <c r="S12" i="3" a="1"/>
  <c r="S12" i="3" s="1"/>
  <c r="T12" i="3" a="1"/>
  <c r="T12" i="3" s="1"/>
  <c r="U12" i="3" a="1"/>
  <c r="U12" i="3" s="1"/>
  <c r="V12" i="3" a="1"/>
  <c r="V12" i="3" s="1"/>
  <c r="W12" i="3" a="1"/>
  <c r="W12" i="3" s="1"/>
  <c r="X12" i="3" a="1"/>
  <c r="X12" i="3" s="1"/>
  <c r="Y12" i="3" a="1"/>
  <c r="Y12" i="3" s="1"/>
  <c r="Z12" i="3" a="1"/>
  <c r="Z12" i="3" s="1"/>
  <c r="H13" i="3" a="1"/>
  <c r="H13" i="3" s="1"/>
  <c r="I13" i="3" a="1"/>
  <c r="I13" i="3" s="1"/>
  <c r="J13" i="3" a="1"/>
  <c r="J13" i="3" s="1"/>
  <c r="K13" i="3" a="1"/>
  <c r="K13" i="3" s="1"/>
  <c r="L13" i="3" a="1"/>
  <c r="L13" i="3" s="1"/>
  <c r="M13" i="3" a="1"/>
  <c r="M13" i="3" s="1"/>
  <c r="N13" i="3" a="1"/>
  <c r="N13" i="3" s="1"/>
  <c r="O13" i="3" a="1"/>
  <c r="O13" i="3" s="1"/>
  <c r="P13" i="3" a="1"/>
  <c r="P13" i="3" s="1"/>
  <c r="Q13" i="3" a="1"/>
  <c r="Q13" i="3" s="1"/>
  <c r="R13" i="3" a="1"/>
  <c r="R13" i="3" s="1"/>
  <c r="S13" i="3" a="1"/>
  <c r="S13" i="3" s="1"/>
  <c r="T13" i="3" a="1"/>
  <c r="T13" i="3" s="1"/>
  <c r="U13" i="3" a="1"/>
  <c r="U13" i="3" s="1"/>
  <c r="V13" i="3" a="1"/>
  <c r="V13" i="3" s="1"/>
  <c r="W13" i="3" a="1"/>
  <c r="W13" i="3" s="1"/>
  <c r="X13" i="3" a="1"/>
  <c r="X13" i="3" s="1"/>
  <c r="Y13" i="3" a="1"/>
  <c r="Y13" i="3" s="1"/>
  <c r="Z13" i="3" a="1"/>
  <c r="Z13" i="3" s="1"/>
  <c r="H14" i="3" a="1"/>
  <c r="H14" i="3" s="1"/>
  <c r="I14" i="3" a="1"/>
  <c r="I14" i="3" s="1"/>
  <c r="J14" i="3" a="1"/>
  <c r="J14" i="3" s="1"/>
  <c r="K14" i="3" a="1"/>
  <c r="K14" i="3" s="1"/>
  <c r="L14" i="3" a="1"/>
  <c r="L14" i="3" s="1"/>
  <c r="M14" i="3" a="1"/>
  <c r="M14" i="3" s="1"/>
  <c r="N14" i="3" a="1"/>
  <c r="N14" i="3" s="1"/>
  <c r="O14" i="3" a="1"/>
  <c r="O14" i="3" s="1"/>
  <c r="P14" i="3" a="1"/>
  <c r="P14" i="3" s="1"/>
  <c r="Q14" i="3" a="1"/>
  <c r="Q14" i="3" s="1"/>
  <c r="R14" i="3" a="1"/>
  <c r="R14" i="3" s="1"/>
  <c r="S14" i="3" a="1"/>
  <c r="S14" i="3" s="1"/>
  <c r="T14" i="3" a="1"/>
  <c r="T14" i="3" s="1"/>
  <c r="U14" i="3" a="1"/>
  <c r="U14" i="3" s="1"/>
  <c r="V14" i="3" a="1"/>
  <c r="V14" i="3" s="1"/>
  <c r="W14" i="3" a="1"/>
  <c r="W14" i="3" s="1"/>
  <c r="X14" i="3" a="1"/>
  <c r="X14" i="3" s="1"/>
  <c r="Y14" i="3" a="1"/>
  <c r="Y14" i="3" s="1"/>
  <c r="Z14" i="3" a="1"/>
  <c r="Z14" i="3" s="1"/>
  <c r="H15" i="3" a="1"/>
  <c r="H15" i="3" s="1"/>
  <c r="I15" i="3" a="1"/>
  <c r="I15" i="3" s="1"/>
  <c r="J15" i="3" a="1"/>
  <c r="J15" i="3" s="1"/>
  <c r="K15" i="3" a="1"/>
  <c r="K15" i="3" s="1"/>
  <c r="L15" i="3" a="1"/>
  <c r="L15" i="3" s="1"/>
  <c r="M15" i="3" a="1"/>
  <c r="M15" i="3" s="1"/>
  <c r="N15" i="3" a="1"/>
  <c r="N15" i="3" s="1"/>
  <c r="O15" i="3" a="1"/>
  <c r="O15" i="3" s="1"/>
  <c r="P15" i="3" a="1"/>
  <c r="P15" i="3" s="1"/>
  <c r="Q15" i="3" a="1"/>
  <c r="Q15" i="3" s="1"/>
  <c r="R15" i="3" a="1"/>
  <c r="R15" i="3" s="1"/>
  <c r="S15" i="3" a="1"/>
  <c r="S15" i="3" s="1"/>
  <c r="T15" i="3" a="1"/>
  <c r="T15" i="3" s="1"/>
  <c r="U15" i="3" a="1"/>
  <c r="U15" i="3" s="1"/>
  <c r="V15" i="3" a="1"/>
  <c r="V15" i="3" s="1"/>
  <c r="W15" i="3" a="1"/>
  <c r="W15" i="3" s="1"/>
  <c r="X15" i="3" a="1"/>
  <c r="X15" i="3" s="1"/>
  <c r="Y15" i="3" a="1"/>
  <c r="Y15" i="3" s="1"/>
  <c r="Z15" i="3" a="1"/>
  <c r="Z15" i="3" s="1"/>
  <c r="H16" i="3" a="1"/>
  <c r="H16" i="3" s="1"/>
  <c r="I16" i="3" a="1"/>
  <c r="I16" i="3" s="1"/>
  <c r="J16" i="3" a="1"/>
  <c r="J16" i="3" s="1"/>
  <c r="K16" i="3" a="1"/>
  <c r="K16" i="3" s="1"/>
  <c r="L16" i="3" a="1"/>
  <c r="L16" i="3" s="1"/>
  <c r="M16" i="3" a="1"/>
  <c r="M16" i="3" s="1"/>
  <c r="N16" i="3" a="1"/>
  <c r="N16" i="3" s="1"/>
  <c r="O16" i="3" a="1"/>
  <c r="O16" i="3" s="1"/>
  <c r="P16" i="3" a="1"/>
  <c r="P16" i="3" s="1"/>
  <c r="Q16" i="3" a="1"/>
  <c r="Q16" i="3" s="1"/>
  <c r="R16" i="3" a="1"/>
  <c r="R16" i="3" s="1"/>
  <c r="S16" i="3" a="1"/>
  <c r="S16" i="3" s="1"/>
  <c r="T16" i="3" a="1"/>
  <c r="T16" i="3" s="1"/>
  <c r="U16" i="3" a="1"/>
  <c r="U16" i="3" s="1"/>
  <c r="V16" i="3" a="1"/>
  <c r="V16" i="3" s="1"/>
  <c r="W16" i="3" a="1"/>
  <c r="W16" i="3" s="1"/>
  <c r="X16" i="3" a="1"/>
  <c r="X16" i="3" s="1"/>
  <c r="Y16" i="3" a="1"/>
  <c r="Y16" i="3" s="1"/>
  <c r="Z16" i="3" a="1"/>
  <c r="Z16" i="3" s="1"/>
  <c r="H17" i="3" a="1"/>
  <c r="H17" i="3" s="1"/>
  <c r="I17" i="3" a="1"/>
  <c r="I17" i="3" s="1"/>
  <c r="J17" i="3" a="1"/>
  <c r="J17" i="3" s="1"/>
  <c r="K17" i="3" a="1"/>
  <c r="K17" i="3" s="1"/>
  <c r="L17" i="3" a="1"/>
  <c r="L17" i="3" s="1"/>
  <c r="M17" i="3" a="1"/>
  <c r="M17" i="3" s="1"/>
  <c r="N17" i="3" a="1"/>
  <c r="N17" i="3" s="1"/>
  <c r="O17" i="3" a="1"/>
  <c r="O17" i="3" s="1"/>
  <c r="P17" i="3" a="1"/>
  <c r="P17" i="3" s="1"/>
  <c r="Q17" i="3" a="1"/>
  <c r="Q17" i="3" s="1"/>
  <c r="R17" i="3" a="1"/>
  <c r="R17" i="3" s="1"/>
  <c r="S17" i="3" a="1"/>
  <c r="S17" i="3" s="1"/>
  <c r="T17" i="3" a="1"/>
  <c r="T17" i="3" s="1"/>
  <c r="U17" i="3" a="1"/>
  <c r="U17" i="3" s="1"/>
  <c r="V17" i="3" a="1"/>
  <c r="V17" i="3" s="1"/>
  <c r="W17" i="3" a="1"/>
  <c r="W17" i="3" s="1"/>
  <c r="X17" i="3" a="1"/>
  <c r="X17" i="3" s="1"/>
  <c r="Y17" i="3" a="1"/>
  <c r="Y17" i="3" s="1"/>
  <c r="Z17" i="3" a="1"/>
  <c r="Z17" i="3" s="1"/>
  <c r="H18" i="3" a="1"/>
  <c r="H18" i="3" s="1"/>
  <c r="I18" i="3" a="1"/>
  <c r="I18" i="3" s="1"/>
  <c r="J18" i="3" a="1"/>
  <c r="J18" i="3" s="1"/>
  <c r="K18" i="3" a="1"/>
  <c r="K18" i="3" s="1"/>
  <c r="L18" i="3" a="1"/>
  <c r="L18" i="3" s="1"/>
  <c r="M18" i="3" a="1"/>
  <c r="M18" i="3" s="1"/>
  <c r="N18" i="3" a="1"/>
  <c r="N18" i="3" s="1"/>
  <c r="O18" i="3" a="1"/>
  <c r="O18" i="3" s="1"/>
  <c r="P18" i="3" a="1"/>
  <c r="P18" i="3" s="1"/>
  <c r="Q18" i="3" a="1"/>
  <c r="Q18" i="3" s="1"/>
  <c r="R18" i="3" a="1"/>
  <c r="R18" i="3" s="1"/>
  <c r="S18" i="3" a="1"/>
  <c r="S18" i="3" s="1"/>
  <c r="T18" i="3" a="1"/>
  <c r="T18" i="3" s="1"/>
  <c r="U18" i="3" a="1"/>
  <c r="U18" i="3" s="1"/>
  <c r="V18" i="3" a="1"/>
  <c r="V18" i="3" s="1"/>
  <c r="W18" i="3" a="1"/>
  <c r="W18" i="3" s="1"/>
  <c r="X18" i="3" a="1"/>
  <c r="X18" i="3" s="1"/>
  <c r="Y18" i="3" a="1"/>
  <c r="Y18" i="3" s="1"/>
  <c r="Z18" i="3" a="1"/>
  <c r="Z18" i="3" s="1"/>
  <c r="H19" i="3" a="1"/>
  <c r="H19" i="3" s="1"/>
  <c r="I19" i="3" a="1"/>
  <c r="I19" i="3" s="1"/>
  <c r="J19" i="3" a="1"/>
  <c r="J19" i="3" s="1"/>
  <c r="K19" i="3" a="1"/>
  <c r="K19" i="3" s="1"/>
  <c r="L19" i="3" a="1"/>
  <c r="L19" i="3" s="1"/>
  <c r="M19" i="3" a="1"/>
  <c r="M19" i="3" s="1"/>
  <c r="N19" i="3" a="1"/>
  <c r="N19" i="3" s="1"/>
  <c r="O19" i="3" a="1"/>
  <c r="O19" i="3" s="1"/>
  <c r="P19" i="3" a="1"/>
  <c r="P19" i="3" s="1"/>
  <c r="Q19" i="3" a="1"/>
  <c r="Q19" i="3" s="1"/>
  <c r="R19" i="3" a="1"/>
  <c r="R19" i="3" s="1"/>
  <c r="S19" i="3" a="1"/>
  <c r="S19" i="3" s="1"/>
  <c r="T19" i="3" a="1"/>
  <c r="T19" i="3" s="1"/>
  <c r="U19" i="3" a="1"/>
  <c r="U19" i="3" s="1"/>
  <c r="V19" i="3" a="1"/>
  <c r="V19" i="3" s="1"/>
  <c r="W19" i="3" a="1"/>
  <c r="W19" i="3" s="1"/>
  <c r="X19" i="3" a="1"/>
  <c r="X19" i="3" s="1"/>
  <c r="Y19" i="3" a="1"/>
  <c r="Y19" i="3" s="1"/>
  <c r="Z19" i="3" a="1"/>
  <c r="Z19" i="3" s="1"/>
  <c r="H20" i="3" a="1"/>
  <c r="H20" i="3" s="1"/>
  <c r="I20" i="3" a="1"/>
  <c r="I20" i="3" s="1"/>
  <c r="J20" i="3" a="1"/>
  <c r="J20" i="3" s="1"/>
  <c r="K20" i="3" a="1"/>
  <c r="K20" i="3" s="1"/>
  <c r="L20" i="3" a="1"/>
  <c r="L20" i="3" s="1"/>
  <c r="M20" i="3" a="1"/>
  <c r="M20" i="3" s="1"/>
  <c r="N20" i="3" a="1"/>
  <c r="N20" i="3" s="1"/>
  <c r="O20" i="3" a="1"/>
  <c r="O20" i="3" s="1"/>
  <c r="P20" i="3" a="1"/>
  <c r="P20" i="3" s="1"/>
  <c r="Q20" i="3" a="1"/>
  <c r="Q20" i="3" s="1"/>
  <c r="R20" i="3" a="1"/>
  <c r="R20" i="3" s="1"/>
  <c r="S20" i="3" a="1"/>
  <c r="S20" i="3" s="1"/>
  <c r="T20" i="3" a="1"/>
  <c r="T20" i="3" s="1"/>
  <c r="U20" i="3" a="1"/>
  <c r="U20" i="3" s="1"/>
  <c r="V20" i="3" a="1"/>
  <c r="V20" i="3" s="1"/>
  <c r="W20" i="3" a="1"/>
  <c r="W20" i="3" s="1"/>
  <c r="X20" i="3" a="1"/>
  <c r="X20" i="3" s="1"/>
  <c r="Y20" i="3" a="1"/>
  <c r="Y20" i="3" s="1"/>
  <c r="Z20" i="3" a="1"/>
  <c r="Z20" i="3" s="1"/>
  <c r="H21" i="3" a="1"/>
  <c r="H21" i="3" s="1"/>
  <c r="I21" i="3" a="1"/>
  <c r="I21" i="3" s="1"/>
  <c r="J21" i="3" a="1"/>
  <c r="J21" i="3" s="1"/>
  <c r="K21" i="3" a="1"/>
  <c r="K21" i="3" s="1"/>
  <c r="L21" i="3" a="1"/>
  <c r="L21" i="3" s="1"/>
  <c r="M21" i="3" a="1"/>
  <c r="M21" i="3" s="1"/>
  <c r="N21" i="3" a="1"/>
  <c r="N21" i="3" s="1"/>
  <c r="O21" i="3" a="1"/>
  <c r="O21" i="3" s="1"/>
  <c r="P21" i="3" a="1"/>
  <c r="P21" i="3" s="1"/>
  <c r="Q21" i="3" a="1"/>
  <c r="Q21" i="3" s="1"/>
  <c r="R21" i="3" a="1"/>
  <c r="R21" i="3" s="1"/>
  <c r="S21" i="3" a="1"/>
  <c r="S21" i="3" s="1"/>
  <c r="T21" i="3" a="1"/>
  <c r="T21" i="3" s="1"/>
  <c r="U21" i="3" a="1"/>
  <c r="U21" i="3" s="1"/>
  <c r="V21" i="3" a="1"/>
  <c r="V21" i="3" s="1"/>
  <c r="W21" i="3" a="1"/>
  <c r="W21" i="3" s="1"/>
  <c r="X21" i="3" a="1"/>
  <c r="X21" i="3" s="1"/>
  <c r="Y21" i="3" a="1"/>
  <c r="Y21" i="3" s="1"/>
  <c r="Z21" i="3" a="1"/>
  <c r="Z21" i="3" s="1"/>
  <c r="H22" i="3" a="1"/>
  <c r="H22" i="3" s="1"/>
  <c r="I22" i="3" a="1"/>
  <c r="I22" i="3" s="1"/>
  <c r="J22" i="3" a="1"/>
  <c r="J22" i="3" s="1"/>
  <c r="K22" i="3" a="1"/>
  <c r="K22" i="3" s="1"/>
  <c r="L22" i="3" a="1"/>
  <c r="L22" i="3" s="1"/>
  <c r="M22" i="3" a="1"/>
  <c r="M22" i="3" s="1"/>
  <c r="N22" i="3" a="1"/>
  <c r="N22" i="3" s="1"/>
  <c r="O22" i="3" a="1"/>
  <c r="O22" i="3" s="1"/>
  <c r="P22" i="3" a="1"/>
  <c r="P22" i="3" s="1"/>
  <c r="Q22" i="3" a="1"/>
  <c r="Q22" i="3" s="1"/>
  <c r="R22" i="3" a="1"/>
  <c r="R22" i="3" s="1"/>
  <c r="S22" i="3" a="1"/>
  <c r="S22" i="3" s="1"/>
  <c r="T22" i="3" a="1"/>
  <c r="T22" i="3" s="1"/>
  <c r="U22" i="3" a="1"/>
  <c r="U22" i="3" s="1"/>
  <c r="V22" i="3" a="1"/>
  <c r="V22" i="3" s="1"/>
  <c r="W22" i="3" a="1"/>
  <c r="W22" i="3" s="1"/>
  <c r="X22" i="3" a="1"/>
  <c r="X22" i="3" s="1"/>
  <c r="Y22" i="3" a="1"/>
  <c r="Y22" i="3" s="1"/>
  <c r="Z22" i="3" a="1"/>
  <c r="Z22" i="3" s="1"/>
  <c r="H23" i="3" a="1"/>
  <c r="H23" i="3" s="1"/>
  <c r="I23" i="3" a="1"/>
  <c r="I23" i="3" s="1"/>
  <c r="J23" i="3" a="1"/>
  <c r="J23" i="3" s="1"/>
  <c r="K23" i="3" a="1"/>
  <c r="K23" i="3" s="1"/>
  <c r="L23" i="3" a="1"/>
  <c r="L23" i="3" s="1"/>
  <c r="M23" i="3" a="1"/>
  <c r="M23" i="3" s="1"/>
  <c r="N23" i="3" a="1"/>
  <c r="N23" i="3" s="1"/>
  <c r="O23" i="3" a="1"/>
  <c r="O23" i="3" s="1"/>
  <c r="P23" i="3" a="1"/>
  <c r="P23" i="3" s="1"/>
  <c r="Q23" i="3" a="1"/>
  <c r="Q23" i="3" s="1"/>
  <c r="R23" i="3" a="1"/>
  <c r="R23" i="3" s="1"/>
  <c r="S23" i="3" a="1"/>
  <c r="S23" i="3" s="1"/>
  <c r="T23" i="3" a="1"/>
  <c r="T23" i="3" s="1"/>
  <c r="U23" i="3" a="1"/>
  <c r="U23" i="3" s="1"/>
  <c r="V23" i="3" a="1"/>
  <c r="V23" i="3" s="1"/>
  <c r="W23" i="3" a="1"/>
  <c r="W23" i="3" s="1"/>
  <c r="X23" i="3" a="1"/>
  <c r="X23" i="3" s="1"/>
  <c r="Y23" i="3" a="1"/>
  <c r="Y23" i="3" s="1"/>
  <c r="Z23" i="3" a="1"/>
  <c r="Z23" i="3" s="1"/>
  <c r="H24" i="3" a="1"/>
  <c r="H24" i="3" s="1"/>
  <c r="I24" i="3" a="1"/>
  <c r="I24" i="3" s="1"/>
  <c r="J24" i="3" a="1"/>
  <c r="J24" i="3" s="1"/>
  <c r="K24" i="3" a="1"/>
  <c r="K24" i="3" s="1"/>
  <c r="L24" i="3" a="1"/>
  <c r="L24" i="3" s="1"/>
  <c r="M24" i="3" a="1"/>
  <c r="M24" i="3" s="1"/>
  <c r="N24" i="3" a="1"/>
  <c r="N24" i="3" s="1"/>
  <c r="O24" i="3" a="1"/>
  <c r="O24" i="3" s="1"/>
  <c r="P24" i="3" a="1"/>
  <c r="P24" i="3" s="1"/>
  <c r="Q24" i="3" a="1"/>
  <c r="Q24" i="3" s="1"/>
  <c r="R24" i="3" a="1"/>
  <c r="R24" i="3" s="1"/>
  <c r="S24" i="3" a="1"/>
  <c r="S24" i="3" s="1"/>
  <c r="T24" i="3" a="1"/>
  <c r="T24" i="3" s="1"/>
  <c r="U24" i="3" a="1"/>
  <c r="U24" i="3" s="1"/>
  <c r="V24" i="3" a="1"/>
  <c r="V24" i="3" s="1"/>
  <c r="W24" i="3" a="1"/>
  <c r="W24" i="3" s="1"/>
  <c r="X24" i="3" a="1"/>
  <c r="X24" i="3" s="1"/>
  <c r="Y24" i="3" a="1"/>
  <c r="Y24" i="3" s="1"/>
  <c r="Z24" i="3" a="1"/>
  <c r="Z24" i="3" s="1"/>
  <c r="H25" i="3" a="1"/>
  <c r="H25" i="3" s="1"/>
  <c r="I25" i="3" a="1"/>
  <c r="I25" i="3" s="1"/>
  <c r="J25" i="3" a="1"/>
  <c r="J25" i="3" s="1"/>
  <c r="K25" i="3" a="1"/>
  <c r="K25" i="3" s="1"/>
  <c r="L25" i="3" a="1"/>
  <c r="L25" i="3" s="1"/>
  <c r="M25" i="3" a="1"/>
  <c r="M25" i="3" s="1"/>
  <c r="N25" i="3" a="1"/>
  <c r="N25" i="3" s="1"/>
  <c r="O25" i="3" a="1"/>
  <c r="O25" i="3" s="1"/>
  <c r="P25" i="3" a="1"/>
  <c r="P25" i="3" s="1"/>
  <c r="Q25" i="3" a="1"/>
  <c r="Q25" i="3" s="1"/>
  <c r="R25" i="3" a="1"/>
  <c r="R25" i="3" s="1"/>
  <c r="S25" i="3" a="1"/>
  <c r="S25" i="3" s="1"/>
  <c r="T25" i="3" a="1"/>
  <c r="T25" i="3" s="1"/>
  <c r="U25" i="3" a="1"/>
  <c r="U25" i="3" s="1"/>
  <c r="V25" i="3" a="1"/>
  <c r="V25" i="3" s="1"/>
  <c r="W25" i="3" a="1"/>
  <c r="W25" i="3" s="1"/>
  <c r="X25" i="3" a="1"/>
  <c r="X25" i="3" s="1"/>
  <c r="Y25" i="3" a="1"/>
  <c r="Y25" i="3" s="1"/>
  <c r="Z25" i="3" a="1"/>
  <c r="Z25" i="3" s="1"/>
  <c r="H26" i="3" a="1"/>
  <c r="H26" i="3" s="1"/>
  <c r="I26" i="3" a="1"/>
  <c r="I26" i="3" s="1"/>
  <c r="J26" i="3" a="1"/>
  <c r="J26" i="3" s="1"/>
  <c r="K26" i="3" a="1"/>
  <c r="K26" i="3" s="1"/>
  <c r="L26" i="3" a="1"/>
  <c r="L26" i="3" s="1"/>
  <c r="M26" i="3" a="1"/>
  <c r="M26" i="3" s="1"/>
  <c r="N26" i="3" a="1"/>
  <c r="N26" i="3" s="1"/>
  <c r="O26" i="3" a="1"/>
  <c r="O26" i="3" s="1"/>
  <c r="P26" i="3" a="1"/>
  <c r="P26" i="3" s="1"/>
  <c r="Q26" i="3" a="1"/>
  <c r="Q26" i="3" s="1"/>
  <c r="R26" i="3" a="1"/>
  <c r="R26" i="3" s="1"/>
  <c r="S26" i="3" a="1"/>
  <c r="S26" i="3" s="1"/>
  <c r="T26" i="3" a="1"/>
  <c r="T26" i="3" s="1"/>
  <c r="U26" i="3" a="1"/>
  <c r="U26" i="3" s="1"/>
  <c r="V26" i="3" a="1"/>
  <c r="V26" i="3" s="1"/>
  <c r="W26" i="3" a="1"/>
  <c r="W26" i="3" s="1"/>
  <c r="X26" i="3" a="1"/>
  <c r="X26" i="3" s="1"/>
  <c r="Y26" i="3" a="1"/>
  <c r="Y26" i="3" s="1"/>
  <c r="Z26" i="3" a="1"/>
  <c r="Z26" i="3" s="1"/>
  <c r="H27" i="3" a="1"/>
  <c r="H27" i="3" s="1"/>
  <c r="I27" i="3" a="1"/>
  <c r="I27" i="3" s="1"/>
  <c r="J27" i="3" a="1"/>
  <c r="J27" i="3" s="1"/>
  <c r="K27" i="3" a="1"/>
  <c r="K27" i="3" s="1"/>
  <c r="L27" i="3" a="1"/>
  <c r="L27" i="3" s="1"/>
  <c r="M27" i="3" a="1"/>
  <c r="M27" i="3" s="1"/>
  <c r="N27" i="3" a="1"/>
  <c r="N27" i="3" s="1"/>
  <c r="O27" i="3" a="1"/>
  <c r="O27" i="3" s="1"/>
  <c r="P27" i="3" a="1"/>
  <c r="P27" i="3" s="1"/>
  <c r="Q27" i="3" a="1"/>
  <c r="Q27" i="3" s="1"/>
  <c r="R27" i="3" a="1"/>
  <c r="R27" i="3" s="1"/>
  <c r="S27" i="3" a="1"/>
  <c r="S27" i="3" s="1"/>
  <c r="T27" i="3" a="1"/>
  <c r="T27" i="3" s="1"/>
  <c r="U27" i="3" a="1"/>
  <c r="U27" i="3" s="1"/>
  <c r="V27" i="3" a="1"/>
  <c r="V27" i="3" s="1"/>
  <c r="W27" i="3" a="1"/>
  <c r="W27" i="3" s="1"/>
  <c r="X27" i="3" a="1"/>
  <c r="X27" i="3" s="1"/>
  <c r="Y27" i="3" a="1"/>
  <c r="Y27" i="3" s="1"/>
  <c r="Z27" i="3" a="1"/>
  <c r="Z27" i="3" s="1"/>
  <c r="H28" i="3" a="1"/>
  <c r="H28" i="3" s="1"/>
  <c r="I28" i="3" a="1"/>
  <c r="I28" i="3" s="1"/>
  <c r="J28" i="3" a="1"/>
  <c r="J28" i="3" s="1"/>
  <c r="K28" i="3" a="1"/>
  <c r="K28" i="3" s="1"/>
  <c r="L28" i="3" a="1"/>
  <c r="L28" i="3" s="1"/>
  <c r="M28" i="3" a="1"/>
  <c r="M28" i="3" s="1"/>
  <c r="N28" i="3" a="1"/>
  <c r="N28" i="3" s="1"/>
  <c r="O28" i="3" a="1"/>
  <c r="O28" i="3" s="1"/>
  <c r="P28" i="3" a="1"/>
  <c r="P28" i="3" s="1"/>
  <c r="Q28" i="3" a="1"/>
  <c r="Q28" i="3" s="1"/>
  <c r="R28" i="3" a="1"/>
  <c r="R28" i="3" s="1"/>
  <c r="S28" i="3" a="1"/>
  <c r="S28" i="3" s="1"/>
  <c r="T28" i="3" a="1"/>
  <c r="T28" i="3" s="1"/>
  <c r="U28" i="3" a="1"/>
  <c r="U28" i="3" s="1"/>
  <c r="V28" i="3" a="1"/>
  <c r="V28" i="3" s="1"/>
  <c r="W28" i="3" a="1"/>
  <c r="W28" i="3" s="1"/>
  <c r="X28" i="3" a="1"/>
  <c r="X28" i="3" s="1"/>
  <c r="Y28" i="3" a="1"/>
  <c r="Y28" i="3" s="1"/>
  <c r="Z28" i="3" a="1"/>
  <c r="Z28" i="3" s="1"/>
  <c r="H29" i="3" a="1"/>
  <c r="H29" i="3" s="1"/>
  <c r="I29" i="3" a="1"/>
  <c r="I29" i="3" s="1"/>
  <c r="J29" i="3" a="1"/>
  <c r="J29" i="3" s="1"/>
  <c r="K29" i="3" a="1"/>
  <c r="K29" i="3" s="1"/>
  <c r="L29" i="3" a="1"/>
  <c r="L29" i="3" s="1"/>
  <c r="M29" i="3" a="1"/>
  <c r="M29" i="3" s="1"/>
  <c r="N29" i="3" a="1"/>
  <c r="N29" i="3" s="1"/>
  <c r="O29" i="3" a="1"/>
  <c r="O29" i="3" s="1"/>
  <c r="P29" i="3" a="1"/>
  <c r="P29" i="3" s="1"/>
  <c r="Q29" i="3" a="1"/>
  <c r="Q29" i="3" s="1"/>
  <c r="R29" i="3" a="1"/>
  <c r="R29" i="3" s="1"/>
  <c r="S29" i="3" a="1"/>
  <c r="S29" i="3" s="1"/>
  <c r="T29" i="3" a="1"/>
  <c r="T29" i="3" s="1"/>
  <c r="U29" i="3" a="1"/>
  <c r="U29" i="3" s="1"/>
  <c r="V29" i="3" a="1"/>
  <c r="V29" i="3" s="1"/>
  <c r="W29" i="3" a="1"/>
  <c r="W29" i="3" s="1"/>
  <c r="X29" i="3" a="1"/>
  <c r="X29" i="3" s="1"/>
  <c r="Y29" i="3" a="1"/>
  <c r="Y29" i="3" s="1"/>
  <c r="Z29" i="3" a="1"/>
  <c r="Z29" i="3" s="1"/>
  <c r="H30" i="3" a="1"/>
  <c r="H30" i="3" s="1"/>
  <c r="I30" i="3" a="1"/>
  <c r="I30" i="3" s="1"/>
  <c r="J30" i="3" a="1"/>
  <c r="J30" i="3" s="1"/>
  <c r="K30" i="3" a="1"/>
  <c r="K30" i="3" s="1"/>
  <c r="L30" i="3" a="1"/>
  <c r="L30" i="3" s="1"/>
  <c r="M30" i="3" a="1"/>
  <c r="M30" i="3" s="1"/>
  <c r="N30" i="3" a="1"/>
  <c r="N30" i="3" s="1"/>
  <c r="O30" i="3" a="1"/>
  <c r="O30" i="3" s="1"/>
  <c r="P30" i="3" a="1"/>
  <c r="P30" i="3" s="1"/>
  <c r="Q30" i="3" a="1"/>
  <c r="Q30" i="3" s="1"/>
  <c r="R30" i="3" a="1"/>
  <c r="R30" i="3" s="1"/>
  <c r="S30" i="3" a="1"/>
  <c r="S30" i="3" s="1"/>
  <c r="T30" i="3" a="1"/>
  <c r="T30" i="3" s="1"/>
  <c r="U30" i="3" a="1"/>
  <c r="U30" i="3" s="1"/>
  <c r="V30" i="3" a="1"/>
  <c r="V30" i="3" s="1"/>
  <c r="W30" i="3" a="1"/>
  <c r="W30" i="3" s="1"/>
  <c r="X30" i="3" a="1"/>
  <c r="X30" i="3" s="1"/>
  <c r="Y30" i="3" a="1"/>
  <c r="Y30" i="3" s="1"/>
  <c r="Z30" i="3" a="1"/>
  <c r="Z30" i="3" s="1"/>
  <c r="H31" i="3" a="1"/>
  <c r="H31" i="3" s="1"/>
  <c r="I31" i="3" a="1"/>
  <c r="I31" i="3" s="1"/>
  <c r="J31" i="3" a="1"/>
  <c r="J31" i="3" s="1"/>
  <c r="K31" i="3" a="1"/>
  <c r="K31" i="3" s="1"/>
  <c r="L31" i="3" a="1"/>
  <c r="L31" i="3" s="1"/>
  <c r="M31" i="3" a="1"/>
  <c r="M31" i="3" s="1"/>
  <c r="N31" i="3" a="1"/>
  <c r="N31" i="3" s="1"/>
  <c r="O31" i="3" a="1"/>
  <c r="O31" i="3" s="1"/>
  <c r="P31" i="3" a="1"/>
  <c r="P31" i="3" s="1"/>
  <c r="Q31" i="3" a="1"/>
  <c r="Q31" i="3" s="1"/>
  <c r="R31" i="3" a="1"/>
  <c r="R31" i="3" s="1"/>
  <c r="S31" i="3" a="1"/>
  <c r="S31" i="3" s="1"/>
  <c r="T31" i="3" a="1"/>
  <c r="T31" i="3" s="1"/>
  <c r="U31" i="3" a="1"/>
  <c r="U31" i="3" s="1"/>
  <c r="V31" i="3" a="1"/>
  <c r="V31" i="3" s="1"/>
  <c r="W31" i="3" a="1"/>
  <c r="W31" i="3" s="1"/>
  <c r="X31" i="3" a="1"/>
  <c r="X31" i="3" s="1"/>
  <c r="Y31" i="3" a="1"/>
  <c r="Y31" i="3" s="1"/>
  <c r="Z31" i="3" a="1"/>
  <c r="Z31" i="3" s="1"/>
  <c r="H32" i="3" a="1"/>
  <c r="H32" i="3" s="1"/>
  <c r="I32" i="3" a="1"/>
  <c r="I32" i="3" s="1"/>
  <c r="J32" i="3" a="1"/>
  <c r="J32" i="3" s="1"/>
  <c r="K32" i="3" a="1"/>
  <c r="K32" i="3" s="1"/>
  <c r="L32" i="3" a="1"/>
  <c r="L32" i="3" s="1"/>
  <c r="M32" i="3" a="1"/>
  <c r="M32" i="3" s="1"/>
  <c r="N32" i="3" a="1"/>
  <c r="N32" i="3" s="1"/>
  <c r="O32" i="3" a="1"/>
  <c r="O32" i="3" s="1"/>
  <c r="P32" i="3" a="1"/>
  <c r="P32" i="3" s="1"/>
  <c r="Q32" i="3" a="1"/>
  <c r="Q32" i="3" s="1"/>
  <c r="R32" i="3" a="1"/>
  <c r="R32" i="3" s="1"/>
  <c r="S32" i="3" a="1"/>
  <c r="S32" i="3" s="1"/>
  <c r="T32" i="3" a="1"/>
  <c r="T32" i="3" s="1"/>
  <c r="U32" i="3" a="1"/>
  <c r="U32" i="3" s="1"/>
  <c r="V32" i="3" a="1"/>
  <c r="V32" i="3" s="1"/>
  <c r="W32" i="3" a="1"/>
  <c r="W32" i="3" s="1"/>
  <c r="X32" i="3" a="1"/>
  <c r="X32" i="3" s="1"/>
  <c r="Y32" i="3" a="1"/>
  <c r="Y32" i="3" s="1"/>
  <c r="Z32" i="3" a="1"/>
  <c r="Z32" i="3" s="1"/>
  <c r="H33" i="3" a="1"/>
  <c r="H33" i="3" s="1"/>
  <c r="I33" i="3" a="1"/>
  <c r="I33" i="3" s="1"/>
  <c r="J33" i="3" a="1"/>
  <c r="J33" i="3" s="1"/>
  <c r="K33" i="3" a="1"/>
  <c r="K33" i="3" s="1"/>
  <c r="L33" i="3" a="1"/>
  <c r="L33" i="3" s="1"/>
  <c r="M33" i="3" a="1"/>
  <c r="M33" i="3" s="1"/>
  <c r="N33" i="3" a="1"/>
  <c r="N33" i="3" s="1"/>
  <c r="O33" i="3" a="1"/>
  <c r="O33" i="3" s="1"/>
  <c r="P33" i="3" a="1"/>
  <c r="P33" i="3" s="1"/>
  <c r="Q33" i="3" a="1"/>
  <c r="Q33" i="3" s="1"/>
  <c r="R33" i="3" a="1"/>
  <c r="R33" i="3" s="1"/>
  <c r="S33" i="3" a="1"/>
  <c r="S33" i="3" s="1"/>
  <c r="T33" i="3" a="1"/>
  <c r="T33" i="3" s="1"/>
  <c r="U33" i="3" a="1"/>
  <c r="U33" i="3" s="1"/>
  <c r="V33" i="3" a="1"/>
  <c r="V33" i="3" s="1"/>
  <c r="W33" i="3" a="1"/>
  <c r="W33" i="3" s="1"/>
  <c r="X33" i="3" a="1"/>
  <c r="X33" i="3" s="1"/>
  <c r="Y33" i="3" a="1"/>
  <c r="Y33" i="3" s="1"/>
  <c r="Z33" i="3" a="1"/>
  <c r="Z33" i="3" s="1"/>
  <c r="H34" i="3" a="1"/>
  <c r="H34" i="3" s="1"/>
  <c r="I34" i="3" a="1"/>
  <c r="I34" i="3" s="1"/>
  <c r="J34" i="3" a="1"/>
  <c r="J34" i="3" s="1"/>
  <c r="K34" i="3" a="1"/>
  <c r="K34" i="3" s="1"/>
  <c r="L34" i="3" a="1"/>
  <c r="L34" i="3" s="1"/>
  <c r="M34" i="3" a="1"/>
  <c r="M34" i="3" s="1"/>
  <c r="N34" i="3" a="1"/>
  <c r="N34" i="3" s="1"/>
  <c r="O34" i="3" a="1"/>
  <c r="O34" i="3" s="1"/>
  <c r="P34" i="3" a="1"/>
  <c r="P34" i="3" s="1"/>
  <c r="Q34" i="3" a="1"/>
  <c r="Q34" i="3" s="1"/>
  <c r="R34" i="3" a="1"/>
  <c r="R34" i="3" s="1"/>
  <c r="S34" i="3" a="1"/>
  <c r="S34" i="3" s="1"/>
  <c r="T34" i="3" a="1"/>
  <c r="T34" i="3" s="1"/>
  <c r="U34" i="3" a="1"/>
  <c r="U34" i="3" s="1"/>
  <c r="V34" i="3" a="1"/>
  <c r="V34" i="3" s="1"/>
  <c r="W34" i="3" a="1"/>
  <c r="W34" i="3" s="1"/>
  <c r="X34" i="3" a="1"/>
  <c r="X34" i="3" s="1"/>
  <c r="Y34" i="3" a="1"/>
  <c r="Y34" i="3" s="1"/>
  <c r="Z34" i="3" a="1"/>
  <c r="Z34" i="3" s="1"/>
  <c r="H35" i="3" a="1"/>
  <c r="H35" i="3" s="1"/>
  <c r="I35" i="3" a="1"/>
  <c r="I35" i="3" s="1"/>
  <c r="J35" i="3" a="1"/>
  <c r="J35" i="3" s="1"/>
  <c r="K35" i="3" a="1"/>
  <c r="K35" i="3" s="1"/>
  <c r="L35" i="3" a="1"/>
  <c r="L35" i="3" s="1"/>
  <c r="M35" i="3" a="1"/>
  <c r="M35" i="3" s="1"/>
  <c r="N35" i="3" a="1"/>
  <c r="N35" i="3" s="1"/>
  <c r="O35" i="3" a="1"/>
  <c r="O35" i="3" s="1"/>
  <c r="P35" i="3" a="1"/>
  <c r="P35" i="3" s="1"/>
  <c r="Q35" i="3" a="1"/>
  <c r="Q35" i="3" s="1"/>
  <c r="R35" i="3" a="1"/>
  <c r="R35" i="3" s="1"/>
  <c r="S35" i="3" a="1"/>
  <c r="S35" i="3" s="1"/>
  <c r="T35" i="3" a="1"/>
  <c r="T35" i="3" s="1"/>
  <c r="U35" i="3" a="1"/>
  <c r="U35" i="3" s="1"/>
  <c r="V35" i="3" a="1"/>
  <c r="V35" i="3" s="1"/>
  <c r="W35" i="3" a="1"/>
  <c r="W35" i="3" s="1"/>
  <c r="X35" i="3" a="1"/>
  <c r="X35" i="3" s="1"/>
  <c r="Y35" i="3" a="1"/>
  <c r="Y35" i="3" s="1"/>
  <c r="Z35" i="3" a="1"/>
  <c r="Z35" i="3" s="1"/>
  <c r="H36" i="3" a="1"/>
  <c r="H36" i="3" s="1"/>
  <c r="I36" i="3" a="1"/>
  <c r="I36" i="3" s="1"/>
  <c r="J36" i="3" a="1"/>
  <c r="J36" i="3" s="1"/>
  <c r="K36" i="3" a="1"/>
  <c r="K36" i="3" s="1"/>
  <c r="L36" i="3" a="1"/>
  <c r="L36" i="3" s="1"/>
  <c r="M36" i="3" a="1"/>
  <c r="M36" i="3" s="1"/>
  <c r="N36" i="3" a="1"/>
  <c r="N36" i="3" s="1"/>
  <c r="O36" i="3" a="1"/>
  <c r="O36" i="3" s="1"/>
  <c r="P36" i="3" a="1"/>
  <c r="P36" i="3" s="1"/>
  <c r="Q36" i="3" a="1"/>
  <c r="Q36" i="3" s="1"/>
  <c r="R36" i="3" a="1"/>
  <c r="R36" i="3" s="1"/>
  <c r="S36" i="3" a="1"/>
  <c r="S36" i="3" s="1"/>
  <c r="T36" i="3" a="1"/>
  <c r="T36" i="3" s="1"/>
  <c r="U36" i="3" a="1"/>
  <c r="U36" i="3" s="1"/>
  <c r="V36" i="3" a="1"/>
  <c r="V36" i="3" s="1"/>
  <c r="W36" i="3" a="1"/>
  <c r="W36" i="3" s="1"/>
  <c r="X36" i="3" a="1"/>
  <c r="X36" i="3" s="1"/>
  <c r="Y36" i="3" a="1"/>
  <c r="Y36" i="3" s="1"/>
  <c r="Z36" i="3" a="1"/>
  <c r="Z36" i="3" s="1"/>
  <c r="H37" i="3" a="1"/>
  <c r="H37" i="3" s="1"/>
  <c r="I37" i="3" a="1"/>
  <c r="I37" i="3" s="1"/>
  <c r="J37" i="3" a="1"/>
  <c r="J37" i="3" s="1"/>
  <c r="K37" i="3" a="1"/>
  <c r="K37" i="3" s="1"/>
  <c r="L37" i="3" a="1"/>
  <c r="L37" i="3" s="1"/>
  <c r="M37" i="3" a="1"/>
  <c r="M37" i="3" s="1"/>
  <c r="N37" i="3" a="1"/>
  <c r="N37" i="3" s="1"/>
  <c r="O37" i="3" a="1"/>
  <c r="O37" i="3" s="1"/>
  <c r="P37" i="3" a="1"/>
  <c r="P37" i="3" s="1"/>
  <c r="Q37" i="3" a="1"/>
  <c r="Q37" i="3" s="1"/>
  <c r="R37" i="3" a="1"/>
  <c r="R37" i="3" s="1"/>
  <c r="S37" i="3" a="1"/>
  <c r="S37" i="3" s="1"/>
  <c r="T37" i="3" a="1"/>
  <c r="T37" i="3" s="1"/>
  <c r="U37" i="3" a="1"/>
  <c r="U37" i="3" s="1"/>
  <c r="V37" i="3" a="1"/>
  <c r="V37" i="3" s="1"/>
  <c r="W37" i="3" a="1"/>
  <c r="W37" i="3" s="1"/>
  <c r="X37" i="3" a="1"/>
  <c r="X37" i="3" s="1"/>
  <c r="Y37" i="3" a="1"/>
  <c r="Y37" i="3" s="1"/>
  <c r="Z37" i="3" a="1"/>
  <c r="Z37" i="3" s="1"/>
  <c r="H38" i="3" a="1"/>
  <c r="H38" i="3" s="1"/>
  <c r="I38" i="3" a="1"/>
  <c r="I38" i="3" s="1"/>
  <c r="J38" i="3" a="1"/>
  <c r="J38" i="3" s="1"/>
  <c r="K38" i="3" a="1"/>
  <c r="K38" i="3" s="1"/>
  <c r="L38" i="3" a="1"/>
  <c r="L38" i="3" s="1"/>
  <c r="M38" i="3" a="1"/>
  <c r="M38" i="3" s="1"/>
  <c r="N38" i="3" a="1"/>
  <c r="N38" i="3" s="1"/>
  <c r="O38" i="3" a="1"/>
  <c r="O38" i="3" s="1"/>
  <c r="P38" i="3" a="1"/>
  <c r="P38" i="3" s="1"/>
  <c r="Q38" i="3" a="1"/>
  <c r="Q38" i="3" s="1"/>
  <c r="R38" i="3" a="1"/>
  <c r="R38" i="3" s="1"/>
  <c r="S38" i="3" a="1"/>
  <c r="S38" i="3" s="1"/>
  <c r="T38" i="3" a="1"/>
  <c r="T38" i="3" s="1"/>
  <c r="U38" i="3" a="1"/>
  <c r="U38" i="3" s="1"/>
  <c r="V38" i="3" a="1"/>
  <c r="V38" i="3" s="1"/>
  <c r="W38" i="3" a="1"/>
  <c r="W38" i="3" s="1"/>
  <c r="X38" i="3" a="1"/>
  <c r="X38" i="3" s="1"/>
  <c r="Y38" i="3" a="1"/>
  <c r="Y38" i="3" s="1"/>
  <c r="Z38" i="3" a="1"/>
  <c r="Z38" i="3" s="1"/>
  <c r="H39" i="3" a="1"/>
  <c r="H39" i="3" s="1"/>
  <c r="I39" i="3" a="1"/>
  <c r="I39" i="3" s="1"/>
  <c r="J39" i="3" a="1"/>
  <c r="J39" i="3" s="1"/>
  <c r="K39" i="3" a="1"/>
  <c r="K39" i="3" s="1"/>
  <c r="L39" i="3" a="1"/>
  <c r="L39" i="3" s="1"/>
  <c r="M39" i="3" a="1"/>
  <c r="M39" i="3" s="1"/>
  <c r="N39" i="3" a="1"/>
  <c r="N39" i="3" s="1"/>
  <c r="O39" i="3" a="1"/>
  <c r="O39" i="3" s="1"/>
  <c r="P39" i="3" a="1"/>
  <c r="P39" i="3" s="1"/>
  <c r="Q39" i="3" a="1"/>
  <c r="Q39" i="3" s="1"/>
  <c r="R39" i="3" a="1"/>
  <c r="R39" i="3" s="1"/>
  <c r="S39" i="3" a="1"/>
  <c r="S39" i="3" s="1"/>
  <c r="T39" i="3" a="1"/>
  <c r="T39" i="3" s="1"/>
  <c r="U39" i="3" a="1"/>
  <c r="U39" i="3" s="1"/>
  <c r="V39" i="3" a="1"/>
  <c r="V39" i="3" s="1"/>
  <c r="W39" i="3" a="1"/>
  <c r="W39" i="3" s="1"/>
  <c r="X39" i="3" a="1"/>
  <c r="X39" i="3" s="1"/>
  <c r="Y39" i="3" a="1"/>
  <c r="Y39" i="3" s="1"/>
  <c r="Z39" i="3" a="1"/>
  <c r="Z39" i="3" s="1"/>
  <c r="H40" i="3" a="1"/>
  <c r="H40" i="3" s="1"/>
  <c r="I40" i="3" a="1"/>
  <c r="I40" i="3" s="1"/>
  <c r="J40" i="3" a="1"/>
  <c r="J40" i="3" s="1"/>
  <c r="K40" i="3" a="1"/>
  <c r="K40" i="3" s="1"/>
  <c r="L40" i="3" a="1"/>
  <c r="L40" i="3" s="1"/>
  <c r="M40" i="3" a="1"/>
  <c r="M40" i="3" s="1"/>
  <c r="N40" i="3" a="1"/>
  <c r="N40" i="3" s="1"/>
  <c r="O40" i="3" a="1"/>
  <c r="O40" i="3" s="1"/>
  <c r="P40" i="3" a="1"/>
  <c r="P40" i="3" s="1"/>
  <c r="Q40" i="3" a="1"/>
  <c r="Q40" i="3" s="1"/>
  <c r="R40" i="3" a="1"/>
  <c r="R40" i="3" s="1"/>
  <c r="S40" i="3" a="1"/>
  <c r="S40" i="3" s="1"/>
  <c r="T40" i="3" a="1"/>
  <c r="T40" i="3" s="1"/>
  <c r="U40" i="3" a="1"/>
  <c r="U40" i="3" s="1"/>
  <c r="V40" i="3" a="1"/>
  <c r="V40" i="3" s="1"/>
  <c r="W40" i="3" a="1"/>
  <c r="W40" i="3" s="1"/>
  <c r="X40" i="3" a="1"/>
  <c r="X40" i="3" s="1"/>
  <c r="Y40" i="3" a="1"/>
  <c r="Y40" i="3" s="1"/>
  <c r="Z40" i="3" a="1"/>
  <c r="Z40" i="3" s="1"/>
  <c r="H41" i="3" a="1"/>
  <c r="H41" i="3" s="1"/>
  <c r="I41" i="3" a="1"/>
  <c r="I41" i="3" s="1"/>
  <c r="J41" i="3" a="1"/>
  <c r="J41" i="3" s="1"/>
  <c r="K41" i="3" a="1"/>
  <c r="K41" i="3" s="1"/>
  <c r="L41" i="3" a="1"/>
  <c r="L41" i="3" s="1"/>
  <c r="M41" i="3" a="1"/>
  <c r="M41" i="3" s="1"/>
  <c r="N41" i="3" a="1"/>
  <c r="N41" i="3" s="1"/>
  <c r="O41" i="3" a="1"/>
  <c r="O41" i="3" s="1"/>
  <c r="P41" i="3" a="1"/>
  <c r="P41" i="3" s="1"/>
  <c r="Q41" i="3" a="1"/>
  <c r="Q41" i="3" s="1"/>
  <c r="R41" i="3" a="1"/>
  <c r="R41" i="3" s="1"/>
  <c r="S41" i="3" a="1"/>
  <c r="S41" i="3" s="1"/>
  <c r="T41" i="3" a="1"/>
  <c r="T41" i="3" s="1"/>
  <c r="U41" i="3" a="1"/>
  <c r="U41" i="3" s="1"/>
  <c r="V41" i="3" a="1"/>
  <c r="V41" i="3" s="1"/>
  <c r="W41" i="3" a="1"/>
  <c r="W41" i="3" s="1"/>
  <c r="X41" i="3" a="1"/>
  <c r="X41" i="3" s="1"/>
  <c r="Y41" i="3" a="1"/>
  <c r="Y41" i="3" s="1"/>
  <c r="Z41" i="3" a="1"/>
  <c r="Z41" i="3" s="1"/>
  <c r="H42" i="3" a="1"/>
  <c r="H42" i="3" s="1"/>
  <c r="I42" i="3" a="1"/>
  <c r="I42" i="3" s="1"/>
  <c r="J42" i="3" a="1"/>
  <c r="J42" i="3" s="1"/>
  <c r="K42" i="3" a="1"/>
  <c r="K42" i="3" s="1"/>
  <c r="L42" i="3" a="1"/>
  <c r="L42" i="3" s="1"/>
  <c r="M42" i="3" a="1"/>
  <c r="M42" i="3" s="1"/>
  <c r="N42" i="3" a="1"/>
  <c r="N42" i="3" s="1"/>
  <c r="O42" i="3" a="1"/>
  <c r="O42" i="3" s="1"/>
  <c r="P42" i="3" a="1"/>
  <c r="P42" i="3" s="1"/>
  <c r="Q42" i="3" a="1"/>
  <c r="Q42" i="3" s="1"/>
  <c r="R42" i="3" a="1"/>
  <c r="R42" i="3" s="1"/>
  <c r="S42" i="3" a="1"/>
  <c r="S42" i="3" s="1"/>
  <c r="T42" i="3" a="1"/>
  <c r="T42" i="3" s="1"/>
  <c r="U42" i="3" a="1"/>
  <c r="U42" i="3" s="1"/>
  <c r="V42" i="3" a="1"/>
  <c r="V42" i="3" s="1"/>
  <c r="W42" i="3" a="1"/>
  <c r="W42" i="3" s="1"/>
  <c r="X42" i="3" a="1"/>
  <c r="X42" i="3" s="1"/>
  <c r="Y42" i="3" a="1"/>
  <c r="Y42" i="3" s="1"/>
  <c r="Z42" i="3" a="1"/>
  <c r="Z42" i="3" s="1"/>
  <c r="H43" i="3" a="1"/>
  <c r="H43" i="3" s="1"/>
  <c r="I43" i="3" a="1"/>
  <c r="I43" i="3" s="1"/>
  <c r="J43" i="3" a="1"/>
  <c r="J43" i="3" s="1"/>
  <c r="K43" i="3" a="1"/>
  <c r="K43" i="3" s="1"/>
  <c r="L43" i="3" a="1"/>
  <c r="L43" i="3" s="1"/>
  <c r="M43" i="3" a="1"/>
  <c r="M43" i="3" s="1"/>
  <c r="N43" i="3" a="1"/>
  <c r="N43" i="3" s="1"/>
  <c r="O43" i="3" a="1"/>
  <c r="O43" i="3" s="1"/>
  <c r="P43" i="3" a="1"/>
  <c r="P43" i="3" s="1"/>
  <c r="Q43" i="3" a="1"/>
  <c r="Q43" i="3" s="1"/>
  <c r="R43" i="3" a="1"/>
  <c r="R43" i="3" s="1"/>
  <c r="S43" i="3" a="1"/>
  <c r="S43" i="3" s="1"/>
  <c r="T43" i="3" a="1"/>
  <c r="T43" i="3" s="1"/>
  <c r="U43" i="3" a="1"/>
  <c r="U43" i="3" s="1"/>
  <c r="V43" i="3" a="1"/>
  <c r="V43" i="3" s="1"/>
  <c r="W43" i="3" a="1"/>
  <c r="W43" i="3" s="1"/>
  <c r="X43" i="3" a="1"/>
  <c r="X43" i="3" s="1"/>
  <c r="Y43" i="3" a="1"/>
  <c r="Y43" i="3" s="1"/>
  <c r="Z43" i="3" a="1"/>
  <c r="Z43" i="3" s="1"/>
  <c r="H44" i="3" a="1"/>
  <c r="H44" i="3" s="1"/>
  <c r="I44" i="3" a="1"/>
  <c r="I44" i="3" s="1"/>
  <c r="J44" i="3" a="1"/>
  <c r="J44" i="3" s="1"/>
  <c r="K44" i="3" a="1"/>
  <c r="K44" i="3" s="1"/>
  <c r="L44" i="3" a="1"/>
  <c r="L44" i="3" s="1"/>
  <c r="M44" i="3" a="1"/>
  <c r="M44" i="3" s="1"/>
  <c r="N44" i="3" a="1"/>
  <c r="N44" i="3" s="1"/>
  <c r="O44" i="3" a="1"/>
  <c r="O44" i="3" s="1"/>
  <c r="P44" i="3" a="1"/>
  <c r="P44" i="3" s="1"/>
  <c r="Q44" i="3" a="1"/>
  <c r="Q44" i="3" s="1"/>
  <c r="R44" i="3" a="1"/>
  <c r="R44" i="3" s="1"/>
  <c r="S44" i="3" a="1"/>
  <c r="S44" i="3" s="1"/>
  <c r="T44" i="3" a="1"/>
  <c r="T44" i="3" s="1"/>
  <c r="U44" i="3" a="1"/>
  <c r="U44" i="3" s="1"/>
  <c r="V44" i="3" a="1"/>
  <c r="V44" i="3" s="1"/>
  <c r="W44" i="3" a="1"/>
  <c r="W44" i="3" s="1"/>
  <c r="X44" i="3" a="1"/>
  <c r="X44" i="3" s="1"/>
  <c r="Y44" i="3" a="1"/>
  <c r="Y44" i="3" s="1"/>
  <c r="Z44" i="3" a="1"/>
  <c r="Z44" i="3" s="1"/>
  <c r="H45" i="3" a="1"/>
  <c r="H45" i="3" s="1"/>
  <c r="I45" i="3" a="1"/>
  <c r="I45" i="3" s="1"/>
  <c r="J45" i="3" a="1"/>
  <c r="J45" i="3" s="1"/>
  <c r="K45" i="3" a="1"/>
  <c r="K45" i="3" s="1"/>
  <c r="L45" i="3" a="1"/>
  <c r="L45" i="3" s="1"/>
  <c r="M45" i="3" a="1"/>
  <c r="M45" i="3" s="1"/>
  <c r="N45" i="3" a="1"/>
  <c r="N45" i="3" s="1"/>
  <c r="O45" i="3" a="1"/>
  <c r="O45" i="3" s="1"/>
  <c r="P45" i="3" a="1"/>
  <c r="P45" i="3" s="1"/>
  <c r="Q45" i="3" a="1"/>
  <c r="Q45" i="3" s="1"/>
  <c r="R45" i="3" a="1"/>
  <c r="R45" i="3" s="1"/>
  <c r="S45" i="3" a="1"/>
  <c r="S45" i="3" s="1"/>
  <c r="T45" i="3" a="1"/>
  <c r="T45" i="3" s="1"/>
  <c r="U45" i="3" a="1"/>
  <c r="U45" i="3" s="1"/>
  <c r="V45" i="3" a="1"/>
  <c r="V45" i="3" s="1"/>
  <c r="W45" i="3" a="1"/>
  <c r="W45" i="3" s="1"/>
  <c r="X45" i="3" a="1"/>
  <c r="X45" i="3" s="1"/>
  <c r="Y45" i="3" a="1"/>
  <c r="Y45" i="3" s="1"/>
  <c r="Z45" i="3" a="1"/>
  <c r="Z45" i="3" s="1"/>
  <c r="H46" i="3" a="1"/>
  <c r="H46" i="3" s="1"/>
  <c r="I46" i="3" a="1"/>
  <c r="I46" i="3" s="1"/>
  <c r="J46" i="3" a="1"/>
  <c r="J46" i="3" s="1"/>
  <c r="K46" i="3" a="1"/>
  <c r="K46" i="3" s="1"/>
  <c r="L46" i="3" a="1"/>
  <c r="L46" i="3" s="1"/>
  <c r="M46" i="3" a="1"/>
  <c r="M46" i="3" s="1"/>
  <c r="N46" i="3" a="1"/>
  <c r="N46" i="3" s="1"/>
  <c r="O46" i="3" a="1"/>
  <c r="O46" i="3" s="1"/>
  <c r="P46" i="3" a="1"/>
  <c r="P46" i="3" s="1"/>
  <c r="Q46" i="3" a="1"/>
  <c r="Q46" i="3" s="1"/>
  <c r="R46" i="3" a="1"/>
  <c r="R46" i="3" s="1"/>
  <c r="S46" i="3" a="1"/>
  <c r="S46" i="3" s="1"/>
  <c r="T46" i="3" a="1"/>
  <c r="T46" i="3" s="1"/>
  <c r="U46" i="3" a="1"/>
  <c r="U46" i="3" s="1"/>
  <c r="V46" i="3" a="1"/>
  <c r="V46" i="3" s="1"/>
  <c r="W46" i="3" a="1"/>
  <c r="W46" i="3" s="1"/>
  <c r="X46" i="3" a="1"/>
  <c r="X46" i="3" s="1"/>
  <c r="Y46" i="3" a="1"/>
  <c r="Y46" i="3" s="1"/>
  <c r="Z46" i="3" a="1"/>
  <c r="Z46" i="3" s="1"/>
  <c r="H47" i="3" a="1"/>
  <c r="H47" i="3" s="1"/>
  <c r="I47" i="3" a="1"/>
  <c r="I47" i="3" s="1"/>
  <c r="J47" i="3" a="1"/>
  <c r="J47" i="3" s="1"/>
  <c r="K47" i="3" a="1"/>
  <c r="K47" i="3" s="1"/>
  <c r="L47" i="3" a="1"/>
  <c r="L47" i="3" s="1"/>
  <c r="M47" i="3" a="1"/>
  <c r="M47" i="3" s="1"/>
  <c r="N47" i="3" a="1"/>
  <c r="N47" i="3" s="1"/>
  <c r="O47" i="3" a="1"/>
  <c r="O47" i="3" s="1"/>
  <c r="P47" i="3" a="1"/>
  <c r="P47" i="3" s="1"/>
  <c r="Q47" i="3" a="1"/>
  <c r="Q47" i="3" s="1"/>
  <c r="R47" i="3" a="1"/>
  <c r="R47" i="3" s="1"/>
  <c r="S47" i="3" a="1"/>
  <c r="S47" i="3" s="1"/>
  <c r="T47" i="3" a="1"/>
  <c r="T47" i="3" s="1"/>
  <c r="U47" i="3" a="1"/>
  <c r="U47" i="3" s="1"/>
  <c r="V47" i="3" a="1"/>
  <c r="V47" i="3" s="1"/>
  <c r="W47" i="3" a="1"/>
  <c r="W47" i="3" s="1"/>
  <c r="X47" i="3" a="1"/>
  <c r="X47" i="3" s="1"/>
  <c r="Y47" i="3" a="1"/>
  <c r="Y47" i="3" s="1"/>
  <c r="Z47" i="3" a="1"/>
  <c r="Z47" i="3" s="1"/>
  <c r="H48" i="3" a="1"/>
  <c r="H48" i="3" s="1"/>
  <c r="I48" i="3" a="1"/>
  <c r="I48" i="3" s="1"/>
  <c r="J48" i="3" a="1"/>
  <c r="J48" i="3" s="1"/>
  <c r="K48" i="3" a="1"/>
  <c r="K48" i="3" s="1"/>
  <c r="L48" i="3" a="1"/>
  <c r="L48" i="3" s="1"/>
  <c r="M48" i="3" a="1"/>
  <c r="M48" i="3" s="1"/>
  <c r="N48" i="3" a="1"/>
  <c r="N48" i="3" s="1"/>
  <c r="O48" i="3" a="1"/>
  <c r="O48" i="3" s="1"/>
  <c r="P48" i="3" a="1"/>
  <c r="P48" i="3" s="1"/>
  <c r="Q48" i="3" a="1"/>
  <c r="Q48" i="3" s="1"/>
  <c r="R48" i="3" a="1"/>
  <c r="R48" i="3" s="1"/>
  <c r="S48" i="3" a="1"/>
  <c r="S48" i="3" s="1"/>
  <c r="T48" i="3" a="1"/>
  <c r="T48" i="3" s="1"/>
  <c r="U48" i="3" a="1"/>
  <c r="U48" i="3" s="1"/>
  <c r="V48" i="3" a="1"/>
  <c r="V48" i="3" s="1"/>
  <c r="W48" i="3" a="1"/>
  <c r="W48" i="3" s="1"/>
  <c r="X48" i="3" a="1"/>
  <c r="X48" i="3" s="1"/>
  <c r="Y48" i="3" a="1"/>
  <c r="Y48" i="3" s="1"/>
  <c r="Z48" i="3" a="1"/>
  <c r="Z48" i="3" s="1"/>
  <c r="H49" i="3" a="1"/>
  <c r="H49" i="3" s="1"/>
  <c r="I49" i="3" a="1"/>
  <c r="I49" i="3" s="1"/>
  <c r="J49" i="3" a="1"/>
  <c r="J49" i="3" s="1"/>
  <c r="K49" i="3" a="1"/>
  <c r="K49" i="3" s="1"/>
  <c r="L49" i="3" a="1"/>
  <c r="L49" i="3" s="1"/>
  <c r="M49" i="3" a="1"/>
  <c r="M49" i="3" s="1"/>
  <c r="N49" i="3" a="1"/>
  <c r="N49" i="3" s="1"/>
  <c r="O49" i="3" a="1"/>
  <c r="O49" i="3" s="1"/>
  <c r="P49" i="3" a="1"/>
  <c r="P49" i="3" s="1"/>
  <c r="Q49" i="3" a="1"/>
  <c r="Q49" i="3" s="1"/>
  <c r="R49" i="3" a="1"/>
  <c r="R49" i="3" s="1"/>
  <c r="S49" i="3" a="1"/>
  <c r="S49" i="3" s="1"/>
  <c r="T49" i="3" a="1"/>
  <c r="T49" i="3" s="1"/>
  <c r="U49" i="3" a="1"/>
  <c r="U49" i="3" s="1"/>
  <c r="V49" i="3" a="1"/>
  <c r="V49" i="3" s="1"/>
  <c r="W49" i="3" a="1"/>
  <c r="W49" i="3" s="1"/>
  <c r="X49" i="3" a="1"/>
  <c r="X49" i="3" s="1"/>
  <c r="Y49" i="3" a="1"/>
  <c r="Y49" i="3" s="1"/>
  <c r="Z49" i="3" a="1"/>
  <c r="Z49" i="3" s="1"/>
  <c r="H50" i="3" a="1"/>
  <c r="H50" i="3" s="1"/>
  <c r="I50" i="3" a="1"/>
  <c r="I50" i="3" s="1"/>
  <c r="J50" i="3" a="1"/>
  <c r="J50" i="3" s="1"/>
  <c r="K50" i="3" a="1"/>
  <c r="K50" i="3" s="1"/>
  <c r="L50" i="3" a="1"/>
  <c r="L50" i="3" s="1"/>
  <c r="M50" i="3" a="1"/>
  <c r="M50" i="3" s="1"/>
  <c r="N50" i="3" a="1"/>
  <c r="N50" i="3" s="1"/>
  <c r="O50" i="3" a="1"/>
  <c r="O50" i="3" s="1"/>
  <c r="P50" i="3" a="1"/>
  <c r="P50" i="3" s="1"/>
  <c r="Q50" i="3" a="1"/>
  <c r="Q50" i="3" s="1"/>
  <c r="R50" i="3" a="1"/>
  <c r="R50" i="3" s="1"/>
  <c r="S50" i="3" a="1"/>
  <c r="S50" i="3" s="1"/>
  <c r="T50" i="3" a="1"/>
  <c r="T50" i="3" s="1"/>
  <c r="U50" i="3" a="1"/>
  <c r="U50" i="3" s="1"/>
  <c r="V50" i="3" a="1"/>
  <c r="V50" i="3" s="1"/>
  <c r="W50" i="3" a="1"/>
  <c r="W50" i="3" s="1"/>
  <c r="X50" i="3" a="1"/>
  <c r="X50" i="3" s="1"/>
  <c r="Y50" i="3" a="1"/>
  <c r="Y50" i="3" s="1"/>
  <c r="Z50" i="3" a="1"/>
  <c r="Z50" i="3" s="1"/>
  <c r="H51" i="3" a="1"/>
  <c r="H51" i="3" s="1"/>
  <c r="I51" i="3" a="1"/>
  <c r="I51" i="3" s="1"/>
  <c r="J51" i="3" a="1"/>
  <c r="J51" i="3" s="1"/>
  <c r="K51" i="3" a="1"/>
  <c r="K51" i="3" s="1"/>
  <c r="L51" i="3" a="1"/>
  <c r="L51" i="3" s="1"/>
  <c r="M51" i="3" a="1"/>
  <c r="M51" i="3" s="1"/>
  <c r="N51" i="3" a="1"/>
  <c r="N51" i="3" s="1"/>
  <c r="O51" i="3" a="1"/>
  <c r="O51" i="3" s="1"/>
  <c r="P51" i="3" a="1"/>
  <c r="P51" i="3" s="1"/>
  <c r="Q51" i="3" a="1"/>
  <c r="Q51" i="3" s="1"/>
  <c r="R51" i="3" a="1"/>
  <c r="R51" i="3" s="1"/>
  <c r="S51" i="3" a="1"/>
  <c r="S51" i="3" s="1"/>
  <c r="T51" i="3" a="1"/>
  <c r="T51" i="3" s="1"/>
  <c r="U51" i="3" a="1"/>
  <c r="U51" i="3" s="1"/>
  <c r="V51" i="3" a="1"/>
  <c r="V51" i="3" s="1"/>
  <c r="W51" i="3" a="1"/>
  <c r="W51" i="3" s="1"/>
  <c r="X51" i="3" a="1"/>
  <c r="X51" i="3" s="1"/>
  <c r="Y51" i="3" a="1"/>
  <c r="Y51" i="3" s="1"/>
  <c r="Z51" i="3" a="1"/>
  <c r="Z51" i="3" s="1"/>
  <c r="H52" i="3" a="1"/>
  <c r="H52" i="3" s="1"/>
  <c r="I52" i="3" a="1"/>
  <c r="I52" i="3" s="1"/>
  <c r="J52" i="3" a="1"/>
  <c r="J52" i="3" s="1"/>
  <c r="K52" i="3" a="1"/>
  <c r="K52" i="3" s="1"/>
  <c r="L52" i="3" a="1"/>
  <c r="L52" i="3" s="1"/>
  <c r="M52" i="3" a="1"/>
  <c r="M52" i="3" s="1"/>
  <c r="N52" i="3" a="1"/>
  <c r="N52" i="3" s="1"/>
  <c r="O52" i="3" a="1"/>
  <c r="O52" i="3" s="1"/>
  <c r="P52" i="3" a="1"/>
  <c r="P52" i="3" s="1"/>
  <c r="Q52" i="3" a="1"/>
  <c r="Q52" i="3" s="1"/>
  <c r="R52" i="3" a="1"/>
  <c r="R52" i="3" s="1"/>
  <c r="S52" i="3" a="1"/>
  <c r="S52" i="3" s="1"/>
  <c r="T52" i="3" a="1"/>
  <c r="T52" i="3" s="1"/>
  <c r="U52" i="3" a="1"/>
  <c r="U52" i="3" s="1"/>
  <c r="V52" i="3" a="1"/>
  <c r="V52" i="3" s="1"/>
  <c r="W52" i="3" a="1"/>
  <c r="W52" i="3" s="1"/>
  <c r="X52" i="3" a="1"/>
  <c r="X52" i="3" s="1"/>
  <c r="Y52" i="3" a="1"/>
  <c r="Y52" i="3" s="1"/>
  <c r="Z52" i="3" a="1"/>
  <c r="Z52" i="3" s="1"/>
  <c r="H53" i="3" a="1"/>
  <c r="H53" i="3" s="1"/>
  <c r="I53" i="3" a="1"/>
  <c r="I53" i="3" s="1"/>
  <c r="J53" i="3" a="1"/>
  <c r="J53" i="3" s="1"/>
  <c r="K53" i="3" a="1"/>
  <c r="K53" i="3" s="1"/>
  <c r="L53" i="3" a="1"/>
  <c r="L53" i="3" s="1"/>
  <c r="M53" i="3" a="1"/>
  <c r="M53" i="3" s="1"/>
  <c r="N53" i="3" a="1"/>
  <c r="N53" i="3" s="1"/>
  <c r="O53" i="3" a="1"/>
  <c r="O53" i="3" s="1"/>
  <c r="P53" i="3" a="1"/>
  <c r="P53" i="3" s="1"/>
  <c r="Q53" i="3" a="1"/>
  <c r="Q53" i="3" s="1"/>
  <c r="R53" i="3" a="1"/>
  <c r="R53" i="3" s="1"/>
  <c r="S53" i="3" a="1"/>
  <c r="S53" i="3" s="1"/>
  <c r="T53" i="3" a="1"/>
  <c r="T53" i="3" s="1"/>
  <c r="U53" i="3" a="1"/>
  <c r="U53" i="3" s="1"/>
  <c r="V53" i="3" a="1"/>
  <c r="V53" i="3" s="1"/>
  <c r="W53" i="3" a="1"/>
  <c r="W53" i="3" s="1"/>
  <c r="X53" i="3" a="1"/>
  <c r="X53" i="3" s="1"/>
  <c r="Y53" i="3" a="1"/>
  <c r="Y53" i="3" s="1"/>
  <c r="Z53" i="3" a="1"/>
  <c r="Z53" i="3" s="1"/>
  <c r="H54" i="3" a="1"/>
  <c r="H54" i="3" s="1"/>
  <c r="I54" i="3" a="1"/>
  <c r="I54" i="3" s="1"/>
  <c r="J54" i="3" a="1"/>
  <c r="J54" i="3" s="1"/>
  <c r="K54" i="3" a="1"/>
  <c r="K54" i="3" s="1"/>
  <c r="L54" i="3" a="1"/>
  <c r="L54" i="3" s="1"/>
  <c r="M54" i="3" a="1"/>
  <c r="M54" i="3" s="1"/>
  <c r="N54" i="3" a="1"/>
  <c r="N54" i="3" s="1"/>
  <c r="O54" i="3" a="1"/>
  <c r="O54" i="3" s="1"/>
  <c r="P54" i="3" a="1"/>
  <c r="P54" i="3" s="1"/>
  <c r="Q54" i="3" a="1"/>
  <c r="Q54" i="3" s="1"/>
  <c r="R54" i="3" a="1"/>
  <c r="R54" i="3" s="1"/>
  <c r="S54" i="3" a="1"/>
  <c r="S54" i="3" s="1"/>
  <c r="T54" i="3" a="1"/>
  <c r="T54" i="3" s="1"/>
  <c r="U54" i="3" a="1"/>
  <c r="U54" i="3" s="1"/>
  <c r="V54" i="3" a="1"/>
  <c r="V54" i="3" s="1"/>
  <c r="W54" i="3" a="1"/>
  <c r="W54" i="3" s="1"/>
  <c r="X54" i="3" a="1"/>
  <c r="X54" i="3" s="1"/>
  <c r="Y54" i="3" a="1"/>
  <c r="Y54" i="3" s="1"/>
  <c r="Z54" i="3" a="1"/>
  <c r="Z54" i="3" s="1"/>
  <c r="H55" i="3" a="1"/>
  <c r="H55" i="3" s="1"/>
  <c r="I55" i="3" a="1"/>
  <c r="I55" i="3" s="1"/>
  <c r="J55" i="3" a="1"/>
  <c r="J55" i="3" s="1"/>
  <c r="K55" i="3" a="1"/>
  <c r="K55" i="3" s="1"/>
  <c r="L55" i="3" a="1"/>
  <c r="L55" i="3" s="1"/>
  <c r="M55" i="3" a="1"/>
  <c r="M55" i="3" s="1"/>
  <c r="N55" i="3" a="1"/>
  <c r="N55" i="3" s="1"/>
  <c r="O55" i="3" a="1"/>
  <c r="O55" i="3" s="1"/>
  <c r="P55" i="3" a="1"/>
  <c r="P55" i="3" s="1"/>
  <c r="Q55" i="3" a="1"/>
  <c r="Q55" i="3" s="1"/>
  <c r="R55" i="3" a="1"/>
  <c r="R55" i="3" s="1"/>
  <c r="S55" i="3" a="1"/>
  <c r="S55" i="3" s="1"/>
  <c r="T55" i="3" a="1"/>
  <c r="T55" i="3" s="1"/>
  <c r="U55" i="3" a="1"/>
  <c r="U55" i="3" s="1"/>
  <c r="V55" i="3" a="1"/>
  <c r="V55" i="3" s="1"/>
  <c r="W55" i="3" a="1"/>
  <c r="W55" i="3" s="1"/>
  <c r="X55" i="3" a="1"/>
  <c r="X55" i="3" s="1"/>
  <c r="Y55" i="3" a="1"/>
  <c r="Y55" i="3" s="1"/>
  <c r="Z55" i="3" a="1"/>
  <c r="Z55" i="3" s="1"/>
  <c r="H56" i="3" a="1"/>
  <c r="H56" i="3" s="1"/>
  <c r="I56" i="3" a="1"/>
  <c r="I56" i="3" s="1"/>
  <c r="J56" i="3" a="1"/>
  <c r="J56" i="3" s="1"/>
  <c r="K56" i="3" a="1"/>
  <c r="K56" i="3" s="1"/>
  <c r="L56" i="3" a="1"/>
  <c r="L56" i="3" s="1"/>
  <c r="M56" i="3" a="1"/>
  <c r="M56" i="3" s="1"/>
  <c r="N56" i="3" a="1"/>
  <c r="N56" i="3" s="1"/>
  <c r="O56" i="3" a="1"/>
  <c r="O56" i="3" s="1"/>
  <c r="P56" i="3" a="1"/>
  <c r="P56" i="3" s="1"/>
  <c r="Q56" i="3" a="1"/>
  <c r="Q56" i="3" s="1"/>
  <c r="R56" i="3" a="1"/>
  <c r="R56" i="3" s="1"/>
  <c r="S56" i="3" a="1"/>
  <c r="S56" i="3" s="1"/>
  <c r="T56" i="3" a="1"/>
  <c r="T56" i="3" s="1"/>
  <c r="U56" i="3" a="1"/>
  <c r="U56" i="3" s="1"/>
  <c r="V56" i="3" a="1"/>
  <c r="V56" i="3" s="1"/>
  <c r="W56" i="3" a="1"/>
  <c r="W56" i="3" s="1"/>
  <c r="X56" i="3" a="1"/>
  <c r="X56" i="3" s="1"/>
  <c r="Y56" i="3" a="1"/>
  <c r="Y56" i="3" s="1"/>
  <c r="Z56" i="3" a="1"/>
  <c r="Z56" i="3" s="1"/>
  <c r="H57" i="3" a="1"/>
  <c r="H57" i="3" s="1"/>
  <c r="I57" i="3" a="1"/>
  <c r="I57" i="3" s="1"/>
  <c r="J57" i="3" a="1"/>
  <c r="J57" i="3" s="1"/>
  <c r="K57" i="3" a="1"/>
  <c r="K57" i="3" s="1"/>
  <c r="L57" i="3" a="1"/>
  <c r="L57" i="3" s="1"/>
  <c r="M57" i="3" a="1"/>
  <c r="M57" i="3" s="1"/>
  <c r="N57" i="3" a="1"/>
  <c r="N57" i="3" s="1"/>
  <c r="O57" i="3" a="1"/>
  <c r="O57" i="3" s="1"/>
  <c r="P57" i="3" a="1"/>
  <c r="P57" i="3" s="1"/>
  <c r="Q57" i="3" a="1"/>
  <c r="Q57" i="3" s="1"/>
  <c r="R57" i="3" a="1"/>
  <c r="R57" i="3" s="1"/>
  <c r="S57" i="3" a="1"/>
  <c r="S57" i="3" s="1"/>
  <c r="T57" i="3" a="1"/>
  <c r="T57" i="3" s="1"/>
  <c r="U57" i="3" a="1"/>
  <c r="U57" i="3" s="1"/>
  <c r="V57" i="3" a="1"/>
  <c r="V57" i="3" s="1"/>
  <c r="W57" i="3" a="1"/>
  <c r="W57" i="3" s="1"/>
  <c r="X57" i="3" a="1"/>
  <c r="X57" i="3" s="1"/>
  <c r="Y57" i="3" a="1"/>
  <c r="Y57" i="3" s="1"/>
  <c r="Z57" i="3" a="1"/>
  <c r="Z57" i="3" s="1"/>
  <c r="H58" i="3" a="1"/>
  <c r="H58" i="3" s="1"/>
  <c r="I58" i="3" a="1"/>
  <c r="I58" i="3" s="1"/>
  <c r="J58" i="3" a="1"/>
  <c r="J58" i="3" s="1"/>
  <c r="K58" i="3" a="1"/>
  <c r="K58" i="3" s="1"/>
  <c r="L58" i="3" a="1"/>
  <c r="L58" i="3" s="1"/>
  <c r="M58" i="3" a="1"/>
  <c r="M58" i="3" s="1"/>
  <c r="N58" i="3" a="1"/>
  <c r="N58" i="3" s="1"/>
  <c r="O58" i="3" a="1"/>
  <c r="O58" i="3" s="1"/>
  <c r="P58" i="3" a="1"/>
  <c r="P58" i="3" s="1"/>
  <c r="Q58" i="3" a="1"/>
  <c r="Q58" i="3" s="1"/>
  <c r="R58" i="3" a="1"/>
  <c r="R58" i="3" s="1"/>
  <c r="S58" i="3" a="1"/>
  <c r="S58" i="3" s="1"/>
  <c r="T58" i="3" a="1"/>
  <c r="T58" i="3" s="1"/>
  <c r="U58" i="3" a="1"/>
  <c r="U58" i="3" s="1"/>
  <c r="V58" i="3" a="1"/>
  <c r="V58" i="3" s="1"/>
  <c r="W58" i="3" a="1"/>
  <c r="W58" i="3" s="1"/>
  <c r="X58" i="3" a="1"/>
  <c r="X58" i="3" s="1"/>
  <c r="Y58" i="3" a="1"/>
  <c r="Y58" i="3" s="1"/>
  <c r="Z58" i="3" a="1"/>
  <c r="Z58" i="3" s="1"/>
  <c r="H59" i="3" a="1"/>
  <c r="H59" i="3" s="1"/>
  <c r="I59" i="3" a="1"/>
  <c r="I59" i="3" s="1"/>
  <c r="J59" i="3" a="1"/>
  <c r="J59" i="3" s="1"/>
  <c r="K59" i="3" a="1"/>
  <c r="K59" i="3" s="1"/>
  <c r="L59" i="3" a="1"/>
  <c r="L59" i="3" s="1"/>
  <c r="M59" i="3" a="1"/>
  <c r="M59" i="3" s="1"/>
  <c r="N59" i="3" a="1"/>
  <c r="N59" i="3" s="1"/>
  <c r="O59" i="3" a="1"/>
  <c r="O59" i="3" s="1"/>
  <c r="P59" i="3" a="1"/>
  <c r="P59" i="3" s="1"/>
  <c r="Q59" i="3" a="1"/>
  <c r="Q59" i="3" s="1"/>
  <c r="R59" i="3" a="1"/>
  <c r="R59" i="3" s="1"/>
  <c r="S59" i="3" a="1"/>
  <c r="S59" i="3" s="1"/>
  <c r="T59" i="3" a="1"/>
  <c r="T59" i="3" s="1"/>
  <c r="U59" i="3" a="1"/>
  <c r="U59" i="3" s="1"/>
  <c r="V59" i="3" a="1"/>
  <c r="V59" i="3" s="1"/>
  <c r="W59" i="3" a="1"/>
  <c r="W59" i="3" s="1"/>
  <c r="X59" i="3" a="1"/>
  <c r="X59" i="3" s="1"/>
  <c r="Y59" i="3" a="1"/>
  <c r="Y59" i="3" s="1"/>
  <c r="Z59" i="3" a="1"/>
  <c r="Z59" i="3" s="1"/>
  <c r="H60" i="3" a="1"/>
  <c r="H60" i="3" s="1"/>
  <c r="I60" i="3" a="1"/>
  <c r="I60" i="3" s="1"/>
  <c r="J60" i="3" a="1"/>
  <c r="J60" i="3" s="1"/>
  <c r="K60" i="3" a="1"/>
  <c r="K60" i="3" s="1"/>
  <c r="L60" i="3" a="1"/>
  <c r="L60" i="3" s="1"/>
  <c r="M60" i="3" a="1"/>
  <c r="M60" i="3" s="1"/>
  <c r="N60" i="3" a="1"/>
  <c r="N60" i="3" s="1"/>
  <c r="O60" i="3" a="1"/>
  <c r="O60" i="3" s="1"/>
  <c r="P60" i="3" a="1"/>
  <c r="P60" i="3" s="1"/>
  <c r="Q60" i="3" a="1"/>
  <c r="Q60" i="3" s="1"/>
  <c r="R60" i="3" a="1"/>
  <c r="R60" i="3" s="1"/>
  <c r="S60" i="3" a="1"/>
  <c r="S60" i="3" s="1"/>
  <c r="T60" i="3" a="1"/>
  <c r="T60" i="3" s="1"/>
  <c r="U60" i="3" a="1"/>
  <c r="U60" i="3" s="1"/>
  <c r="V60" i="3" a="1"/>
  <c r="V60" i="3" s="1"/>
  <c r="W60" i="3" a="1"/>
  <c r="W60" i="3" s="1"/>
  <c r="X60" i="3" a="1"/>
  <c r="X60" i="3" s="1"/>
  <c r="Y60" i="3" a="1"/>
  <c r="Y60" i="3" s="1"/>
  <c r="Z60" i="3" a="1"/>
  <c r="Z60" i="3" s="1"/>
  <c r="H61" i="3" a="1"/>
  <c r="H61" i="3" s="1"/>
  <c r="I61" i="3" a="1"/>
  <c r="I61" i="3" s="1"/>
  <c r="J61" i="3" a="1"/>
  <c r="J61" i="3" s="1"/>
  <c r="K61" i="3" a="1"/>
  <c r="K61" i="3" s="1"/>
  <c r="L61" i="3" a="1"/>
  <c r="L61" i="3" s="1"/>
  <c r="M61" i="3" a="1"/>
  <c r="M61" i="3" s="1"/>
  <c r="N61" i="3" a="1"/>
  <c r="N61" i="3" s="1"/>
  <c r="O61" i="3" a="1"/>
  <c r="O61" i="3" s="1"/>
  <c r="P61" i="3" a="1"/>
  <c r="P61" i="3" s="1"/>
  <c r="Q61" i="3" a="1"/>
  <c r="Q61" i="3" s="1"/>
  <c r="R61" i="3" a="1"/>
  <c r="R61" i="3" s="1"/>
  <c r="S61" i="3" a="1"/>
  <c r="S61" i="3" s="1"/>
  <c r="T61" i="3" a="1"/>
  <c r="T61" i="3" s="1"/>
  <c r="U61" i="3" a="1"/>
  <c r="U61" i="3" s="1"/>
  <c r="V61" i="3" a="1"/>
  <c r="V61" i="3" s="1"/>
  <c r="W61" i="3" a="1"/>
  <c r="W61" i="3" s="1"/>
  <c r="X61" i="3" a="1"/>
  <c r="X61" i="3" s="1"/>
  <c r="Y61" i="3" a="1"/>
  <c r="Y61" i="3" s="1"/>
  <c r="Z61" i="3" a="1"/>
  <c r="Z61" i="3" s="1"/>
  <c r="H62" i="3" a="1"/>
  <c r="H62" i="3" s="1"/>
  <c r="I62" i="3" a="1"/>
  <c r="I62" i="3" s="1"/>
  <c r="J62" i="3" a="1"/>
  <c r="J62" i="3" s="1"/>
  <c r="K62" i="3" a="1"/>
  <c r="K62" i="3" s="1"/>
  <c r="L62" i="3" a="1"/>
  <c r="L62" i="3" s="1"/>
  <c r="M62" i="3" a="1"/>
  <c r="M62" i="3" s="1"/>
  <c r="N62" i="3" a="1"/>
  <c r="N62" i="3" s="1"/>
  <c r="O62" i="3" a="1"/>
  <c r="O62" i="3" s="1"/>
  <c r="P62" i="3" a="1"/>
  <c r="P62" i="3" s="1"/>
  <c r="Q62" i="3" a="1"/>
  <c r="Q62" i="3" s="1"/>
  <c r="R62" i="3" a="1"/>
  <c r="R62" i="3" s="1"/>
  <c r="S62" i="3" a="1"/>
  <c r="S62" i="3" s="1"/>
  <c r="T62" i="3" a="1"/>
  <c r="T62" i="3" s="1"/>
  <c r="U62" i="3" a="1"/>
  <c r="U62" i="3" s="1"/>
  <c r="V62" i="3" a="1"/>
  <c r="V62" i="3" s="1"/>
  <c r="W62" i="3" a="1"/>
  <c r="W62" i="3" s="1"/>
  <c r="X62" i="3" a="1"/>
  <c r="X62" i="3" s="1"/>
  <c r="Y62" i="3" a="1"/>
  <c r="Y62" i="3" s="1"/>
  <c r="Z62" i="3" a="1"/>
  <c r="Z62" i="3" s="1"/>
  <c r="H63" i="3" a="1"/>
  <c r="H63" i="3" s="1"/>
  <c r="I63" i="3" a="1"/>
  <c r="I63" i="3" s="1"/>
  <c r="J63" i="3" a="1"/>
  <c r="J63" i="3" s="1"/>
  <c r="K63" i="3" a="1"/>
  <c r="K63" i="3" s="1"/>
  <c r="L63" i="3" a="1"/>
  <c r="L63" i="3" s="1"/>
  <c r="M63" i="3" a="1"/>
  <c r="M63" i="3" s="1"/>
  <c r="N63" i="3" a="1"/>
  <c r="N63" i="3" s="1"/>
  <c r="O63" i="3" a="1"/>
  <c r="O63" i="3" s="1"/>
  <c r="P63" i="3" a="1"/>
  <c r="P63" i="3" s="1"/>
  <c r="Q63" i="3" a="1"/>
  <c r="Q63" i="3" s="1"/>
  <c r="R63" i="3" a="1"/>
  <c r="R63" i="3" s="1"/>
  <c r="S63" i="3" a="1"/>
  <c r="S63" i="3" s="1"/>
  <c r="T63" i="3" a="1"/>
  <c r="T63" i="3" s="1"/>
  <c r="U63" i="3" a="1"/>
  <c r="U63" i="3" s="1"/>
  <c r="V63" i="3" a="1"/>
  <c r="V63" i="3" s="1"/>
  <c r="W63" i="3" a="1"/>
  <c r="W63" i="3" s="1"/>
  <c r="X63" i="3" a="1"/>
  <c r="X63" i="3" s="1"/>
  <c r="Y63" i="3" a="1"/>
  <c r="Y63" i="3" s="1"/>
  <c r="Z63" i="3" a="1"/>
  <c r="Z63" i="3" s="1"/>
  <c r="H64" i="3" a="1"/>
  <c r="H64" i="3" s="1"/>
  <c r="I64" i="3" a="1"/>
  <c r="I64" i="3" s="1"/>
  <c r="J64" i="3" a="1"/>
  <c r="J64" i="3" s="1"/>
  <c r="K64" i="3" a="1"/>
  <c r="K64" i="3" s="1"/>
  <c r="L64" i="3" a="1"/>
  <c r="L64" i="3" s="1"/>
  <c r="M64" i="3" a="1"/>
  <c r="M64" i="3" s="1"/>
  <c r="N64" i="3" a="1"/>
  <c r="N64" i="3" s="1"/>
  <c r="O64" i="3" a="1"/>
  <c r="O64" i="3" s="1"/>
  <c r="P64" i="3" a="1"/>
  <c r="P64" i="3" s="1"/>
  <c r="Q64" i="3" a="1"/>
  <c r="Q64" i="3" s="1"/>
  <c r="R64" i="3" a="1"/>
  <c r="R64" i="3" s="1"/>
  <c r="S64" i="3" a="1"/>
  <c r="S64" i="3" s="1"/>
  <c r="T64" i="3" a="1"/>
  <c r="T64" i="3" s="1"/>
  <c r="U64" i="3" a="1"/>
  <c r="U64" i="3" s="1"/>
  <c r="V64" i="3" a="1"/>
  <c r="V64" i="3" s="1"/>
  <c r="W64" i="3" a="1"/>
  <c r="W64" i="3" s="1"/>
  <c r="X64" i="3" a="1"/>
  <c r="X64" i="3" s="1"/>
  <c r="Y64" i="3" a="1"/>
  <c r="Y64" i="3" s="1"/>
  <c r="Z64" i="3" a="1"/>
  <c r="Z64" i="3" s="1"/>
  <c r="H65" i="3" a="1"/>
  <c r="H65" i="3" s="1"/>
  <c r="I65" i="3" a="1"/>
  <c r="I65" i="3" s="1"/>
  <c r="J65" i="3" a="1"/>
  <c r="J65" i="3" s="1"/>
  <c r="K65" i="3" a="1"/>
  <c r="K65" i="3" s="1"/>
  <c r="L65" i="3" a="1"/>
  <c r="L65" i="3" s="1"/>
  <c r="M65" i="3" a="1"/>
  <c r="M65" i="3" s="1"/>
  <c r="N65" i="3" a="1"/>
  <c r="N65" i="3" s="1"/>
  <c r="O65" i="3" a="1"/>
  <c r="O65" i="3" s="1"/>
  <c r="P65" i="3" a="1"/>
  <c r="P65" i="3" s="1"/>
  <c r="Q65" i="3" a="1"/>
  <c r="Q65" i="3" s="1"/>
  <c r="R65" i="3" a="1"/>
  <c r="R65" i="3" s="1"/>
  <c r="S65" i="3" a="1"/>
  <c r="S65" i="3" s="1"/>
  <c r="T65" i="3" a="1"/>
  <c r="T65" i="3" s="1"/>
  <c r="U65" i="3" a="1"/>
  <c r="U65" i="3" s="1"/>
  <c r="V65" i="3" a="1"/>
  <c r="V65" i="3" s="1"/>
  <c r="W65" i="3" a="1"/>
  <c r="W65" i="3" s="1"/>
  <c r="X65" i="3" a="1"/>
  <c r="X65" i="3" s="1"/>
  <c r="Y65" i="3" a="1"/>
  <c r="Y65" i="3" s="1"/>
  <c r="Z65" i="3" a="1"/>
  <c r="Z65" i="3" s="1"/>
  <c r="H66" i="3" a="1"/>
  <c r="H66" i="3" s="1"/>
  <c r="I66" i="3" a="1"/>
  <c r="I66" i="3" s="1"/>
  <c r="J66" i="3" a="1"/>
  <c r="J66" i="3" s="1"/>
  <c r="K66" i="3" a="1"/>
  <c r="K66" i="3" s="1"/>
  <c r="L66" i="3" a="1"/>
  <c r="L66" i="3" s="1"/>
  <c r="M66" i="3" a="1"/>
  <c r="M66" i="3" s="1"/>
  <c r="N66" i="3" a="1"/>
  <c r="N66" i="3" s="1"/>
  <c r="O66" i="3" a="1"/>
  <c r="O66" i="3" s="1"/>
  <c r="P66" i="3" a="1"/>
  <c r="P66" i="3" s="1"/>
  <c r="Q66" i="3" a="1"/>
  <c r="Q66" i="3" s="1"/>
  <c r="R66" i="3" a="1"/>
  <c r="R66" i="3" s="1"/>
  <c r="S66" i="3" a="1"/>
  <c r="S66" i="3" s="1"/>
  <c r="T66" i="3" a="1"/>
  <c r="T66" i="3" s="1"/>
  <c r="U66" i="3" a="1"/>
  <c r="U66" i="3" s="1"/>
  <c r="V66" i="3" a="1"/>
  <c r="V66" i="3" s="1"/>
  <c r="W66" i="3" a="1"/>
  <c r="W66" i="3" s="1"/>
  <c r="X66" i="3" a="1"/>
  <c r="X66" i="3" s="1"/>
  <c r="Y66" i="3" a="1"/>
  <c r="Y66" i="3" s="1"/>
  <c r="Z66" i="3" a="1"/>
  <c r="Z66" i="3" s="1"/>
  <c r="W3" i="3" a="1"/>
  <c r="W3" i="3" s="1"/>
  <c r="X3" i="3" a="1"/>
  <c r="X3" i="3" s="1"/>
  <c r="Y3" i="3" a="1"/>
  <c r="Y3" i="3" s="1"/>
  <c r="Z3" i="3" a="1"/>
  <c r="Z3" i="3" s="1"/>
  <c r="I3" i="3" a="1"/>
  <c r="I3" i="3" s="1"/>
  <c r="J3" i="3" a="1"/>
  <c r="J3" i="3" s="1"/>
  <c r="K3" i="3" a="1"/>
  <c r="K3" i="3" s="1"/>
  <c r="L3" i="3" a="1"/>
  <c r="L3" i="3" s="1"/>
  <c r="M3" i="3" a="1"/>
  <c r="M3" i="3" s="1"/>
  <c r="N3" i="3" a="1"/>
  <c r="N3" i="3" s="1"/>
  <c r="O3" i="3" a="1"/>
  <c r="O3" i="3" s="1"/>
  <c r="P3" i="3" a="1"/>
  <c r="P3" i="3" s="1"/>
  <c r="Q3" i="3" a="1"/>
  <c r="Q3" i="3" s="1"/>
  <c r="R3" i="3" a="1"/>
  <c r="R3" i="3" s="1"/>
  <c r="S3" i="3" a="1"/>
  <c r="S3" i="3" s="1"/>
  <c r="T3" i="3" a="1"/>
  <c r="T3" i="3" s="1"/>
  <c r="U3" i="3" a="1"/>
  <c r="U3" i="3" s="1"/>
  <c r="V3" i="3" a="1"/>
  <c r="V3" i="3" s="1"/>
  <c r="H3" i="3" a="1"/>
  <c r="H3" i="3" s="1"/>
  <c r="G4" i="3" a="1"/>
  <c r="G4" i="3" s="1"/>
  <c r="G5" i="3" a="1"/>
  <c r="G5" i="3" s="1"/>
  <c r="G6" i="3" a="1"/>
  <c r="G6" i="3" s="1"/>
  <c r="G7" i="3" a="1"/>
  <c r="G7" i="3" s="1"/>
  <c r="G8" i="3" a="1"/>
  <c r="G8" i="3" s="1"/>
  <c r="G9" i="3" a="1"/>
  <c r="G9" i="3" s="1"/>
  <c r="G10" i="3" a="1"/>
  <c r="G10" i="3" s="1"/>
  <c r="G11" i="3" a="1"/>
  <c r="G11" i="3" s="1"/>
  <c r="G12" i="3" a="1"/>
  <c r="G12" i="3" s="1"/>
  <c r="G13" i="3" a="1"/>
  <c r="G13" i="3" s="1"/>
  <c r="G14" i="3" a="1"/>
  <c r="G14" i="3" s="1"/>
  <c r="G15" i="3" a="1"/>
  <c r="G15" i="3" s="1"/>
  <c r="G16" i="3" a="1"/>
  <c r="G16" i="3" s="1"/>
  <c r="G17" i="3" a="1"/>
  <c r="G17" i="3" s="1"/>
  <c r="G18" i="3" a="1"/>
  <c r="G18" i="3" s="1"/>
  <c r="G19" i="3" a="1"/>
  <c r="G19" i="3" s="1"/>
  <c r="G20" i="3" a="1"/>
  <c r="G20" i="3" s="1"/>
  <c r="G21" i="3" a="1"/>
  <c r="G21" i="3" s="1"/>
  <c r="G22" i="3" a="1"/>
  <c r="G22" i="3" s="1"/>
  <c r="G23" i="3" a="1"/>
  <c r="G23" i="3" s="1"/>
  <c r="G24" i="3" a="1"/>
  <c r="G24" i="3" s="1"/>
  <c r="G25" i="3" a="1"/>
  <c r="G25" i="3" s="1"/>
  <c r="G26" i="3" a="1"/>
  <c r="G26" i="3" s="1"/>
  <c r="G27" i="3" a="1"/>
  <c r="G27" i="3" s="1"/>
  <c r="G28" i="3" a="1"/>
  <c r="G28" i="3" s="1"/>
  <c r="G29" i="3" a="1"/>
  <c r="G29" i="3" s="1"/>
  <c r="G30" i="3" a="1"/>
  <c r="G30" i="3" s="1"/>
  <c r="G31" i="3" a="1"/>
  <c r="G31" i="3" s="1"/>
  <c r="G32" i="3" a="1"/>
  <c r="G32" i="3" s="1"/>
  <c r="G33" i="3" a="1"/>
  <c r="G33" i="3" s="1"/>
  <c r="G34" i="3" a="1"/>
  <c r="G34" i="3" s="1"/>
  <c r="G35" i="3" a="1"/>
  <c r="G35" i="3" s="1"/>
  <c r="G36" i="3" a="1"/>
  <c r="G36" i="3" s="1"/>
  <c r="G37" i="3" a="1"/>
  <c r="G37" i="3" s="1"/>
  <c r="G38" i="3" a="1"/>
  <c r="G38" i="3" s="1"/>
  <c r="G39" i="3" a="1"/>
  <c r="G39" i="3" s="1"/>
  <c r="G40" i="3" a="1"/>
  <c r="G40" i="3" s="1"/>
  <c r="G41" i="3" a="1"/>
  <c r="G41" i="3" s="1"/>
  <c r="G42" i="3" a="1"/>
  <c r="G42" i="3" s="1"/>
  <c r="G43" i="3" a="1"/>
  <c r="G43" i="3" s="1"/>
  <c r="G44" i="3" a="1"/>
  <c r="G44" i="3" s="1"/>
  <c r="G45" i="3" a="1"/>
  <c r="G45" i="3" s="1"/>
  <c r="G46" i="3" a="1"/>
  <c r="G46" i="3" s="1"/>
  <c r="G47" i="3" a="1"/>
  <c r="G47" i="3" s="1"/>
  <c r="G48" i="3" a="1"/>
  <c r="G48" i="3" s="1"/>
  <c r="G49" i="3" a="1"/>
  <c r="G49" i="3" s="1"/>
  <c r="G50" i="3" a="1"/>
  <c r="G50" i="3" s="1"/>
  <c r="G51" i="3" a="1"/>
  <c r="G51" i="3" s="1"/>
  <c r="G52" i="3" a="1"/>
  <c r="G52" i="3" s="1"/>
  <c r="G53" i="3" a="1"/>
  <c r="G53" i="3" s="1"/>
  <c r="G54" i="3" a="1"/>
  <c r="G54" i="3" s="1"/>
  <c r="G55" i="3" a="1"/>
  <c r="G55" i="3" s="1"/>
  <c r="G56" i="3" a="1"/>
  <c r="G56" i="3" s="1"/>
  <c r="G57" i="3" a="1"/>
  <c r="G57" i="3" s="1"/>
  <c r="G58" i="3" a="1"/>
  <c r="G58" i="3" s="1"/>
  <c r="G59" i="3" a="1"/>
  <c r="G59" i="3" s="1"/>
  <c r="G60" i="3" a="1"/>
  <c r="G60" i="3" s="1"/>
  <c r="G61" i="3" a="1"/>
  <c r="G61" i="3" s="1"/>
  <c r="G62" i="3" a="1"/>
  <c r="G62" i="3" s="1"/>
  <c r="G63" i="3" a="1"/>
  <c r="G63" i="3" s="1"/>
  <c r="G64" i="3" a="1"/>
  <c r="G64" i="3" s="1"/>
  <c r="G65" i="3" a="1"/>
  <c r="G65" i="3" s="1"/>
  <c r="G66" i="3" a="1"/>
  <c r="G66" i="3" s="1"/>
  <c r="M3" i="4" l="1" a="1"/>
  <c r="M3" i="4" s="1"/>
  <c r="L8" i="7" s="1" a="1"/>
  <c r="L8" i="7" s="1"/>
  <c r="G3" i="4" a="1"/>
  <c r="G3" i="4" s="1"/>
  <c r="AE12" i="4" a="1"/>
  <c r="AE12" i="4" s="1"/>
  <c r="Q3" i="4" a="1"/>
  <c r="Q3" i="4" s="1"/>
  <c r="F8" i="8" s="1" a="1"/>
  <c r="F8" i="8" s="1"/>
  <c r="AD129" i="3" a="1"/>
  <c r="AD129" i="3" s="1"/>
  <c r="AB136" i="3" a="1"/>
  <c r="AB136" i="3" s="1"/>
  <c r="AB135" i="3" a="1"/>
  <c r="AB135" i="3" s="1"/>
  <c r="AB177" i="3" a="1"/>
  <c r="AB177" i="3" s="1"/>
  <c r="AA34" i="4" s="1" a="1"/>
  <c r="AA34" i="4" s="1"/>
  <c r="AD155" i="3" a="1"/>
  <c r="AD155" i="3" s="1"/>
  <c r="AC25" i="4" s="1" a="1"/>
  <c r="AC25" i="4" s="1"/>
  <c r="H40" i="5" s="1" a="1"/>
  <c r="H40" i="5" s="1"/>
  <c r="AB162" i="3" a="1"/>
  <c r="AB162" i="3" s="1"/>
  <c r="AA26" i="4" s="1" a="1"/>
  <c r="AA26" i="4" s="1"/>
  <c r="F39" i="5" s="1" a="1"/>
  <c r="F39" i="5" s="1"/>
  <c r="AB160" i="3" a="1"/>
  <c r="AB160" i="3" s="1"/>
  <c r="AB49" i="3" a="1"/>
  <c r="AB49" i="3" s="1"/>
  <c r="AD46" i="3" a="1"/>
  <c r="AD46" i="3" s="1"/>
  <c r="AB50" i="3" a="1"/>
  <c r="AB50" i="3" s="1"/>
  <c r="AB48" i="3" a="1"/>
  <c r="AB48" i="3" s="1"/>
  <c r="AB80" i="3" a="1"/>
  <c r="AB80" i="3" s="1"/>
  <c r="AB79" i="3" a="1"/>
  <c r="AB79" i="3" s="1"/>
  <c r="AB121" i="3" a="1"/>
  <c r="AB121" i="3" s="1"/>
  <c r="AB106" i="3" a="1"/>
  <c r="AB106" i="3" s="1"/>
  <c r="AB104" i="3" a="1"/>
  <c r="AB104" i="3" s="1"/>
  <c r="AA24" i="4" s="1" a="1"/>
  <c r="AA24" i="4" s="1"/>
  <c r="F29" i="5" s="1" a="1"/>
  <c r="F29" i="5" s="1"/>
  <c r="AB9" i="3" a="1"/>
  <c r="AB9" i="3" s="1"/>
  <c r="AA4" i="4" s="1" a="1"/>
  <c r="AA4" i="4" s="1"/>
  <c r="F7" i="5" s="1" a="1"/>
  <c r="F7" i="5" s="1"/>
  <c r="AB33" i="3" a="1"/>
  <c r="AB33" i="3" s="1"/>
  <c r="AA16" i="4" s="1" a="1"/>
  <c r="AA16" i="4" s="1"/>
  <c r="AF25" i="3" a="1"/>
  <c r="AF25" i="3" s="1"/>
  <c r="AB18" i="4" a="1"/>
  <c r="AB18" i="4" s="1"/>
  <c r="AA132" i="3" a="1"/>
  <c r="AA132" i="3" s="1"/>
  <c r="AB134" i="3" a="1"/>
  <c r="AB134" i="3" s="1"/>
  <c r="AD125" i="3" a="1"/>
  <c r="AD125" i="3" s="1"/>
  <c r="AB132" i="3" a="1"/>
  <c r="AB132" i="3" s="1"/>
  <c r="AD53" i="3" a="1"/>
  <c r="AD53" i="3" s="1"/>
  <c r="AB41" i="3" a="1"/>
  <c r="AB41" i="3" s="1"/>
  <c r="AB122" i="3" a="1"/>
  <c r="AB122" i="3" s="1"/>
  <c r="AD113" i="3" a="1"/>
  <c r="AD113" i="3" s="1"/>
  <c r="AC31" i="4" s="1" a="1"/>
  <c r="AC31" i="4" s="1"/>
  <c r="AB120" i="3" a="1"/>
  <c r="AB120" i="3" s="1"/>
  <c r="AA32" i="4" s="1" a="1"/>
  <c r="AA32" i="4" s="1"/>
  <c r="AB26" i="3" a="1"/>
  <c r="AB26" i="3" s="1"/>
  <c r="AA8" i="4" s="1" a="1"/>
  <c r="AA8" i="4" s="1"/>
  <c r="F27" i="5" s="1" a="1"/>
  <c r="F27" i="5" s="1"/>
  <c r="AB24" i="3" a="1"/>
  <c r="AB24" i="3" s="1"/>
  <c r="AA65" i="3" a="1"/>
  <c r="AA65" i="3" s="1"/>
  <c r="AA40" i="3" a="1"/>
  <c r="AA40" i="3" s="1"/>
  <c r="AA92" i="3" a="1"/>
  <c r="AA92" i="3" s="1"/>
  <c r="AA34" i="3" a="1"/>
  <c r="AA34" i="3" s="1"/>
  <c r="AB38" i="3" a="1"/>
  <c r="AB38" i="3" s="1"/>
  <c r="AB62" i="3" a="1"/>
  <c r="AB62" i="3" s="1"/>
  <c r="AB36" i="3" a="1"/>
  <c r="AB36" i="3" s="1"/>
  <c r="AB60" i="3" a="1"/>
  <c r="AB60" i="3" s="1"/>
  <c r="AF97" i="3" a="1"/>
  <c r="AF97" i="3" s="1"/>
  <c r="AE23" i="4" s="1" a="1"/>
  <c r="AE23" i="4" s="1"/>
  <c r="J30" i="5" s="1" a="1"/>
  <c r="J30" i="5" s="1"/>
  <c r="AA28" i="3" a="1"/>
  <c r="AA28" i="3" s="1"/>
  <c r="Z15" i="4" s="1" a="1"/>
  <c r="Z15" i="4" s="1"/>
  <c r="O3" i="4" a="1"/>
  <c r="O3" i="4" s="1"/>
  <c r="N8" i="7" s="1" a="1"/>
  <c r="N8" i="7" s="1"/>
  <c r="K3" i="4" a="1"/>
  <c r="K3" i="4" s="1"/>
  <c r="J8" i="7" s="1" a="1"/>
  <c r="J8" i="7" s="1"/>
  <c r="Z11" i="4" a="1"/>
  <c r="Z11" i="4" s="1"/>
  <c r="AB146" i="3" a="1"/>
  <c r="AB146" i="3" s="1"/>
  <c r="AF49" i="3" a="1"/>
  <c r="AF49" i="3" s="1"/>
  <c r="AF121" i="3" a="1"/>
  <c r="AF121" i="3" s="1"/>
  <c r="AD5" i="3" a="1"/>
  <c r="AD5" i="3" s="1"/>
  <c r="AD29" i="3" a="1"/>
  <c r="AD29" i="3" s="1"/>
  <c r="AC141" i="3" a="1"/>
  <c r="AC141" i="3" s="1"/>
  <c r="AB29" i="4" s="1" a="1"/>
  <c r="AB29" i="4" s="1"/>
  <c r="AA148" i="3" a="1"/>
  <c r="AA148" i="3" s="1"/>
  <c r="AA146" i="3" a="1"/>
  <c r="AA146" i="3" s="1"/>
  <c r="AA64" i="3" a="1"/>
  <c r="AA64" i="3" s="1"/>
  <c r="Z18" i="4" s="1" a="1"/>
  <c r="Z18" i="4" s="1"/>
  <c r="AC83" i="3" a="1"/>
  <c r="AC83" i="3" s="1"/>
  <c r="AB27" i="4" s="1" a="1"/>
  <c r="AB27" i="4" s="1"/>
  <c r="AE17" i="3" a="1"/>
  <c r="AE17" i="3" s="1"/>
  <c r="AF13" i="3" a="1"/>
  <c r="AF13" i="3" s="1"/>
  <c r="AD17" i="3" a="1"/>
  <c r="AD17" i="3" s="1"/>
  <c r="AF73" i="3" a="1"/>
  <c r="AF73" i="3" s="1"/>
  <c r="AE125" i="3" a="1"/>
  <c r="AE125" i="3" s="1"/>
  <c r="AE53" i="3" a="1"/>
  <c r="AE53" i="3" s="1"/>
  <c r="AC57" i="3" a="1"/>
  <c r="AC57" i="3" s="1"/>
  <c r="AC93" i="3" a="1"/>
  <c r="AC93" i="3" s="1"/>
  <c r="AB28" i="4" s="1" a="1"/>
  <c r="AB28" i="4" s="1"/>
  <c r="AE113" i="3" a="1"/>
  <c r="AE113" i="3" s="1"/>
  <c r="AD31" i="4" s="1" a="1"/>
  <c r="AD31" i="4" s="1"/>
  <c r="AC129" i="3" a="1"/>
  <c r="AC129" i="3" s="1"/>
  <c r="AB21" i="4" s="1" a="1"/>
  <c r="AB21" i="4" s="1"/>
  <c r="G20" i="5" s="1" a="1"/>
  <c r="G20" i="5" s="1"/>
  <c r="AA136" i="3" a="1"/>
  <c r="AA136" i="3" s="1"/>
  <c r="AA134" i="3" a="1"/>
  <c r="AA134" i="3" s="1"/>
  <c r="AC169" i="3" a="1"/>
  <c r="AC169" i="3" s="1"/>
  <c r="AC167" i="3" a="1"/>
  <c r="AC167" i="3" s="1"/>
  <c r="AA174" i="3" a="1"/>
  <c r="AA174" i="3" s="1"/>
  <c r="AE41" i="3" a="1"/>
  <c r="AE41" i="3" s="1"/>
  <c r="AE65" i="3" a="1"/>
  <c r="AE65" i="3" s="1"/>
  <c r="AC71" i="3" a="1"/>
  <c r="AC71" i="3" s="1"/>
  <c r="AC69" i="3" a="1"/>
  <c r="AC69" i="3" s="1"/>
  <c r="AA76" i="3" a="1"/>
  <c r="AA76" i="3" s="1"/>
  <c r="Z20" i="4" s="1" a="1"/>
  <c r="Z20" i="4" s="1"/>
  <c r="E9" i="5" s="1" a="1"/>
  <c r="E9" i="5" s="1"/>
  <c r="AC21" i="3" a="1"/>
  <c r="AC21" i="3" s="1"/>
  <c r="AB7" i="4" s="1" a="1"/>
  <c r="AB7" i="4" s="1"/>
  <c r="G28" i="5" s="1" a="1"/>
  <c r="G28" i="5" s="1"/>
  <c r="AA26" i="3" a="1"/>
  <c r="AA26" i="3" s="1"/>
  <c r="Z8" i="4" s="1" a="1"/>
  <c r="Z8" i="4" s="1"/>
  <c r="E27" i="5" s="1" a="1"/>
  <c r="E27" i="5" s="1"/>
  <c r="AA52" i="3" a="1"/>
  <c r="AA52" i="3" s="1"/>
  <c r="Z9" i="4" s="1" a="1"/>
  <c r="Z9" i="4" s="1"/>
  <c r="E38" i="5" s="1" a="1"/>
  <c r="E38" i="5" s="1"/>
  <c r="AC107" i="3" a="1"/>
  <c r="AC107" i="3" s="1"/>
  <c r="AB24" i="4" s="1" a="1"/>
  <c r="AB24" i="4" s="1"/>
  <c r="G29" i="5" s="1" a="1"/>
  <c r="G29" i="5" s="1"/>
  <c r="AA86" i="3" a="1"/>
  <c r="AA86" i="3" s="1"/>
  <c r="AE5" i="3" a="1"/>
  <c r="AE5" i="3" s="1"/>
  <c r="AD3" i="4" s="1" a="1"/>
  <c r="AD3" i="4" s="1"/>
  <c r="I8" i="5" s="1" a="1"/>
  <c r="I8" i="5" s="1"/>
  <c r="AC9" i="3" a="1"/>
  <c r="AC9" i="3" s="1"/>
  <c r="AB4" i="4" s="1" a="1"/>
  <c r="AB4" i="4" s="1"/>
  <c r="G7" i="5" s="1" a="1"/>
  <c r="G7" i="5" s="1"/>
  <c r="AE29" i="3" a="1"/>
  <c r="AE29" i="3" s="1"/>
  <c r="AC33" i="3" a="1"/>
  <c r="AC33" i="3" s="1"/>
  <c r="Z29" i="4" a="1"/>
  <c r="Z29" i="4" s="1"/>
  <c r="AD4" i="4" a="1"/>
  <c r="AD4" i="4" s="1"/>
  <c r="I7" i="5" s="1" a="1"/>
  <c r="I7" i="5" s="1"/>
  <c r="AB3" i="4" a="1"/>
  <c r="AB3" i="4" s="1"/>
  <c r="G8" i="5" s="1" a="1"/>
  <c r="G8" i="5" s="1"/>
  <c r="AB25" i="4" a="1"/>
  <c r="AB25" i="4" s="1"/>
  <c r="G40" i="5" s="1" a="1"/>
  <c r="G40" i="5" s="1"/>
  <c r="AB32" i="4" a="1"/>
  <c r="AB32" i="4" s="1"/>
  <c r="AE5" i="4" a="1"/>
  <c r="AE5" i="4" s="1"/>
  <c r="J18" i="5" s="1" a="1"/>
  <c r="J18" i="5" s="1"/>
  <c r="Z6" i="4" a="1"/>
  <c r="Z6" i="4" s="1"/>
  <c r="E17" i="5" s="1" a="1"/>
  <c r="E17" i="5" s="1"/>
  <c r="AC10" i="4" a="1"/>
  <c r="AC10" i="4" s="1"/>
  <c r="H37" i="5" s="1" a="1"/>
  <c r="H37" i="5" s="1"/>
  <c r="AD10" i="4" a="1"/>
  <c r="AD10" i="4" s="1"/>
  <c r="I37" i="5" s="1" a="1"/>
  <c r="I37" i="5" s="1"/>
  <c r="AE16" i="4" a="1"/>
  <c r="AE16" i="4" s="1"/>
  <c r="AD29" i="4" a="1"/>
  <c r="AD29" i="4" s="1"/>
  <c r="AD8" i="4" a="1"/>
  <c r="AD8" i="4" s="1"/>
  <c r="I27" i="5" s="1" a="1"/>
  <c r="I27" i="5" s="1"/>
  <c r="AA13" i="4" a="1"/>
  <c r="AA13" i="4" s="1"/>
  <c r="AA29" i="4" a="1"/>
  <c r="AA29" i="4" s="1"/>
  <c r="AA12" i="4" a="1"/>
  <c r="AA12" i="4" s="1"/>
  <c r="AA3" i="4" a="1"/>
  <c r="AA3" i="4" s="1"/>
  <c r="F8" i="5" s="1" a="1"/>
  <c r="F8" i="5" s="1"/>
  <c r="AB5" i="4" a="1"/>
  <c r="AB5" i="4" s="1"/>
  <c r="G18" i="5" s="1" a="1"/>
  <c r="G18" i="5" s="1"/>
  <c r="AB8" i="4" a="1"/>
  <c r="AB8" i="4" s="1"/>
  <c r="G27" i="5" s="1" a="1"/>
  <c r="G27" i="5" s="1"/>
  <c r="AB10" i="4" a="1"/>
  <c r="AB10" i="4" s="1"/>
  <c r="G37" i="5" s="1" a="1"/>
  <c r="G37" i="5" s="1"/>
  <c r="AB13" i="4" a="1"/>
  <c r="AB13" i="4" s="1"/>
  <c r="AE3" i="4" a="1"/>
  <c r="AE3" i="4" s="1"/>
  <c r="J8" i="5" s="1" a="1"/>
  <c r="J8" i="5" s="1"/>
  <c r="AD15" i="4" a="1"/>
  <c r="AD15" i="4" s="1"/>
  <c r="AE9" i="4" a="1"/>
  <c r="AE9" i="4" s="1"/>
  <c r="J38" i="5" s="1" a="1"/>
  <c r="J38" i="5" s="1"/>
  <c r="AE31" i="4" a="1"/>
  <c r="AE31" i="4" s="1"/>
  <c r="AC16" i="4" a="1"/>
  <c r="AC16" i="4" s="1"/>
  <c r="AC19" i="4" a="1"/>
  <c r="AC19" i="4" s="1"/>
  <c r="H10" i="5" s="1" a="1"/>
  <c r="H10" i="5" s="1"/>
  <c r="AC8" i="4" a="1"/>
  <c r="AC8" i="4" s="1"/>
  <c r="H27" i="5" s="1" a="1"/>
  <c r="H27" i="5" s="1"/>
  <c r="AC11" i="4" a="1"/>
  <c r="AC11" i="4" s="1"/>
  <c r="AH13" i="4" a="1"/>
  <c r="AH13" i="4" s="1"/>
  <c r="AE34" i="4" a="1"/>
  <c r="AE34" i="4" s="1"/>
  <c r="AE15" i="4" a="1"/>
  <c r="AE15" i="4" s="1"/>
  <c r="AD13" i="4" a="1"/>
  <c r="AD13" i="4" s="1"/>
  <c r="AB12" i="4" a="1"/>
  <c r="AB12" i="4" s="1"/>
  <c r="Z14" i="4" a="1"/>
  <c r="Z14" i="4" s="1"/>
  <c r="AG32" i="4" a="1"/>
  <c r="AG32" i="4" s="1"/>
  <c r="AD24" i="4" a="1"/>
  <c r="AD24" i="4" s="1"/>
  <c r="I29" i="5" s="1" a="1"/>
  <c r="I29" i="5" s="1"/>
  <c r="AD7" i="4" a="1"/>
  <c r="AD7" i="4" s="1"/>
  <c r="I28" i="5" s="1" a="1"/>
  <c r="I28" i="5" s="1"/>
  <c r="AA18" i="4" a="1"/>
  <c r="AA18" i="4" s="1"/>
  <c r="AA9" i="4" a="1"/>
  <c r="AA9" i="4" s="1"/>
  <c r="F38" i="5" s="1" a="1"/>
  <c r="F38" i="5" s="1"/>
  <c r="AG4" i="4" a="1"/>
  <c r="AG4" i="4" s="1"/>
  <c r="L7" i="5" s="1" a="1"/>
  <c r="L7" i="5" s="1"/>
  <c r="AD18" i="4" a="1"/>
  <c r="AD18" i="4" s="1"/>
  <c r="AE17" i="4" a="1"/>
  <c r="AE17" i="4" s="1"/>
  <c r="Z26" i="4" a="1"/>
  <c r="Z26" i="4" s="1"/>
  <c r="E39" i="5" s="1" a="1"/>
  <c r="E39" i="5" s="1"/>
  <c r="Z28" i="4" a="1"/>
  <c r="Z28" i="4" s="1"/>
  <c r="Z10" i="4" a="1"/>
  <c r="Z10" i="4" s="1"/>
  <c r="E37" i="5" s="1" a="1"/>
  <c r="E37" i="5" s="1"/>
  <c r="Z13" i="4" a="1"/>
  <c r="Z13" i="4" s="1"/>
  <c r="Z4" i="4" a="1"/>
  <c r="Z4" i="4" s="1"/>
  <c r="E7" i="5" s="1" a="1"/>
  <c r="E7" i="5" s="1"/>
  <c r="Z12" i="4" a="1"/>
  <c r="Z12" i="4" s="1"/>
  <c r="AI5" i="4" a="1"/>
  <c r="AI5" i="4" s="1"/>
  <c r="N18" i="5" s="1" a="1"/>
  <c r="N18" i="5" s="1"/>
  <c r="AH19" i="4" a="1"/>
  <c r="AH19" i="4" s="1"/>
  <c r="M10" i="5" s="1" a="1"/>
  <c r="M10" i="5" s="1"/>
  <c r="AH10" i="4" a="1"/>
  <c r="AH10" i="4" s="1"/>
  <c r="M37" i="5" s="1" a="1"/>
  <c r="M37" i="5" s="1"/>
  <c r="AH4" i="4" a="1"/>
  <c r="AH4" i="4" s="1"/>
  <c r="M7" i="5" s="1" a="1"/>
  <c r="M7" i="5" s="1"/>
  <c r="AB34" i="4" a="1"/>
  <c r="AB34" i="4" s="1"/>
  <c r="AB26" i="4" a="1"/>
  <c r="AB26" i="4" s="1"/>
  <c r="G39" i="5" s="1" a="1"/>
  <c r="G39" i="5" s="1"/>
  <c r="R13" i="4" a="1"/>
  <c r="R13" i="4" s="1"/>
  <c r="AB31" i="4" a="1"/>
  <c r="AB31" i="4" s="1"/>
  <c r="AF18" i="4" a="1"/>
  <c r="AF18" i="4" s="1"/>
  <c r="AF15" i="4" a="1"/>
  <c r="AF15" i="4" s="1"/>
  <c r="AC22" i="4" a="1"/>
  <c r="AC22" i="4" s="1"/>
  <c r="H19" i="5" s="1" a="1"/>
  <c r="H19" i="5" s="1"/>
  <c r="AC23" i="4" a="1"/>
  <c r="AC23" i="4" s="1"/>
  <c r="H30" i="5" s="1" a="1"/>
  <c r="H30" i="5" s="1"/>
  <c r="AC17" i="4" a="1"/>
  <c r="AC17" i="4" s="1"/>
  <c r="AC14" i="4" a="1"/>
  <c r="AC14" i="4" s="1"/>
  <c r="AA10" i="4" a="1"/>
  <c r="AA10" i="4" s="1"/>
  <c r="F37" i="5" s="1" a="1"/>
  <c r="F37" i="5" s="1"/>
  <c r="AG15" i="4" a="1"/>
  <c r="AG15" i="4" s="1"/>
  <c r="AG5" i="4" a="1"/>
  <c r="AG5" i="4" s="1"/>
  <c r="L18" i="5" s="1" a="1"/>
  <c r="L18" i="5" s="1"/>
  <c r="AA22" i="4" a="1"/>
  <c r="AA22" i="4" s="1"/>
  <c r="F19" i="5" s="1" a="1"/>
  <c r="F19" i="5" s="1"/>
  <c r="AA6" i="4" a="1"/>
  <c r="AA6" i="4" s="1"/>
  <c r="F17" i="5" s="1" a="1"/>
  <c r="F17" i="5" s="1"/>
  <c r="AA15" i="4" a="1"/>
  <c r="AA15" i="4" s="1"/>
  <c r="AF14" i="4" a="1"/>
  <c r="AF14" i="4" s="1"/>
  <c r="AG7" i="4" a="1"/>
  <c r="AG7" i="4" s="1"/>
  <c r="L28" i="5" s="1" a="1"/>
  <c r="L28" i="5" s="1"/>
  <c r="AB19" i="4" a="1"/>
  <c r="AB19" i="4" s="1"/>
  <c r="G10" i="5" s="1" a="1"/>
  <c r="G10" i="5" s="1"/>
  <c r="AB16" i="4" a="1"/>
  <c r="AB16" i="4" s="1"/>
  <c r="AG13" i="4" a="1"/>
  <c r="AG13" i="4" s="1"/>
  <c r="AF3" i="4" a="1"/>
  <c r="AF3" i="4" s="1"/>
  <c r="K8" i="5" s="1" a="1"/>
  <c r="K8" i="5" s="1"/>
  <c r="AH24" i="4" a="1"/>
  <c r="AH24" i="4" s="1"/>
  <c r="M29" i="5" s="1" a="1"/>
  <c r="M29" i="5" s="1"/>
  <c r="R3" i="4" a="1"/>
  <c r="R3" i="4" s="1"/>
  <c r="G8" i="8" s="1" a="1"/>
  <c r="G8" i="8" s="1"/>
  <c r="W4" i="4" a="1"/>
  <c r="W4" i="4" s="1"/>
  <c r="L7" i="8" s="1" a="1"/>
  <c r="L7" i="8" s="1"/>
  <c r="AE6" i="4" a="1"/>
  <c r="AE6" i="4" s="1"/>
  <c r="J17" i="5" s="1" a="1"/>
  <c r="J17" i="5" s="1"/>
  <c r="AB15" i="4" a="1"/>
  <c r="AB15" i="4" s="1"/>
  <c r="W3" i="4" a="1"/>
  <c r="W3" i="4" s="1"/>
  <c r="L8" i="8" s="1" a="1"/>
  <c r="L8" i="8" s="1"/>
  <c r="AD34" i="4" a="1"/>
  <c r="AD34" i="4" s="1"/>
  <c r="AD26" i="4" a="1"/>
  <c r="AD26" i="4" s="1"/>
  <c r="I39" i="5" s="1" a="1"/>
  <c r="I39" i="5" s="1"/>
  <c r="AD20" i="4" a="1"/>
  <c r="AD20" i="4" s="1"/>
  <c r="I9" i="5" s="1" a="1"/>
  <c r="I9" i="5" s="1"/>
  <c r="AD5" i="4" a="1"/>
  <c r="AD5" i="4" s="1"/>
  <c r="I18" i="5" s="1" a="1"/>
  <c r="I18" i="5" s="1"/>
  <c r="AC24" i="4" a="1"/>
  <c r="AC24" i="4" s="1"/>
  <c r="H29" i="5" s="1" a="1"/>
  <c r="H29" i="5" s="1"/>
  <c r="Z17" i="4" a="1"/>
  <c r="Z17" i="4" s="1"/>
  <c r="P3" i="4" a="1"/>
  <c r="P3" i="4" s="1"/>
  <c r="E8" i="8" s="1" a="1"/>
  <c r="E8" i="8" s="1"/>
  <c r="H5" i="4" a="1"/>
  <c r="H5" i="4" s="1"/>
  <c r="G18" i="7" s="1" a="1"/>
  <c r="G18" i="7" s="1"/>
  <c r="AE26" i="4" a="1"/>
  <c r="AE26" i="4" s="1"/>
  <c r="J39" i="5" s="1" a="1"/>
  <c r="J39" i="5" s="1"/>
  <c r="AE30" i="4" a="1"/>
  <c r="AE30" i="4" s="1"/>
  <c r="AE8" i="4" a="1"/>
  <c r="AE8" i="4" s="1"/>
  <c r="J27" i="5" s="1" a="1"/>
  <c r="J27" i="5" s="1"/>
  <c r="AD19" i="4" a="1"/>
  <c r="AD19" i="4" s="1"/>
  <c r="I10" i="5" s="1" a="1"/>
  <c r="I10" i="5" s="1"/>
  <c r="AC34" i="4" a="1"/>
  <c r="AC34" i="4" s="1"/>
  <c r="AC29" i="4" a="1"/>
  <c r="AC29" i="4" s="1"/>
  <c r="AC3" i="4" a="1"/>
  <c r="AC3" i="4" s="1"/>
  <c r="H8" i="5" s="1" a="1"/>
  <c r="H8" i="5" s="1"/>
  <c r="AF34" i="4" a="1"/>
  <c r="AF34" i="4" s="1"/>
  <c r="AF21" i="4" a="1"/>
  <c r="AF21" i="4" s="1"/>
  <c r="K20" i="5" s="1" a="1"/>
  <c r="K20" i="5" s="1"/>
  <c r="AF9" i="4" a="1"/>
  <c r="AF9" i="4" s="1"/>
  <c r="K38" i="5" s="1" a="1"/>
  <c r="K38" i="5" s="1"/>
  <c r="AF6" i="4" a="1"/>
  <c r="AF6" i="4" s="1"/>
  <c r="K17" i="5" s="1" a="1"/>
  <c r="K17" i="5" s="1"/>
  <c r="AD25" i="4" a="1"/>
  <c r="AD25" i="4" s="1"/>
  <c r="I40" i="5" s="1" a="1"/>
  <c r="I40" i="5" s="1"/>
  <c r="AD11" i="4" a="1"/>
  <c r="AD11" i="4" s="1"/>
  <c r="Z27" i="4" a="1"/>
  <c r="Z27" i="4" s="1"/>
  <c r="AF23" i="4" a="1"/>
  <c r="AF23" i="4" s="1"/>
  <c r="K30" i="5" s="1" a="1"/>
  <c r="K30" i="5" s="1"/>
  <c r="AC27" i="4" a="1"/>
  <c r="AC27" i="4" s="1"/>
  <c r="AC18" i="4" a="1"/>
  <c r="AC18" i="4" s="1"/>
  <c r="AC6" i="4" a="1"/>
  <c r="AC6" i="4" s="1"/>
  <c r="H17" i="5" s="1" a="1"/>
  <c r="H17" i="5" s="1"/>
  <c r="AC15" i="4" a="1"/>
  <c r="AC15" i="4" s="1"/>
  <c r="AB30" i="4" a="1"/>
  <c r="AB30" i="4" s="1"/>
  <c r="AB22" i="4" a="1"/>
  <c r="AB22" i="4" s="1"/>
  <c r="G19" i="5" s="1" a="1"/>
  <c r="G19" i="5" s="1"/>
  <c r="Z32" i="4" a="1"/>
  <c r="Z32" i="4" s="1"/>
  <c r="AI18" i="4" a="1"/>
  <c r="AI18" i="4" s="1"/>
  <c r="Z16" i="4" a="1"/>
  <c r="Z16" i="4" s="1"/>
  <c r="AF30" i="4" a="1"/>
  <c r="AF30" i="4" s="1"/>
  <c r="AE25" i="4" a="1"/>
  <c r="AE25" i="4" s="1"/>
  <c r="J40" i="5" s="1" a="1"/>
  <c r="J40" i="5" s="1"/>
  <c r="AB14" i="4" a="1"/>
  <c r="AB14" i="4" s="1"/>
  <c r="AA21" i="4" a="1"/>
  <c r="AA21" i="4" s="1"/>
  <c r="F20" i="5" s="1" a="1"/>
  <c r="F20" i="5" s="1"/>
  <c r="N29" i="4" a="1"/>
  <c r="N29" i="4" s="1"/>
  <c r="AF4" i="4" a="1"/>
  <c r="AF4" i="4" s="1"/>
  <c r="K7" i="5" s="1" a="1"/>
  <c r="K7" i="5" s="1"/>
  <c r="AF17" i="4" a="1"/>
  <c r="AF17" i="4" s="1"/>
  <c r="AF5" i="4" a="1"/>
  <c r="AF5" i="4" s="1"/>
  <c r="K18" i="5" s="1" a="1"/>
  <c r="K18" i="5" s="1"/>
  <c r="AF25" i="4" a="1"/>
  <c r="AF25" i="4" s="1"/>
  <c r="K40" i="5" s="1" a="1"/>
  <c r="K40" i="5" s="1"/>
  <c r="AF22" i="4" a="1"/>
  <c r="AF22" i="4" s="1"/>
  <c r="K19" i="5" s="1" a="1"/>
  <c r="K19" i="5" s="1"/>
  <c r="AF19" i="4" a="1"/>
  <c r="AF19" i="4" s="1"/>
  <c r="K10" i="5" s="1" a="1"/>
  <c r="K10" i="5" s="1"/>
  <c r="AB6" i="4" a="1"/>
  <c r="AB6" i="4" s="1"/>
  <c r="G17" i="5" s="1" a="1"/>
  <c r="G17" i="5" s="1"/>
  <c r="AA20" i="4" a="1"/>
  <c r="AA20" i="4" s="1"/>
  <c r="F9" i="5" s="1" a="1"/>
  <c r="F9" i="5" s="1"/>
  <c r="I3" i="4" a="1"/>
  <c r="I3" i="4" s="1"/>
  <c r="H8" i="7" s="1" a="1"/>
  <c r="H8" i="7" s="1"/>
  <c r="U22" i="4" a="1"/>
  <c r="U22" i="4" s="1"/>
  <c r="J19" i="8" s="1" a="1"/>
  <c r="J19" i="8" s="1"/>
  <c r="AG34" i="4" a="1"/>
  <c r="AG34" i="4" s="1"/>
  <c r="AG9" i="4" a="1"/>
  <c r="AG9" i="4" s="1"/>
  <c r="L38" i="5" s="1" a="1"/>
  <c r="L38" i="5" s="1"/>
  <c r="AH15" i="4" a="1"/>
  <c r="AH15" i="4" s="1"/>
  <c r="U3" i="4" a="1"/>
  <c r="U3" i="4" s="1"/>
  <c r="J8" i="8" s="1" a="1"/>
  <c r="J8" i="8" s="1"/>
  <c r="T22" i="4" a="1"/>
  <c r="T22" i="4" s="1"/>
  <c r="I19" i="8" s="1" a="1"/>
  <c r="I19" i="8" s="1"/>
  <c r="AG8" i="4" a="1"/>
  <c r="AG8" i="4" s="1"/>
  <c r="L27" i="5" s="1" a="1"/>
  <c r="L27" i="5" s="1"/>
  <c r="AC33" i="4" a="1"/>
  <c r="AC33" i="4" s="1"/>
  <c r="AB20" i="4" a="1"/>
  <c r="AB20" i="4" s="1"/>
  <c r="G9" i="5" s="1" a="1"/>
  <c r="G9" i="5" s="1"/>
  <c r="G22" i="4" a="1"/>
  <c r="G22" i="4" s="1"/>
  <c r="F19" i="7" s="1" a="1"/>
  <c r="F19" i="7" s="1"/>
  <c r="AG11" i="4" a="1"/>
  <c r="AG11" i="4" s="1"/>
  <c r="AE13" i="4" a="1"/>
  <c r="AE13" i="4" s="1"/>
  <c r="AD9" i="4" a="1"/>
  <c r="AD9" i="4" s="1"/>
  <c r="I38" i="5" s="1" a="1"/>
  <c r="I38" i="5" s="1"/>
  <c r="AD6" i="4" a="1"/>
  <c r="AD6" i="4" s="1"/>
  <c r="I17" i="5" s="1" a="1"/>
  <c r="I17" i="5" s="1"/>
  <c r="AD12" i="4" a="1"/>
  <c r="AD12" i="4" s="1"/>
  <c r="AC7" i="4" a="1"/>
  <c r="AC7" i="4" s="1"/>
  <c r="H28" i="5" s="1" a="1"/>
  <c r="H28" i="5" s="1"/>
  <c r="AC4" i="4" a="1"/>
  <c r="AC4" i="4" s="1"/>
  <c r="H7" i="5" s="1" a="1"/>
  <c r="H7" i="5" s="1"/>
  <c r="AA25" i="4" a="1"/>
  <c r="AA25" i="4" s="1"/>
  <c r="F40" i="5" s="1" a="1"/>
  <c r="F40" i="5" s="1"/>
  <c r="AA23" i="4" a="1"/>
  <c r="AA23" i="4" s="1"/>
  <c r="F30" i="5" s="1" a="1"/>
  <c r="F30" i="5" s="1"/>
  <c r="AA27" i="4" a="1"/>
  <c r="AA27" i="4" s="1"/>
  <c r="AA17" i="4" a="1"/>
  <c r="AA17" i="4" s="1"/>
  <c r="AA14" i="4" a="1"/>
  <c r="AA14" i="4" s="1"/>
  <c r="AA5" i="4" a="1"/>
  <c r="AA5" i="4" s="1"/>
  <c r="F18" i="5" s="1" a="1"/>
  <c r="F18" i="5" s="1"/>
  <c r="AA11" i="4" a="1"/>
  <c r="AA11" i="4" s="1"/>
  <c r="AE20" i="4" a="1"/>
  <c r="AE20" i="4" s="1"/>
  <c r="J9" i="5" s="1" a="1"/>
  <c r="J9" i="5" s="1"/>
  <c r="AD22" i="4" a="1"/>
  <c r="AD22" i="4" s="1"/>
  <c r="I19" i="5" s="1" a="1"/>
  <c r="I19" i="5" s="1"/>
  <c r="AD32" i="4" a="1"/>
  <c r="AD32" i="4" s="1"/>
  <c r="AD21" i="4" a="1"/>
  <c r="AD21" i="4" s="1"/>
  <c r="I20" i="5" s="1" a="1"/>
  <c r="I20" i="5" s="1"/>
  <c r="AD27" i="4" a="1"/>
  <c r="AD27" i="4" s="1"/>
  <c r="AE7" i="4" a="1"/>
  <c r="AE7" i="4" s="1"/>
  <c r="J28" i="5" s="1" a="1"/>
  <c r="J28" i="5" s="1"/>
  <c r="AC9" i="4" a="1"/>
  <c r="AC9" i="4" s="1"/>
  <c r="H38" i="5" s="1" a="1"/>
  <c r="H38" i="5" s="1"/>
  <c r="AC12" i="4" a="1"/>
  <c r="AC12" i="4" s="1"/>
  <c r="X3" i="4" a="1"/>
  <c r="X3" i="4" s="1"/>
  <c r="M8" i="8" s="1" a="1"/>
  <c r="M8" i="8" s="1"/>
  <c r="Z25" i="4" a="1"/>
  <c r="Z25" i="4" s="1"/>
  <c r="E40" i="5" s="1" a="1"/>
  <c r="E40" i="5" s="1"/>
  <c r="Z7" i="4" a="1"/>
  <c r="Z7" i="4" s="1"/>
  <c r="E28" i="5" s="1" a="1"/>
  <c r="E28" i="5" s="1"/>
  <c r="AE22" i="4" a="1"/>
  <c r="AE22" i="4" s="1"/>
  <c r="J19" i="5" s="1" a="1"/>
  <c r="J19" i="5" s="1"/>
  <c r="AB23" i="4" a="1"/>
  <c r="AB23" i="4" s="1"/>
  <c r="G30" i="5" s="1" a="1"/>
  <c r="G30" i="5" s="1"/>
  <c r="Z34" i="4" a="1"/>
  <c r="Z34" i="4" s="1"/>
  <c r="N22" i="4" a="1"/>
  <c r="N22" i="4" s="1"/>
  <c r="M19" i="7" s="1" a="1"/>
  <c r="M19" i="7" s="1"/>
  <c r="AG6" i="4" a="1"/>
  <c r="AG6" i="4" s="1"/>
  <c r="L17" i="5" s="1" a="1"/>
  <c r="L17" i="5" s="1"/>
  <c r="AF33" i="4" a="1"/>
  <c r="AF33" i="4" s="1"/>
  <c r="AD23" i="4" a="1"/>
  <c r="AD23" i="4" s="1"/>
  <c r="I30" i="5" s="1" a="1"/>
  <c r="I30" i="5" s="1"/>
  <c r="N3" i="4" a="1"/>
  <c r="N3" i="4" s="1"/>
  <c r="M8" i="7" s="1" a="1"/>
  <c r="M8" i="7" s="1"/>
  <c r="K32" i="4" a="1"/>
  <c r="K32" i="4" s="1"/>
  <c r="AF32" i="4" a="1"/>
  <c r="AF32" i="4" s="1"/>
  <c r="AF27" i="4" a="1"/>
  <c r="AF27" i="4" s="1"/>
  <c r="V11" i="4" a="1"/>
  <c r="V11" i="4" s="1"/>
  <c r="AI12" i="4" a="1"/>
  <c r="AI12" i="4" s="1"/>
  <c r="AA30" i="4" a="1"/>
  <c r="AA30" i="4" s="1"/>
  <c r="AH27" i="4" a="1"/>
  <c r="AH27" i="4" s="1"/>
  <c r="AF16" i="4" a="1"/>
  <c r="AF16" i="4" s="1"/>
  <c r="AE27" i="4" a="1"/>
  <c r="AE27" i="4" s="1"/>
  <c r="Y22" i="4" a="1"/>
  <c r="Y22" i="4" s="1"/>
  <c r="N19" i="8" s="1" a="1"/>
  <c r="N19" i="8" s="1"/>
  <c r="M22" i="4" a="1"/>
  <c r="M22" i="4" s="1"/>
  <c r="L19" i="7" s="1" a="1"/>
  <c r="L19" i="7" s="1"/>
  <c r="AH16" i="4" a="1"/>
  <c r="AH16" i="4" s="1"/>
  <c r="AC21" i="4" a="1"/>
  <c r="AC21" i="4" s="1"/>
  <c r="H20" i="5" s="1" a="1"/>
  <c r="H20" i="5" s="1"/>
  <c r="AC32" i="4" a="1"/>
  <c r="AC32" i="4" s="1"/>
  <c r="Q11" i="4" a="1"/>
  <c r="Q11" i="4" s="1"/>
  <c r="X22" i="4" a="1"/>
  <c r="X22" i="4" s="1"/>
  <c r="M19" i="8" s="1" a="1"/>
  <c r="M19" i="8" s="1"/>
  <c r="L22" i="4" a="1"/>
  <c r="L22" i="4" s="1"/>
  <c r="K19" i="7" s="1" a="1"/>
  <c r="K19" i="7" s="1"/>
  <c r="AI3" i="4" a="1"/>
  <c r="AI3" i="4" s="1"/>
  <c r="N8" i="5" s="1" a="1"/>
  <c r="N8" i="5" s="1"/>
  <c r="AG29" i="4" a="1"/>
  <c r="AG29" i="4" s="1"/>
  <c r="W22" i="4" a="1"/>
  <c r="W22" i="4" s="1"/>
  <c r="L19" i="8" s="1" a="1"/>
  <c r="L19" i="8" s="1"/>
  <c r="K22" i="4" a="1"/>
  <c r="K22" i="4" s="1"/>
  <c r="J19" i="7" s="1" a="1"/>
  <c r="J19" i="7" s="1"/>
  <c r="X25" i="4" a="1"/>
  <c r="X25" i="4" s="1"/>
  <c r="M40" i="8" s="1" a="1"/>
  <c r="M40" i="8" s="1"/>
  <c r="AI10" i="4" a="1"/>
  <c r="AI10" i="4" s="1"/>
  <c r="N37" i="5" s="1" a="1"/>
  <c r="N37" i="5" s="1"/>
  <c r="AE10" i="4" a="1"/>
  <c r="AE10" i="4" s="1"/>
  <c r="J37" i="5" s="1" a="1"/>
  <c r="J37" i="5" s="1"/>
  <c r="AG26" i="4" a="1"/>
  <c r="AG26" i="4" s="1"/>
  <c r="L39" i="5" s="1" a="1"/>
  <c r="L39" i="5" s="1"/>
  <c r="AF29" i="4" a="1"/>
  <c r="AF29" i="4" s="1"/>
  <c r="AF8" i="4" a="1"/>
  <c r="AF8" i="4" s="1"/>
  <c r="K27" i="5" s="1" a="1"/>
  <c r="K27" i="5" s="1"/>
  <c r="AB17" i="4" a="1"/>
  <c r="AB17" i="4" s="1"/>
  <c r="Z5" i="4" a="1"/>
  <c r="Z5" i="4" s="1"/>
  <c r="E18" i="5" s="1" a="1"/>
  <c r="E18" i="5" s="1"/>
  <c r="AC28" i="4" a="1"/>
  <c r="AC28" i="4" s="1"/>
  <c r="AD28" i="4" a="1"/>
  <c r="AD28" i="4" s="1"/>
  <c r="AI7" i="4" a="1"/>
  <c r="AI7" i="4" s="1"/>
  <c r="N28" i="5" s="1" a="1"/>
  <c r="N28" i="5" s="1"/>
  <c r="AI6" i="4" a="1"/>
  <c r="AI6" i="4" s="1"/>
  <c r="N17" i="5" s="1" a="1"/>
  <c r="N17" i="5" s="1"/>
  <c r="AD30" i="4" a="1"/>
  <c r="AD30" i="4" s="1"/>
  <c r="AD17" i="4" a="1"/>
  <c r="AD17" i="4" s="1"/>
  <c r="AD14" i="4" a="1"/>
  <c r="AD14" i="4" s="1"/>
  <c r="AC26" i="4" a="1"/>
  <c r="AC26" i="4" s="1"/>
  <c r="H39" i="5" s="1" a="1"/>
  <c r="H39" i="5" s="1"/>
  <c r="AC20" i="4" a="1"/>
  <c r="AC20" i="4" s="1"/>
  <c r="H9" i="5" s="1" a="1"/>
  <c r="H9" i="5" s="1"/>
  <c r="AA28" i="4" a="1"/>
  <c r="AA28" i="4" s="1"/>
  <c r="Z24" i="4" a="1"/>
  <c r="Z24" i="4" s="1"/>
  <c r="E29" i="5" s="1" a="1"/>
  <c r="E29" i="5" s="1"/>
  <c r="S22" i="4" a="1"/>
  <c r="S22" i="4" s="1"/>
  <c r="H19" i="8" s="1" a="1"/>
  <c r="H19" i="8" s="1"/>
  <c r="F8" i="7" a="1"/>
  <c r="F8" i="7" s="1"/>
  <c r="J3" i="4" a="1"/>
  <c r="J3" i="4" s="1"/>
  <c r="I8" i="7" s="1" a="1"/>
  <c r="I8" i="7" s="1"/>
  <c r="Q21" i="4" a="1"/>
  <c r="Q21" i="4" s="1"/>
  <c r="F20" i="8" s="1" a="1"/>
  <c r="F20" i="8" s="1"/>
  <c r="H31" i="4" a="1"/>
  <c r="H31" i="4" s="1"/>
  <c r="AE32" i="4" a="1"/>
  <c r="AE32" i="4" s="1"/>
  <c r="AE28" i="4" a="1"/>
  <c r="AE28" i="4" s="1"/>
  <c r="AE19" i="4" a="1"/>
  <c r="AE19" i="4" s="1"/>
  <c r="J10" i="5" s="1" a="1"/>
  <c r="J10" i="5" s="1"/>
  <c r="AE4" i="4" a="1"/>
  <c r="AE4" i="4" s="1"/>
  <c r="J7" i="5" s="1" a="1"/>
  <c r="J7" i="5" s="1"/>
  <c r="AH14" i="4" a="1"/>
  <c r="AH14" i="4" s="1"/>
  <c r="AH8" i="4" a="1"/>
  <c r="AH8" i="4" s="1"/>
  <c r="M27" i="5" s="1" a="1"/>
  <c r="M27" i="5" s="1"/>
  <c r="AF10" i="4" a="1"/>
  <c r="AF10" i="4" s="1"/>
  <c r="K37" i="5" s="1" a="1"/>
  <c r="K37" i="5" s="1"/>
  <c r="AF31" i="4" a="1"/>
  <c r="AF31" i="4" s="1"/>
  <c r="AF13" i="4" a="1"/>
  <c r="AF13" i="4" s="1"/>
  <c r="T3" i="4" a="1"/>
  <c r="T3" i="4" s="1"/>
  <c r="I8" i="8" s="1" a="1"/>
  <c r="I8" i="8" s="1"/>
  <c r="H3" i="4" a="1"/>
  <c r="H3" i="4" s="1"/>
  <c r="G8" i="7" s="1" a="1"/>
  <c r="G8" i="7" s="1"/>
  <c r="AH25" i="4" a="1"/>
  <c r="AH25" i="4" s="1"/>
  <c r="M40" i="5" s="1" a="1"/>
  <c r="M40" i="5" s="1"/>
  <c r="AE24" i="4" a="1"/>
  <c r="AE24" i="4" s="1"/>
  <c r="J29" i="5" s="1" a="1"/>
  <c r="J29" i="5" s="1"/>
  <c r="Z21" i="4" a="1"/>
  <c r="Z21" i="4" s="1"/>
  <c r="E20" i="5" s="1" a="1"/>
  <c r="E20" i="5" s="1"/>
  <c r="Z31" i="4" a="1"/>
  <c r="Z31" i="4" s="1"/>
  <c r="S3" i="4" a="1"/>
  <c r="S3" i="4" s="1"/>
  <c r="H8" i="8" s="1" a="1"/>
  <c r="H8" i="8" s="1"/>
  <c r="V6" i="4" a="1"/>
  <c r="V6" i="4" s="1"/>
  <c r="K17" i="8" s="1" a="1"/>
  <c r="K17" i="8" s="1"/>
  <c r="AE29" i="4" a="1"/>
  <c r="AE29" i="4" s="1"/>
  <c r="AD16" i="4" a="1"/>
  <c r="AD16" i="4" s="1"/>
  <c r="AG25" i="4" a="1"/>
  <c r="AG25" i="4" s="1"/>
  <c r="L40" i="5" s="1" a="1"/>
  <c r="L40" i="5" s="1"/>
  <c r="AG24" i="4" a="1"/>
  <c r="AG24" i="4" s="1"/>
  <c r="L29" i="5" s="1" a="1"/>
  <c r="L29" i="5" s="1"/>
  <c r="AG20" i="4" a="1"/>
  <c r="AG20" i="4" s="1"/>
  <c r="L9" i="5" s="1" a="1"/>
  <c r="L9" i="5" s="1"/>
  <c r="AE21" i="4" a="1"/>
  <c r="AE21" i="4" s="1"/>
  <c r="J20" i="5" s="1" a="1"/>
  <c r="J20" i="5" s="1"/>
  <c r="AC13" i="4" a="1"/>
  <c r="AC13" i="4" s="1"/>
  <c r="AB9" i="4" a="1"/>
  <c r="AB9" i="4" s="1"/>
  <c r="G38" i="5" s="1" a="1"/>
  <c r="G38" i="5" s="1"/>
  <c r="AA31" i="4" a="1"/>
  <c r="AA31" i="4" s="1"/>
  <c r="AH17" i="4" a="1"/>
  <c r="AH17" i="4" s="1"/>
  <c r="AH5" i="4" a="1"/>
  <c r="AH5" i="4" s="1"/>
  <c r="M18" i="5" s="1" a="1"/>
  <c r="M18" i="5" s="1"/>
  <c r="AF26" i="4" a="1"/>
  <c r="AF26" i="4" s="1"/>
  <c r="K39" i="5" s="1" a="1"/>
  <c r="K39" i="5" s="1"/>
  <c r="AF20" i="4" a="1"/>
  <c r="AF20" i="4" s="1"/>
  <c r="K9" i="5" s="1" a="1"/>
  <c r="K9" i="5" s="1"/>
  <c r="F29" i="4" a="1"/>
  <c r="F29" i="4" s="1"/>
  <c r="AH7" i="4" a="1"/>
  <c r="AH7" i="4" s="1"/>
  <c r="M28" i="5" s="1" a="1"/>
  <c r="M28" i="5" s="1"/>
  <c r="AG16" i="4" a="1"/>
  <c r="AG16" i="4" s="1"/>
  <c r="AG28" i="4" a="1"/>
  <c r="AG28" i="4" s="1"/>
  <c r="AG18" i="4" a="1"/>
  <c r="AG18" i="4" s="1"/>
  <c r="AG12" i="4" a="1"/>
  <c r="AG12" i="4" s="1"/>
  <c r="AF7" i="4" a="1"/>
  <c r="AF7" i="4" s="1"/>
  <c r="K28" i="5" s="1" a="1"/>
  <c r="K28" i="5" s="1"/>
  <c r="AE18" i="4" a="1"/>
  <c r="AE18" i="4" s="1"/>
  <c r="AA19" i="4" a="1"/>
  <c r="AA19" i="4" s="1"/>
  <c r="F10" i="5" s="1" a="1"/>
  <c r="F10" i="5" s="1"/>
  <c r="I34" i="4" a="1"/>
  <c r="I34" i="4" s="1"/>
  <c r="AE14" i="4" a="1"/>
  <c r="AE14" i="4" s="1"/>
  <c r="AC5" i="4" a="1"/>
  <c r="AC5" i="4" s="1"/>
  <c r="H18" i="5" s="1" a="1"/>
  <c r="H18" i="5" s="1"/>
  <c r="AA7" i="4" a="1"/>
  <c r="AA7" i="4" s="1"/>
  <c r="F28" i="5" s="1" a="1"/>
  <c r="F28" i="5" s="1"/>
  <c r="AH28" i="4" a="1"/>
  <c r="AH28" i="4" s="1"/>
  <c r="AH3" i="4" a="1"/>
  <c r="AH3" i="4" s="1"/>
  <c r="M8" i="5" s="1" a="1"/>
  <c r="M8" i="5" s="1"/>
  <c r="AG30" i="4" a="1"/>
  <c r="AG30" i="4" s="1"/>
  <c r="AG31" i="4" a="1"/>
  <c r="AG31" i="4" s="1"/>
  <c r="AG23" i="4" a="1"/>
  <c r="AG23" i="4" s="1"/>
  <c r="L30" i="5" s="1" a="1"/>
  <c r="L30" i="5" s="1"/>
  <c r="AG27" i="4" a="1"/>
  <c r="AG27" i="4" s="1"/>
  <c r="AG14" i="4" a="1"/>
  <c r="AG14" i="4" s="1"/>
  <c r="AC30" i="4" a="1"/>
  <c r="AC30" i="4" s="1"/>
  <c r="AH23" i="4" a="1"/>
  <c r="AH23" i="4" s="1"/>
  <c r="M30" i="5" s="1" a="1"/>
  <c r="M30" i="5" s="1"/>
  <c r="AG10" i="4" a="1"/>
  <c r="AG10" i="4" s="1"/>
  <c r="L37" i="5" s="1" a="1"/>
  <c r="L37" i="5" s="1"/>
  <c r="AG3" i="4" a="1"/>
  <c r="AG3" i="4" s="1"/>
  <c r="L8" i="5" s="1" a="1"/>
  <c r="L8" i="5" s="1"/>
  <c r="Z23" i="4" a="1"/>
  <c r="Z23" i="4" s="1"/>
  <c r="E30" i="5" s="1" a="1"/>
  <c r="E30" i="5" s="1"/>
  <c r="T14" i="4" a="1"/>
  <c r="T14" i="4" s="1"/>
  <c r="Q8" i="4" a="1"/>
  <c r="Q8" i="4" s="1"/>
  <c r="F27" i="8" s="1" a="1"/>
  <c r="F27" i="8" s="1"/>
  <c r="T7" i="4" a="1"/>
  <c r="T7" i="4" s="1"/>
  <c r="I28" i="8" s="1" a="1"/>
  <c r="I28" i="8" s="1"/>
  <c r="O12" i="4" a="1"/>
  <c r="O12" i="4" s="1"/>
  <c r="O22" i="4" a="1"/>
  <c r="O22" i="4" s="1"/>
  <c r="N19" i="7" s="1" a="1"/>
  <c r="N19" i="7" s="1"/>
  <c r="G23" i="4" a="1"/>
  <c r="G23" i="4" s="1"/>
  <c r="F30" i="7" s="1" a="1"/>
  <c r="F30" i="7" s="1"/>
  <c r="AI20" i="4" a="1"/>
  <c r="AI20" i="4" s="1"/>
  <c r="N9" i="5" s="1" a="1"/>
  <c r="N9" i="5" s="1"/>
  <c r="H14" i="4" a="1"/>
  <c r="H14" i="4" s="1"/>
  <c r="U5" i="4" a="1"/>
  <c r="U5" i="4" s="1"/>
  <c r="J18" i="8" s="1" a="1"/>
  <c r="J18" i="8" s="1"/>
  <c r="K7" i="4" a="1"/>
  <c r="K7" i="4" s="1"/>
  <c r="J28" i="7" s="1" a="1"/>
  <c r="J28" i="7" s="1"/>
  <c r="X11" i="4" a="1"/>
  <c r="X11" i="4" s="1"/>
  <c r="AG21" i="4" a="1"/>
  <c r="AG21" i="4" s="1"/>
  <c r="L20" i="5" s="1" a="1"/>
  <c r="L20" i="5" s="1"/>
  <c r="L3" i="4" a="1"/>
  <c r="L3" i="4" s="1"/>
  <c r="K8" i="7" s="1" a="1"/>
  <c r="K8" i="7" s="1"/>
  <c r="S18" i="4" a="1"/>
  <c r="S18" i="4" s="1"/>
  <c r="G18" i="4" a="1"/>
  <c r="G18" i="4" s="1"/>
  <c r="W17" i="4" a="1"/>
  <c r="W17" i="4" s="1"/>
  <c r="K17" i="4" a="1"/>
  <c r="K17" i="4" s="1"/>
  <c r="O10" i="4" a="1"/>
  <c r="O10" i="4" s="1"/>
  <c r="N37" i="7" s="1" a="1"/>
  <c r="N37" i="7" s="1"/>
  <c r="T5" i="4" a="1"/>
  <c r="T5" i="4" s="1"/>
  <c r="I18" i="8" s="1" a="1"/>
  <c r="I18" i="8" s="1"/>
  <c r="G8" i="4" a="1"/>
  <c r="G8" i="4" s="1"/>
  <c r="F27" i="7" s="1" a="1"/>
  <c r="F27" i="7" s="1"/>
  <c r="X13" i="4" a="1"/>
  <c r="X13" i="4" s="1"/>
  <c r="L13" i="4" a="1"/>
  <c r="L13" i="4" s="1"/>
  <c r="V22" i="4" a="1"/>
  <c r="V22" i="4" s="1"/>
  <c r="K19" i="8" s="1" a="1"/>
  <c r="K19" i="8" s="1"/>
  <c r="S31" i="4" a="1"/>
  <c r="S31" i="4" s="1"/>
  <c r="T28" i="4" a="1"/>
  <c r="T28" i="4" s="1"/>
  <c r="X27" i="4" a="1"/>
  <c r="X27" i="4" s="1"/>
  <c r="T20" i="4" a="1"/>
  <c r="T20" i="4" s="1"/>
  <c r="I9" i="8" s="1" a="1"/>
  <c r="I9" i="8" s="1"/>
  <c r="L20" i="4" a="1"/>
  <c r="L20" i="4" s="1"/>
  <c r="K9" i="7" s="1" a="1"/>
  <c r="K9" i="7" s="1"/>
  <c r="H29" i="4" a="1"/>
  <c r="H29" i="4" s="1"/>
  <c r="L12" i="4" a="1"/>
  <c r="L12" i="4" s="1"/>
  <c r="T32" i="4" a="1"/>
  <c r="T32" i="4" s="1"/>
  <c r="R31" i="4" a="1"/>
  <c r="R31" i="4" s="1"/>
  <c r="W24" i="4" a="1"/>
  <c r="W24" i="4" s="1"/>
  <c r="L29" i="8" s="1" a="1"/>
  <c r="L29" i="8" s="1"/>
  <c r="S28" i="4" a="1"/>
  <c r="S28" i="4" s="1"/>
  <c r="AI33" i="4" a="1"/>
  <c r="AI33" i="4" s="1"/>
  <c r="AH12" i="4" a="1"/>
  <c r="AH12" i="4" s="1"/>
  <c r="X7" i="4" a="1"/>
  <c r="X7" i="4" s="1"/>
  <c r="M28" i="8" s="1" a="1"/>
  <c r="M28" i="8" s="1"/>
  <c r="K12" i="4" a="1"/>
  <c r="K12" i="4" s="1"/>
  <c r="J22" i="4" a="1"/>
  <c r="J22" i="4" s="1"/>
  <c r="I19" i="7" s="1" a="1"/>
  <c r="I19" i="7" s="1"/>
  <c r="W21" i="4" a="1"/>
  <c r="W21" i="4" s="1"/>
  <c r="L20" i="8" s="1" a="1"/>
  <c r="L20" i="8" s="1"/>
  <c r="T23" i="4" a="1"/>
  <c r="T23" i="4" s="1"/>
  <c r="I30" i="8" s="1" a="1"/>
  <c r="I30" i="8" s="1"/>
  <c r="U30" i="4" a="1"/>
  <c r="U30" i="4" s="1"/>
  <c r="AI16" i="4" a="1"/>
  <c r="AI16" i="4" s="1"/>
  <c r="AH26" i="4" a="1"/>
  <c r="AH26" i="4" s="1"/>
  <c r="M39" i="5" s="1" a="1"/>
  <c r="M39" i="5" s="1"/>
  <c r="AH20" i="4" a="1"/>
  <c r="AH20" i="4" s="1"/>
  <c r="M9" i="5" s="1" a="1"/>
  <c r="M9" i="5" s="1"/>
  <c r="T17" i="4" a="1"/>
  <c r="T17" i="4" s="1"/>
  <c r="Y3" i="4" a="1"/>
  <c r="Y3" i="4" s="1"/>
  <c r="N8" i="8" s="1" a="1"/>
  <c r="N8" i="8" s="1"/>
  <c r="X16" i="4" a="1"/>
  <c r="X16" i="4" s="1"/>
  <c r="T8" i="4" a="1"/>
  <c r="T8" i="4" s="1"/>
  <c r="I27" i="8" s="1" a="1"/>
  <c r="I27" i="8" s="1"/>
  <c r="G7" i="4" a="1"/>
  <c r="G7" i="4" s="1"/>
  <c r="F28" i="7" s="1" a="1"/>
  <c r="F28" i="7" s="1"/>
  <c r="S12" i="4" a="1"/>
  <c r="S12" i="4" s="1"/>
  <c r="I22" i="4" a="1"/>
  <c r="I22" i="4" s="1"/>
  <c r="H19" i="7" s="1" a="1"/>
  <c r="H19" i="7" s="1"/>
  <c r="G26" i="4" a="1"/>
  <c r="G26" i="4" s="1"/>
  <c r="F39" i="7" s="1" a="1"/>
  <c r="F39" i="7" s="1"/>
  <c r="AI19" i="4" a="1"/>
  <c r="AI19" i="4" s="1"/>
  <c r="N10" i="5" s="1" a="1"/>
  <c r="N10" i="5" s="1"/>
  <c r="AG22" i="4" a="1"/>
  <c r="AG22" i="4" s="1"/>
  <c r="L19" i="5" s="1" a="1"/>
  <c r="L19" i="5" s="1"/>
  <c r="AG19" i="4" a="1"/>
  <c r="AG19" i="4" s="1"/>
  <c r="L10" i="5" s="1" a="1"/>
  <c r="L10" i="5" s="1"/>
  <c r="F17" i="4" a="1"/>
  <c r="F17" i="4" s="1"/>
  <c r="F5" i="4" a="1"/>
  <c r="F5" i="4" s="1"/>
  <c r="E18" i="7" s="1" a="1"/>
  <c r="E18" i="7" s="1"/>
  <c r="F11" i="4" a="1"/>
  <c r="F11" i="4" s="1"/>
  <c r="Y18" i="4" a="1"/>
  <c r="Y18" i="4" s="1"/>
  <c r="M18" i="4" a="1"/>
  <c r="M18" i="4" s="1"/>
  <c r="Q17" i="4" a="1"/>
  <c r="Q17" i="4" s="1"/>
  <c r="U10" i="4" a="1"/>
  <c r="U10" i="4" s="1"/>
  <c r="J37" i="8" s="1" a="1"/>
  <c r="J37" i="8" s="1"/>
  <c r="I10" i="4" a="1"/>
  <c r="I10" i="4" s="1"/>
  <c r="H37" i="7" s="1" a="1"/>
  <c r="H37" i="7" s="1"/>
  <c r="P9" i="4" a="1"/>
  <c r="P9" i="4" s="1"/>
  <c r="E38" i="8" s="1" a="1"/>
  <c r="E38" i="8" s="1"/>
  <c r="Q6" i="4" a="1"/>
  <c r="Q6" i="4" s="1"/>
  <c r="F17" i="8" s="1" a="1"/>
  <c r="F17" i="8" s="1"/>
  <c r="L16" i="4" a="1"/>
  <c r="L16" i="4" s="1"/>
  <c r="O7" i="4" a="1"/>
  <c r="O7" i="4" s="1"/>
  <c r="N28" i="7" s="1" a="1"/>
  <c r="N28" i="7" s="1"/>
  <c r="H22" i="4" a="1"/>
  <c r="H22" i="4" s="1"/>
  <c r="G19" i="7" s="1" a="1"/>
  <c r="G19" i="7" s="1"/>
  <c r="L27" i="4" a="1"/>
  <c r="L27" i="4" s="1"/>
  <c r="W30" i="4" a="1"/>
  <c r="W30" i="4" s="1"/>
  <c r="AG17" i="4" a="1"/>
  <c r="AG17" i="4" s="1"/>
  <c r="F14" i="4" a="1"/>
  <c r="F14" i="4" s="1"/>
  <c r="F8" i="4" a="1"/>
  <c r="F8" i="4" s="1"/>
  <c r="E27" i="7" s="1" a="1"/>
  <c r="E27" i="7" s="1"/>
  <c r="P6" i="4" a="1"/>
  <c r="P6" i="4" s="1"/>
  <c r="E17" i="8" s="1" a="1"/>
  <c r="E17" i="8" s="1"/>
  <c r="R22" i="4" a="1"/>
  <c r="R22" i="4" s="1"/>
  <c r="G19" i="8" s="1" a="1"/>
  <c r="G19" i="8" s="1"/>
  <c r="K27" i="4" a="1"/>
  <c r="K27" i="4" s="1"/>
  <c r="I25" i="4" a="1"/>
  <c r="I25" i="4" s="1"/>
  <c r="H40" i="7" s="1" a="1"/>
  <c r="H40" i="7" s="1"/>
  <c r="Y12" i="4" a="1"/>
  <c r="Y12" i="4" s="1"/>
  <c r="Q12" i="4" a="1"/>
  <c r="Q12" i="4" s="1"/>
  <c r="Q22" i="4" a="1"/>
  <c r="Q22" i="4" s="1"/>
  <c r="F19" i="8" s="1" a="1"/>
  <c r="F19" i="8" s="1"/>
  <c r="M31" i="4" a="1"/>
  <c r="M31" i="4" s="1"/>
  <c r="K24" i="4" a="1"/>
  <c r="K24" i="4" s="1"/>
  <c r="J29" i="7" s="1" a="1"/>
  <c r="J29" i="7" s="1"/>
  <c r="N28" i="4" a="1"/>
  <c r="N28" i="4" s="1"/>
  <c r="L29" i="4" a="1"/>
  <c r="L29" i="4" s="1"/>
  <c r="T25" i="4" a="1"/>
  <c r="T25" i="4" s="1"/>
  <c r="I40" i="8" s="1" a="1"/>
  <c r="I40" i="8" s="1"/>
  <c r="V3" i="4" a="1"/>
  <c r="V3" i="4" s="1"/>
  <c r="K8" i="8" s="1" a="1"/>
  <c r="K8" i="8" s="1"/>
  <c r="V15" i="4" a="1"/>
  <c r="V15" i="4" s="1"/>
  <c r="U7" i="4" a="1"/>
  <c r="U7" i="4" s="1"/>
  <c r="J28" i="8" s="1" a="1"/>
  <c r="J28" i="8" s="1"/>
  <c r="P22" i="4" a="1"/>
  <c r="P22" i="4" s="1"/>
  <c r="E19" i="8" s="1" a="1"/>
  <c r="E19" i="8" s="1"/>
  <c r="F22" i="4" a="1"/>
  <c r="F22" i="4" s="1"/>
  <c r="E19" i="7" s="1" a="1"/>
  <c r="E19" i="7" s="1"/>
  <c r="F28" i="4" a="1"/>
  <c r="F28" i="4" s="1"/>
  <c r="O20" i="4" a="1"/>
  <c r="O20" i="4" s="1"/>
  <c r="N9" i="7" s="1" a="1"/>
  <c r="N9" i="7" s="1"/>
  <c r="M29" i="4" a="1"/>
  <c r="M29" i="4" s="1"/>
  <c r="P30" i="4" a="1"/>
  <c r="P30" i="4" s="1"/>
  <c r="Q25" i="4" a="1"/>
  <c r="Q25" i="4" s="1"/>
  <c r="F40" i="8" s="1" a="1"/>
  <c r="F40" i="8" s="1"/>
  <c r="M26" i="4" a="1"/>
  <c r="M26" i="4" s="1"/>
  <c r="L39" i="7" s="1" a="1"/>
  <c r="L39" i="7" s="1"/>
  <c r="J33" i="4" a="1"/>
  <c r="J33" i="4" s="1"/>
  <c r="AI17" i="4" a="1"/>
  <c r="AI17" i="4" s="1"/>
  <c r="O34" i="4" a="1"/>
  <c r="O34" i="4" s="1"/>
  <c r="AI21" i="4" a="1"/>
  <c r="AI21" i="4" s="1"/>
  <c r="N20" i="5" s="1" a="1"/>
  <c r="N20" i="5" s="1"/>
  <c r="AI9" i="4" a="1"/>
  <c r="AI9" i="4" s="1"/>
  <c r="N38" i="5" s="1" a="1"/>
  <c r="N38" i="5" s="1"/>
  <c r="F34" i="4" a="1"/>
  <c r="F34" i="4" s="1"/>
  <c r="J25" i="4" a="1"/>
  <c r="J25" i="4" s="1"/>
  <c r="I40" i="7" s="1" a="1"/>
  <c r="I40" i="7" s="1"/>
  <c r="P26" i="4" a="1"/>
  <c r="P26" i="4" s="1"/>
  <c r="E39" i="8" s="1" a="1"/>
  <c r="E39" i="8" s="1"/>
  <c r="T33" i="4" a="1"/>
  <c r="T33" i="4" s="1"/>
  <c r="Q34" i="4" a="1"/>
  <c r="Q34" i="4" s="1"/>
  <c r="AI15" i="4" a="1"/>
  <c r="AI15" i="4" s="1"/>
  <c r="K25" i="4" a="1"/>
  <c r="K25" i="4" s="1"/>
  <c r="J40" i="7" s="1" a="1"/>
  <c r="J40" i="7" s="1"/>
  <c r="Q26" i="4" a="1"/>
  <c r="Q26" i="4" s="1"/>
  <c r="F39" i="8" s="1" a="1"/>
  <c r="F39" i="8" s="1"/>
  <c r="X26" i="4" a="1"/>
  <c r="X26" i="4" s="1"/>
  <c r="M39" i="8" s="1" a="1"/>
  <c r="M39" i="8" s="1"/>
  <c r="U33" i="4" a="1"/>
  <c r="U33" i="4" s="1"/>
  <c r="R34" i="4" a="1"/>
  <c r="R34" i="4" s="1"/>
  <c r="AI30" i="4" a="1"/>
  <c r="AI30" i="4" s="1"/>
  <c r="AI22" i="4" a="1"/>
  <c r="AI22" i="4" s="1"/>
  <c r="N19" i="5" s="1" a="1"/>
  <c r="N19" i="5" s="1"/>
  <c r="AI8" i="4" a="1"/>
  <c r="AI8" i="4" s="1"/>
  <c r="N27" i="5" s="1" a="1"/>
  <c r="N27" i="5" s="1"/>
  <c r="AI11" i="4" a="1"/>
  <c r="AI11" i="4" s="1"/>
  <c r="AI4" i="4" a="1"/>
  <c r="AI4" i="4" s="1"/>
  <c r="N7" i="5" s="1" a="1"/>
  <c r="N7" i="5" s="1"/>
  <c r="M25" i="4" a="1"/>
  <c r="M25" i="4" s="1"/>
  <c r="L40" i="7" s="1" a="1"/>
  <c r="L40" i="7" s="1"/>
  <c r="T34" i="4" a="1"/>
  <c r="T34" i="4" s="1"/>
  <c r="AH34" i="4" a="1"/>
  <c r="AH34" i="4" s="1"/>
  <c r="AH22" i="4" a="1"/>
  <c r="AH22" i="4" s="1"/>
  <c r="M19" i="5" s="1" a="1"/>
  <c r="M19" i="5" s="1"/>
  <c r="AH21" i="4" a="1"/>
  <c r="AH21" i="4" s="1"/>
  <c r="M20" i="5" s="1" a="1"/>
  <c r="M20" i="5" s="1"/>
  <c r="AH18" i="4" a="1"/>
  <c r="AH18" i="4" s="1"/>
  <c r="AH9" i="4" a="1"/>
  <c r="AH9" i="4" s="1"/>
  <c r="M38" i="5" s="1" a="1"/>
  <c r="M38" i="5" s="1"/>
  <c r="AH6" i="4" a="1"/>
  <c r="AH6" i="4" s="1"/>
  <c r="M17" i="5" s="1" a="1"/>
  <c r="M17" i="5" s="1"/>
  <c r="AG33" i="4" a="1"/>
  <c r="AG33" i="4" s="1"/>
  <c r="K26" i="4" a="1"/>
  <c r="K26" i="4" s="1"/>
  <c r="J39" i="7" s="1" a="1"/>
  <c r="J39" i="7" s="1"/>
  <c r="O33" i="4" a="1"/>
  <c r="O33" i="4" s="1"/>
  <c r="K34" i="4" a="1"/>
  <c r="K34" i="4" s="1"/>
  <c r="W34" i="4" a="1"/>
  <c r="W34" i="4" s="1"/>
  <c r="F25" i="4" a="1"/>
  <c r="F25" i="4" s="1"/>
  <c r="E40" i="7" s="1" a="1"/>
  <c r="E40" i="7" s="1"/>
  <c r="H33" i="4" a="1"/>
  <c r="H33" i="4" s="1"/>
  <c r="L34" i="4" a="1"/>
  <c r="L34" i="4" s="1"/>
  <c r="AH32" i="4" a="1"/>
  <c r="AH32" i="4" s="1"/>
  <c r="M34" i="4" a="1"/>
  <c r="M34" i="4" s="1"/>
  <c r="AI13" i="4" a="1"/>
  <c r="AI13" i="4" s="1"/>
  <c r="AI26" i="4" a="1"/>
  <c r="AI26" i="4" s="1"/>
  <c r="N39" i="5" s="1" a="1"/>
  <c r="N39" i="5" s="1"/>
  <c r="AI28" i="4" a="1"/>
  <c r="AI28" i="4" s="1"/>
  <c r="AH33" i="4" a="1"/>
  <c r="AH33" i="4" s="1"/>
  <c r="AH29" i="4" a="1"/>
  <c r="AH29" i="4" s="1"/>
  <c r="AA33" i="4" a="1"/>
  <c r="AA33" i="4" s="1"/>
  <c r="AF24" i="4" a="1"/>
  <c r="AF24" i="4" s="1"/>
  <c r="K29" i="5" s="1" a="1"/>
  <c r="K29" i="5" s="1"/>
  <c r="AF28" i="4" a="1"/>
  <c r="AF28" i="4" s="1"/>
  <c r="AF12" i="4" a="1"/>
  <c r="AF12" i="4" s="1"/>
  <c r="P18" i="4" a="1"/>
  <c r="P18" i="4" s="1"/>
  <c r="L10" i="4" a="1"/>
  <c r="L10" i="4" s="1"/>
  <c r="K37" i="7" s="1" a="1"/>
  <c r="K37" i="7" s="1"/>
  <c r="X10" i="4" a="1"/>
  <c r="X10" i="4" s="1"/>
  <c r="M37" i="8" s="1" a="1"/>
  <c r="M37" i="8" s="1"/>
  <c r="H17" i="4" a="1"/>
  <c r="H17" i="4" s="1"/>
  <c r="I15" i="4" a="1"/>
  <c r="I15" i="4" s="1"/>
  <c r="J18" i="4" a="1"/>
  <c r="J18" i="4" s="1"/>
  <c r="R10" i="4" a="1"/>
  <c r="R10" i="4" s="1"/>
  <c r="G37" i="8" s="1" a="1"/>
  <c r="G37" i="8" s="1"/>
  <c r="V18" i="4" a="1"/>
  <c r="V18" i="4" s="1"/>
  <c r="N17" i="4" a="1"/>
  <c r="N17" i="4" s="1"/>
  <c r="F10" i="4" a="1"/>
  <c r="F10" i="4" s="1"/>
  <c r="E37" i="7" s="1" a="1"/>
  <c r="E37" i="7" s="1"/>
  <c r="F15" i="4" a="1"/>
  <c r="F15" i="4" s="1"/>
  <c r="Q18" i="4" a="1"/>
  <c r="Q18" i="4" s="1"/>
  <c r="L17" i="4" a="1"/>
  <c r="L17" i="4" s="1"/>
  <c r="P10" i="4" a="1"/>
  <c r="P10" i="4" s="1"/>
  <c r="E37" i="8" s="1" a="1"/>
  <c r="E37" i="8" s="1"/>
  <c r="V9" i="4" a="1"/>
  <c r="V9" i="4" s="1"/>
  <c r="K38" i="8" s="1" a="1"/>
  <c r="K38" i="8" s="1"/>
  <c r="L9" i="4" a="1"/>
  <c r="L9" i="4" s="1"/>
  <c r="K38" i="7" s="1" a="1"/>
  <c r="K38" i="7" s="1"/>
  <c r="P14" i="4" a="1"/>
  <c r="P14" i="4" s="1"/>
  <c r="T13" i="4" a="1"/>
  <c r="T13" i="4" s="1"/>
  <c r="J13" i="4" a="1"/>
  <c r="J13" i="4" s="1"/>
  <c r="X6" i="4" a="1"/>
  <c r="X6" i="4" s="1"/>
  <c r="M17" i="8" s="1" a="1"/>
  <c r="M17" i="8" s="1"/>
  <c r="N6" i="4" a="1"/>
  <c r="N6" i="4" s="1"/>
  <c r="M17" i="7" s="1" a="1"/>
  <c r="M17" i="7" s="1"/>
  <c r="R5" i="4" a="1"/>
  <c r="R5" i="4" s="1"/>
  <c r="G18" i="8" s="1" a="1"/>
  <c r="G18" i="8" s="1"/>
  <c r="V16" i="4" a="1"/>
  <c r="V16" i="4" s="1"/>
  <c r="T15" i="4" a="1"/>
  <c r="T15" i="4" s="1"/>
  <c r="L15" i="4" a="1"/>
  <c r="L15" i="4" s="1"/>
  <c r="F18" i="4" a="1"/>
  <c r="F18" i="4" s="1"/>
  <c r="H18" i="4" a="1"/>
  <c r="H18" i="4" s="1"/>
  <c r="U17" i="4" a="1"/>
  <c r="U17" i="4" s="1"/>
  <c r="Y10" i="4" a="1"/>
  <c r="Y10" i="4" s="1"/>
  <c r="N37" i="8" s="1" a="1"/>
  <c r="N37" i="8" s="1"/>
  <c r="G10" i="4" a="1"/>
  <c r="G10" i="4" s="1"/>
  <c r="F37" i="7" s="1" a="1"/>
  <c r="F37" i="7" s="1"/>
  <c r="K9" i="4" a="1"/>
  <c r="K9" i="4" s="1"/>
  <c r="J38" i="7" s="1" a="1"/>
  <c r="J38" i="7" s="1"/>
  <c r="O14" i="4" a="1"/>
  <c r="O14" i="4" s="1"/>
  <c r="S13" i="4" a="1"/>
  <c r="S13" i="4" s="1"/>
  <c r="I13" i="4" a="1"/>
  <c r="I13" i="4" s="1"/>
  <c r="W6" i="4" a="1"/>
  <c r="W6" i="4" s="1"/>
  <c r="L17" i="8" s="1" a="1"/>
  <c r="L17" i="8" s="1"/>
  <c r="M6" i="4" a="1"/>
  <c r="M6" i="4" s="1"/>
  <c r="L17" i="7" s="1" a="1"/>
  <c r="L17" i="7" s="1"/>
  <c r="Q5" i="4" a="1"/>
  <c r="Q5" i="4" s="1"/>
  <c r="F18" i="8" s="1" a="1"/>
  <c r="F18" i="8" s="1"/>
  <c r="G5" i="4" a="1"/>
  <c r="G5" i="4" s="1"/>
  <c r="F18" i="7" s="1" a="1"/>
  <c r="F18" i="7" s="1"/>
  <c r="U16" i="4" a="1"/>
  <c r="U16" i="4" s="1"/>
  <c r="K16" i="4" a="1"/>
  <c r="K16" i="4" s="1"/>
  <c r="U9" i="4" a="1"/>
  <c r="U9" i="4" s="1"/>
  <c r="J38" i="8" s="1" a="1"/>
  <c r="J38" i="8" s="1"/>
  <c r="J9" i="4" a="1"/>
  <c r="J9" i="4" s="1"/>
  <c r="I38" i="7" s="1" a="1"/>
  <c r="I38" i="7" s="1"/>
  <c r="Y14" i="4" a="1"/>
  <c r="Y14" i="4" s="1"/>
  <c r="N14" i="4" a="1"/>
  <c r="N14" i="4" s="1"/>
  <c r="H13" i="4" a="1"/>
  <c r="H13" i="4" s="1"/>
  <c r="L6" i="4" a="1"/>
  <c r="L6" i="4" s="1"/>
  <c r="K17" i="7" s="1" a="1"/>
  <c r="K17" i="7" s="1"/>
  <c r="P5" i="4" a="1"/>
  <c r="P5" i="4" s="1"/>
  <c r="E18" i="8" s="1" a="1"/>
  <c r="E18" i="8" s="1"/>
  <c r="T16" i="4" a="1"/>
  <c r="T16" i="4" s="1"/>
  <c r="J16" i="4" a="1"/>
  <c r="J16" i="4" s="1"/>
  <c r="V8" i="4" a="1"/>
  <c r="V8" i="4" s="1"/>
  <c r="K27" i="8" s="1" a="1"/>
  <c r="K27" i="8" s="1"/>
  <c r="F4" i="4" a="1"/>
  <c r="F4" i="4" s="1"/>
  <c r="E7" i="7" s="1" a="1"/>
  <c r="E7" i="7" s="1"/>
  <c r="X18" i="4" a="1"/>
  <c r="X18" i="4" s="1"/>
  <c r="O18" i="4" a="1"/>
  <c r="O18" i="4" s="1"/>
  <c r="S17" i="4" a="1"/>
  <c r="S17" i="4" s="1"/>
  <c r="J17" i="4" a="1"/>
  <c r="J17" i="4" s="1"/>
  <c r="W10" i="4" a="1"/>
  <c r="W10" i="4" s="1"/>
  <c r="L37" i="8" s="1" a="1"/>
  <c r="L37" i="8" s="1"/>
  <c r="N10" i="4" a="1"/>
  <c r="N10" i="4" s="1"/>
  <c r="M37" i="7" s="1" a="1"/>
  <c r="M37" i="7" s="1"/>
  <c r="T9" i="4" a="1"/>
  <c r="T9" i="4" s="1"/>
  <c r="I38" i="8" s="1" a="1"/>
  <c r="I38" i="8" s="1"/>
  <c r="X14" i="4" a="1"/>
  <c r="X14" i="4" s="1"/>
  <c r="G13" i="4" a="1"/>
  <c r="G13" i="4" s="1"/>
  <c r="K6" i="4" a="1"/>
  <c r="K6" i="4" s="1"/>
  <c r="J17" i="7" s="1" a="1"/>
  <c r="J17" i="7" s="1"/>
  <c r="O5" i="4" a="1"/>
  <c r="O5" i="4" s="1"/>
  <c r="N18" i="7" s="1" a="1"/>
  <c r="N18" i="7" s="1"/>
  <c r="S16" i="4" a="1"/>
  <c r="S16" i="4" s="1"/>
  <c r="I16" i="4" a="1"/>
  <c r="I16" i="4" s="1"/>
  <c r="R15" i="4" a="1"/>
  <c r="R15" i="4" s="1"/>
  <c r="M8" i="4" a="1"/>
  <c r="M8" i="4" s="1"/>
  <c r="L27" i="7" s="1" a="1"/>
  <c r="L27" i="7" s="1"/>
  <c r="F9" i="4" a="1"/>
  <c r="F9" i="4" s="1"/>
  <c r="E38" i="7" s="1" a="1"/>
  <c r="E38" i="7" s="1"/>
  <c r="F12" i="4" a="1"/>
  <c r="F12" i="4" s="1"/>
  <c r="W18" i="4" a="1"/>
  <c r="W18" i="4" s="1"/>
  <c r="I17" i="4" a="1"/>
  <c r="I17" i="4" s="1"/>
  <c r="M10" i="4" a="1"/>
  <c r="M10" i="4" s="1"/>
  <c r="L37" i="7" s="1" a="1"/>
  <c r="L37" i="7" s="1"/>
  <c r="S9" i="4" a="1"/>
  <c r="S9" i="4" s="1"/>
  <c r="H38" i="8" s="1" a="1"/>
  <c r="H38" i="8" s="1"/>
  <c r="I9" i="4" a="1"/>
  <c r="I9" i="4" s="1"/>
  <c r="H38" i="7" s="1" a="1"/>
  <c r="H38" i="7" s="1"/>
  <c r="W14" i="4" a="1"/>
  <c r="W14" i="4" s="1"/>
  <c r="M14" i="4" a="1"/>
  <c r="M14" i="4" s="1"/>
  <c r="Q13" i="4" a="1"/>
  <c r="Q13" i="4" s="1"/>
  <c r="U6" i="4" a="1"/>
  <c r="U6" i="4" s="1"/>
  <c r="J17" i="8" s="1" a="1"/>
  <c r="J17" i="8" s="1"/>
  <c r="J6" i="4" a="1"/>
  <c r="J6" i="4" s="1"/>
  <c r="I17" i="7" s="1" a="1"/>
  <c r="I17" i="7" s="1"/>
  <c r="Y5" i="4" a="1"/>
  <c r="Y5" i="4" s="1"/>
  <c r="N18" i="8" s="1" a="1"/>
  <c r="N18" i="8" s="1"/>
  <c r="N5" i="4" a="1"/>
  <c r="N5" i="4" s="1"/>
  <c r="M18" i="7" s="1" a="1"/>
  <c r="M18" i="7" s="1"/>
  <c r="R16" i="4" a="1"/>
  <c r="R16" i="4" s="1"/>
  <c r="H16" i="4" a="1"/>
  <c r="H16" i="4" s="1"/>
  <c r="H7" i="4" a="1"/>
  <c r="H7" i="4" s="1"/>
  <c r="G28" i="7" s="1" a="1"/>
  <c r="G28" i="7" s="1"/>
  <c r="F13" i="4" a="1"/>
  <c r="F13" i="4" s="1"/>
  <c r="N18" i="4" a="1"/>
  <c r="N18" i="4" s="1"/>
  <c r="R17" i="4" a="1"/>
  <c r="R17" i="4" s="1"/>
  <c r="V10" i="4" a="1"/>
  <c r="V10" i="4" s="1"/>
  <c r="K37" i="8" s="1" a="1"/>
  <c r="K37" i="8" s="1"/>
  <c r="R9" i="4" a="1"/>
  <c r="R9" i="4" s="1"/>
  <c r="G38" i="8" s="1" a="1"/>
  <c r="G38" i="8" s="1"/>
  <c r="H9" i="4" a="1"/>
  <c r="H9" i="4" s="1"/>
  <c r="G38" i="7" s="1" a="1"/>
  <c r="G38" i="7" s="1"/>
  <c r="V14" i="4" a="1"/>
  <c r="V14" i="4" s="1"/>
  <c r="L14" i="4" a="1"/>
  <c r="L14" i="4" s="1"/>
  <c r="P13" i="4" a="1"/>
  <c r="P13" i="4" s="1"/>
  <c r="T6" i="4" a="1"/>
  <c r="T6" i="4" s="1"/>
  <c r="I17" i="8" s="1" a="1"/>
  <c r="I17" i="8" s="1"/>
  <c r="X5" i="4" a="1"/>
  <c r="X5" i="4" s="1"/>
  <c r="M18" i="8" s="1" a="1"/>
  <c r="M18" i="8" s="1"/>
  <c r="G16" i="4" a="1"/>
  <c r="G16" i="4" s="1"/>
  <c r="X15" i="4" a="1"/>
  <c r="X15" i="4" s="1"/>
  <c r="Q9" i="4" a="1"/>
  <c r="Q9" i="4" s="1"/>
  <c r="F38" i="8" s="1" a="1"/>
  <c r="F38" i="8" s="1"/>
  <c r="G9" i="4" a="1"/>
  <c r="G9" i="4" s="1"/>
  <c r="F38" i="7" s="1" a="1"/>
  <c r="F38" i="7" s="1"/>
  <c r="U14" i="4" a="1"/>
  <c r="U14" i="4" s="1"/>
  <c r="K14" i="4" a="1"/>
  <c r="K14" i="4" s="1"/>
  <c r="Y13" i="4" a="1"/>
  <c r="Y13" i="4" s="1"/>
  <c r="O13" i="4" a="1"/>
  <c r="O13" i="4" s="1"/>
  <c r="S6" i="4" a="1"/>
  <c r="S6" i="4" s="1"/>
  <c r="H17" i="8" s="1" a="1"/>
  <c r="H17" i="8" s="1"/>
  <c r="I6" i="4" a="1"/>
  <c r="I6" i="4" s="1"/>
  <c r="H17" i="7" s="1" a="1"/>
  <c r="H17" i="7" s="1"/>
  <c r="W5" i="4" a="1"/>
  <c r="W5" i="4" s="1"/>
  <c r="L18" i="8" s="1" a="1"/>
  <c r="L18" i="8" s="1"/>
  <c r="M5" i="4" a="1"/>
  <c r="M5" i="4" s="1"/>
  <c r="L18" i="7" s="1" a="1"/>
  <c r="L18" i="7" s="1"/>
  <c r="Q16" i="4" a="1"/>
  <c r="Q16" i="4" s="1"/>
  <c r="P15" i="4" a="1"/>
  <c r="P15" i="4" s="1"/>
  <c r="L18" i="4" a="1"/>
  <c r="L18" i="4" s="1"/>
  <c r="Y17" i="4" a="1"/>
  <c r="Y17" i="4" s="1"/>
  <c r="P17" i="4" a="1"/>
  <c r="P17" i="4" s="1"/>
  <c r="G17" i="4" a="1"/>
  <c r="G17" i="4" s="1"/>
  <c r="T10" i="4" a="1"/>
  <c r="T10" i="4" s="1"/>
  <c r="I37" i="8" s="1" a="1"/>
  <c r="I37" i="8" s="1"/>
  <c r="K10" i="4" a="1"/>
  <c r="K10" i="4" s="1"/>
  <c r="J37" i="7" s="1" a="1"/>
  <c r="J37" i="7" s="1"/>
  <c r="J14" i="4" a="1"/>
  <c r="J14" i="4" s="1"/>
  <c r="N13" i="4" a="1"/>
  <c r="N13" i="4" s="1"/>
  <c r="R6" i="4" a="1"/>
  <c r="R6" i="4" s="1"/>
  <c r="G17" i="8" s="1" a="1"/>
  <c r="G17" i="8" s="1"/>
  <c r="H6" i="4" a="1"/>
  <c r="H6" i="4" s="1"/>
  <c r="G17" i="7" s="1" a="1"/>
  <c r="G17" i="7" s="1"/>
  <c r="V5" i="4" a="1"/>
  <c r="V5" i="4" s="1"/>
  <c r="K18" i="8" s="1" a="1"/>
  <c r="K18" i="8" s="1"/>
  <c r="L5" i="4" a="1"/>
  <c r="L5" i="4" s="1"/>
  <c r="K18" i="7" s="1" a="1"/>
  <c r="K18" i="7" s="1"/>
  <c r="P16" i="4" a="1"/>
  <c r="P16" i="4" s="1"/>
  <c r="O15" i="4" a="1"/>
  <c r="O15" i="4" s="1"/>
  <c r="K8" i="4" a="1"/>
  <c r="K8" i="4" s="1"/>
  <c r="J27" i="7" s="1" a="1"/>
  <c r="J27" i="7" s="1"/>
  <c r="F6" i="4" a="1"/>
  <c r="F6" i="4" s="1"/>
  <c r="E17" i="7" s="1" a="1"/>
  <c r="E17" i="7" s="1"/>
  <c r="K18" i="4" a="1"/>
  <c r="K18" i="4" s="1"/>
  <c r="X17" i="4" a="1"/>
  <c r="X17" i="4" s="1"/>
  <c r="J10" i="4" a="1"/>
  <c r="J10" i="4" s="1"/>
  <c r="I37" i="7" s="1" a="1"/>
  <c r="I37" i="7" s="1"/>
  <c r="I14" i="4" a="1"/>
  <c r="I14" i="4" s="1"/>
  <c r="M13" i="4" a="1"/>
  <c r="M13" i="4" s="1"/>
  <c r="G6" i="4" a="1"/>
  <c r="G6" i="4" s="1"/>
  <c r="F17" i="7" s="1" a="1"/>
  <c r="F17" i="7" s="1"/>
  <c r="K5" i="4" a="1"/>
  <c r="K5" i="4" s="1"/>
  <c r="J18" i="7" s="1" a="1"/>
  <c r="J18" i="7" s="1"/>
  <c r="Y16" i="4" a="1"/>
  <c r="Y16" i="4" s="1"/>
  <c r="O16" i="4" a="1"/>
  <c r="O16" i="4" s="1"/>
  <c r="G15" i="4" a="1"/>
  <c r="G15" i="4" s="1"/>
  <c r="F16" i="4" a="1"/>
  <c r="F16" i="4" s="1"/>
  <c r="U18" i="4" a="1"/>
  <c r="U18" i="4" s="1"/>
  <c r="T18" i="4" a="1"/>
  <c r="T18" i="4" s="1"/>
  <c r="O17" i="4" a="1"/>
  <c r="O17" i="4" s="1"/>
  <c r="S10" i="4" a="1"/>
  <c r="S10" i="4" s="1"/>
  <c r="H37" i="8" s="1" a="1"/>
  <c r="H37" i="8" s="1"/>
  <c r="Y9" i="4" a="1"/>
  <c r="Y9" i="4" s="1"/>
  <c r="N38" i="8" s="1" a="1"/>
  <c r="N38" i="8" s="1"/>
  <c r="O9" i="4" a="1"/>
  <c r="O9" i="4" s="1"/>
  <c r="N38" i="7" s="1" a="1"/>
  <c r="N38" i="7" s="1"/>
  <c r="S14" i="4" a="1"/>
  <c r="S14" i="4" s="1"/>
  <c r="W13" i="4" a="1"/>
  <c r="W13" i="4" s="1"/>
  <c r="J5" i="4" a="1"/>
  <c r="J5" i="4" s="1"/>
  <c r="I18" i="7" s="1" a="1"/>
  <c r="I18" i="7" s="1"/>
  <c r="N16" i="4" a="1"/>
  <c r="N16" i="4" s="1"/>
  <c r="M7" i="4" a="1"/>
  <c r="M7" i="4" s="1"/>
  <c r="L28" i="7" s="1" a="1"/>
  <c r="L28" i="7" s="1"/>
  <c r="X12" i="4" a="1"/>
  <c r="X12" i="4" s="1"/>
  <c r="X9" i="4" a="1"/>
  <c r="X9" i="4" s="1"/>
  <c r="M38" i="8" s="1" a="1"/>
  <c r="M38" i="8" s="1"/>
  <c r="N9" i="4" a="1"/>
  <c r="N9" i="4" s="1"/>
  <c r="M38" i="7" s="1" a="1"/>
  <c r="M38" i="7" s="1"/>
  <c r="R14" i="4" a="1"/>
  <c r="R14" i="4" s="1"/>
  <c r="V13" i="4" a="1"/>
  <c r="V13" i="4" s="1"/>
  <c r="I5" i="4" a="1"/>
  <c r="I5" i="4" s="1"/>
  <c r="H18" i="7" s="1" a="1"/>
  <c r="H18" i="7" s="1"/>
  <c r="M16" i="4" a="1"/>
  <c r="M16" i="4" s="1"/>
  <c r="I8" i="4" a="1"/>
  <c r="I8" i="4" s="1"/>
  <c r="H27" i="7" s="1" a="1"/>
  <c r="H27" i="7" s="1"/>
  <c r="F7" i="4" a="1"/>
  <c r="F7" i="4" s="1"/>
  <c r="E28" i="7" s="1" a="1"/>
  <c r="E28" i="7" s="1"/>
  <c r="R18" i="4" a="1"/>
  <c r="R18" i="4" s="1"/>
  <c r="I18" i="4" a="1"/>
  <c r="I18" i="4" s="1"/>
  <c r="V17" i="4" a="1"/>
  <c r="V17" i="4" s="1"/>
  <c r="M17" i="4" a="1"/>
  <c r="M17" i="4" s="1"/>
  <c r="Q10" i="4" a="1"/>
  <c r="Q10" i="4" s="1"/>
  <c r="F37" i="8" s="1" a="1"/>
  <c r="F37" i="8" s="1"/>
  <c r="H10" i="4" a="1"/>
  <c r="H10" i="4" s="1"/>
  <c r="G37" i="7" s="1" a="1"/>
  <c r="G37" i="7" s="1"/>
  <c r="W9" i="4" a="1"/>
  <c r="W9" i="4" s="1"/>
  <c r="L38" i="8" s="1" a="1"/>
  <c r="L38" i="8" s="1"/>
  <c r="M9" i="4" a="1"/>
  <c r="M9" i="4" s="1"/>
  <c r="L38" i="7" s="1" a="1"/>
  <c r="L38" i="7" s="1"/>
  <c r="Q14" i="4" a="1"/>
  <c r="Q14" i="4" s="1"/>
  <c r="G14" i="4" a="1"/>
  <c r="G14" i="4" s="1"/>
  <c r="U13" i="4" a="1"/>
  <c r="U13" i="4" s="1"/>
  <c r="K13" i="4" a="1"/>
  <c r="K13" i="4" s="1"/>
  <c r="Y6" i="4" a="1"/>
  <c r="Y6" i="4" s="1"/>
  <c r="N17" i="8" s="1" a="1"/>
  <c r="N17" i="8" s="1"/>
  <c r="O6" i="4" a="1"/>
  <c r="O6" i="4" s="1"/>
  <c r="N17" i="7" s="1" a="1"/>
  <c r="N17" i="7" s="1"/>
  <c r="S5" i="4" a="1"/>
  <c r="S5" i="4" s="1"/>
  <c r="H18" i="8" s="1" a="1"/>
  <c r="H18" i="8" s="1"/>
  <c r="W16" i="4" a="1"/>
  <c r="W16" i="4" s="1"/>
  <c r="M15" i="4" a="1"/>
  <c r="M15" i="4" s="1"/>
  <c r="X8" i="4" a="1"/>
  <c r="X8" i="4" s="1"/>
  <c r="M27" i="8" s="1" a="1"/>
  <c r="M27" i="8" s="1"/>
  <c r="P8" i="4" a="1"/>
  <c r="P8" i="4" s="1"/>
  <c r="E27" i="8" s="1" a="1"/>
  <c r="E27" i="8" s="1"/>
  <c r="K15" i="4" a="1"/>
  <c r="K15" i="4" s="1"/>
  <c r="O8" i="4" a="1"/>
  <c r="O8" i="4" s="1"/>
  <c r="N27" i="7" s="1" a="1"/>
  <c r="N27" i="7" s="1"/>
  <c r="S7" i="4" a="1"/>
  <c r="S7" i="4" s="1"/>
  <c r="H28" i="8" s="1" a="1"/>
  <c r="H28" i="8" s="1"/>
  <c r="W12" i="4" a="1"/>
  <c r="W12" i="4" s="1"/>
  <c r="J12" i="4" a="1"/>
  <c r="J12" i="4" s="1"/>
  <c r="I11" i="4" a="1"/>
  <c r="I11" i="4" s="1"/>
  <c r="T4" i="4" a="1"/>
  <c r="T4" i="4" s="1"/>
  <c r="I7" i="8" s="1" a="1"/>
  <c r="I7" i="8" s="1"/>
  <c r="I4" i="4" a="1"/>
  <c r="I4" i="4" s="1"/>
  <c r="H7" i="7" s="1" a="1"/>
  <c r="H7" i="7" s="1"/>
  <c r="W15" i="4" a="1"/>
  <c r="W15" i="4" s="1"/>
  <c r="Q15" i="4" a="1"/>
  <c r="Q15" i="4" s="1"/>
  <c r="U8" i="4" a="1"/>
  <c r="U8" i="4" s="1"/>
  <c r="J27" i="8" s="1" a="1"/>
  <c r="J27" i="8" s="1"/>
  <c r="H8" i="4" a="1"/>
  <c r="H8" i="4" s="1"/>
  <c r="G27" i="7" s="1" a="1"/>
  <c r="G27" i="7" s="1"/>
  <c r="Y7" i="4" a="1"/>
  <c r="Y7" i="4" s="1"/>
  <c r="N28" i="8" s="1" a="1"/>
  <c r="N28" i="8" s="1"/>
  <c r="L7" i="4" a="1"/>
  <c r="L7" i="4" s="1"/>
  <c r="K28" i="7" s="1" a="1"/>
  <c r="K28" i="7" s="1"/>
  <c r="P12" i="4" a="1"/>
  <c r="P12" i="4" s="1"/>
  <c r="I12" i="4" a="1"/>
  <c r="I12" i="4" s="1"/>
  <c r="R11" i="4" a="1"/>
  <c r="R11" i="4" s="1"/>
  <c r="H11" i="4" a="1"/>
  <c r="H11" i="4" s="1"/>
  <c r="S4" i="4" a="1"/>
  <c r="S4" i="4" s="1"/>
  <c r="H7" i="8" s="1" a="1"/>
  <c r="H7" i="8" s="1"/>
  <c r="Y21" i="4" a="1"/>
  <c r="Y21" i="4" s="1"/>
  <c r="N20" i="8" s="1" a="1"/>
  <c r="N20" i="8" s="1"/>
  <c r="F21" i="4" a="1"/>
  <c r="F21" i="4" s="1"/>
  <c r="E20" i="7" s="1" a="1"/>
  <c r="E20" i="7" s="1"/>
  <c r="J15" i="4" a="1"/>
  <c r="J15" i="4" s="1"/>
  <c r="N8" i="4" a="1"/>
  <c r="N8" i="4" s="1"/>
  <c r="M27" i="7" s="1" a="1"/>
  <c r="M27" i="7" s="1"/>
  <c r="R7" i="4" a="1"/>
  <c r="R7" i="4" s="1"/>
  <c r="G28" i="8" s="1" a="1"/>
  <c r="G28" i="8" s="1"/>
  <c r="V12" i="4" a="1"/>
  <c r="V12" i="4" s="1"/>
  <c r="R4" i="4" a="1"/>
  <c r="R4" i="4" s="1"/>
  <c r="G7" i="8" s="1" a="1"/>
  <c r="G7" i="8" s="1"/>
  <c r="H4" i="4" a="1"/>
  <c r="H4" i="4" s="1"/>
  <c r="G7" i="7" s="1" a="1"/>
  <c r="G7" i="7" s="1"/>
  <c r="Q7" i="4" a="1"/>
  <c r="Q7" i="4" s="1"/>
  <c r="F28" i="8" s="1" a="1"/>
  <c r="F28" i="8" s="1"/>
  <c r="U12" i="4" a="1"/>
  <c r="U12" i="4" s="1"/>
  <c r="H12" i="4" a="1"/>
  <c r="H12" i="4" s="1"/>
  <c r="Y11" i="4" a="1"/>
  <c r="Y11" i="4" s="1"/>
  <c r="G11" i="4" a="1"/>
  <c r="G11" i="4" s="1"/>
  <c r="Q4" i="4" a="1"/>
  <c r="Q4" i="4" s="1"/>
  <c r="F7" i="8" s="1" a="1"/>
  <c r="F7" i="8" s="1"/>
  <c r="G4" i="4" a="1"/>
  <c r="G4" i="4" s="1"/>
  <c r="F7" i="7" s="1" a="1"/>
  <c r="F7" i="7" s="1"/>
  <c r="S8" i="4" a="1"/>
  <c r="S8" i="4" s="1"/>
  <c r="H27" i="8" s="1" a="1"/>
  <c r="H27" i="8" s="1"/>
  <c r="W7" i="4" a="1"/>
  <c r="W7" i="4" s="1"/>
  <c r="L28" i="8" s="1" a="1"/>
  <c r="L28" i="8" s="1"/>
  <c r="J7" i="4" a="1"/>
  <c r="J7" i="4" s="1"/>
  <c r="I28" i="7" s="1" a="1"/>
  <c r="I28" i="7" s="1"/>
  <c r="N12" i="4" a="1"/>
  <c r="N12" i="4" s="1"/>
  <c r="P11" i="4" a="1"/>
  <c r="P11" i="4" s="1"/>
  <c r="P4" i="4" a="1"/>
  <c r="P4" i="4" s="1"/>
  <c r="E7" i="8" s="1" a="1"/>
  <c r="E7" i="8" s="1"/>
  <c r="U15" i="4" a="1"/>
  <c r="U15" i="4" s="1"/>
  <c r="H15" i="4" a="1"/>
  <c r="H15" i="4" s="1"/>
  <c r="Y8" i="4" a="1"/>
  <c r="Y8" i="4" s="1"/>
  <c r="N27" i="8" s="1" a="1"/>
  <c r="N27" i="8" s="1"/>
  <c r="L8" i="4" a="1"/>
  <c r="L8" i="4" s="1"/>
  <c r="K27" i="7" s="1" a="1"/>
  <c r="K27" i="7" s="1"/>
  <c r="P7" i="4" a="1"/>
  <c r="P7" i="4" s="1"/>
  <c r="E28" i="8" s="1" a="1"/>
  <c r="E28" i="8" s="1"/>
  <c r="T12" i="4" a="1"/>
  <c r="T12" i="4" s="1"/>
  <c r="G12" i="4" a="1"/>
  <c r="G12" i="4" s="1"/>
  <c r="O11" i="4" a="1"/>
  <c r="O11" i="4" s="1"/>
  <c r="Y4" i="4" a="1"/>
  <c r="Y4" i="4" s="1"/>
  <c r="N7" i="8" s="1" a="1"/>
  <c r="N7" i="8" s="1"/>
  <c r="O4" i="4" a="1"/>
  <c r="O4" i="4" s="1"/>
  <c r="N7" i="7" s="1" a="1"/>
  <c r="N7" i="7" s="1"/>
  <c r="V21" i="4" a="1"/>
  <c r="V21" i="4" s="1"/>
  <c r="K20" i="8" s="1" a="1"/>
  <c r="K20" i="8" s="1"/>
  <c r="N15" i="4" a="1"/>
  <c r="N15" i="4" s="1"/>
  <c r="R8" i="4" a="1"/>
  <c r="R8" i="4" s="1"/>
  <c r="G27" i="8" s="1" a="1"/>
  <c r="G27" i="8" s="1"/>
  <c r="V7" i="4" a="1"/>
  <c r="V7" i="4" s="1"/>
  <c r="K28" i="8" s="1" a="1"/>
  <c r="K28" i="8" s="1"/>
  <c r="I7" i="4" a="1"/>
  <c r="I7" i="4" s="1"/>
  <c r="H28" i="7" s="1" a="1"/>
  <c r="H28" i="7" s="1"/>
  <c r="M12" i="4" a="1"/>
  <c r="M12" i="4" s="1"/>
  <c r="W11" i="4" a="1"/>
  <c r="W11" i="4" s="1"/>
  <c r="N11" i="4" a="1"/>
  <c r="N11" i="4" s="1"/>
  <c r="X4" i="4" a="1"/>
  <c r="X4" i="4" s="1"/>
  <c r="M7" i="8" s="1" a="1"/>
  <c r="M7" i="8" s="1"/>
  <c r="M11" i="4" a="1"/>
  <c r="M11" i="4" s="1"/>
  <c r="N4" i="4" a="1"/>
  <c r="N4" i="4" s="1"/>
  <c r="M7" i="7" s="1" a="1"/>
  <c r="M7" i="7" s="1"/>
  <c r="L11" i="4" a="1"/>
  <c r="L11" i="4" s="1"/>
  <c r="M4" i="4" a="1"/>
  <c r="M4" i="4" s="1"/>
  <c r="L7" i="7" s="1" a="1"/>
  <c r="L7" i="7" s="1"/>
  <c r="Y15" i="4" a="1"/>
  <c r="Y15" i="4" s="1"/>
  <c r="S15" i="4" a="1"/>
  <c r="S15" i="4" s="1"/>
  <c r="W8" i="4" a="1"/>
  <c r="W8" i="4" s="1"/>
  <c r="L27" i="8" s="1" a="1"/>
  <c r="L27" i="8" s="1"/>
  <c r="J8" i="4" a="1"/>
  <c r="J8" i="4" s="1"/>
  <c r="I27" i="7" s="1" a="1"/>
  <c r="I27" i="7" s="1"/>
  <c r="N7" i="4" a="1"/>
  <c r="N7" i="4" s="1"/>
  <c r="M28" i="7" s="1" a="1"/>
  <c r="M28" i="7" s="1"/>
  <c r="R12" i="4" a="1"/>
  <c r="R12" i="4" s="1"/>
  <c r="L4" i="4" a="1"/>
  <c r="L4" i="4" s="1"/>
  <c r="K7" i="7" s="1" a="1"/>
  <c r="K7" i="7" s="1"/>
  <c r="R21" i="4" a="1"/>
  <c r="R21" i="4" s="1"/>
  <c r="G20" i="8" s="1" a="1"/>
  <c r="G20" i="8" s="1"/>
  <c r="J21" i="4" a="1"/>
  <c r="J21" i="4" s="1"/>
  <c r="I20" i="7" s="1" a="1"/>
  <c r="I20" i="7" s="1"/>
  <c r="U11" i="4" a="1"/>
  <c r="U11" i="4" s="1"/>
  <c r="K11" i="4" a="1"/>
  <c r="K11" i="4" s="1"/>
  <c r="U4" i="4" a="1"/>
  <c r="U4" i="4" s="1"/>
  <c r="J7" i="8" s="1" a="1"/>
  <c r="J7" i="8" s="1"/>
  <c r="K4" i="4" a="1"/>
  <c r="K4" i="4" s="1"/>
  <c r="J7" i="7" s="1" a="1"/>
  <c r="J7" i="7" s="1"/>
  <c r="T11" i="4" a="1"/>
  <c r="T11" i="4" s="1"/>
  <c r="J11" i="4" a="1"/>
  <c r="J11" i="4" s="1"/>
  <c r="V4" i="4" a="1"/>
  <c r="V4" i="4" s="1"/>
  <c r="K7" i="8" s="1" a="1"/>
  <c r="K7" i="8" s="1"/>
  <c r="S21" i="4" a="1"/>
  <c r="S21" i="4" s="1"/>
  <c r="H20" i="8" s="1" a="1"/>
  <c r="H20" i="8" s="1"/>
  <c r="K21" i="4" a="1"/>
  <c r="K21" i="4" s="1"/>
  <c r="J20" i="7" s="1" a="1"/>
  <c r="J20" i="7" s="1"/>
  <c r="V32" i="4" a="1"/>
  <c r="V32" i="4" s="1"/>
  <c r="J31" i="4" a="1"/>
  <c r="J31" i="4" s="1"/>
  <c r="Q24" i="4" a="1"/>
  <c r="Q24" i="4" s="1"/>
  <c r="F29" i="8" s="1" a="1"/>
  <c r="F29" i="8" s="1"/>
  <c r="X23" i="4" a="1"/>
  <c r="X23" i="4" s="1"/>
  <c r="M30" i="8" s="1" a="1"/>
  <c r="M30" i="8" s="1"/>
  <c r="L32" i="4" a="1"/>
  <c r="L32" i="4" s="1"/>
  <c r="W23" i="4" a="1"/>
  <c r="W23" i="4" s="1"/>
  <c r="L30" i="8" s="1" a="1"/>
  <c r="L30" i="8" s="1"/>
  <c r="H20" i="4" a="1"/>
  <c r="H20" i="4" s="1"/>
  <c r="G9" i="7" s="1" a="1"/>
  <c r="G9" i="7" s="1"/>
  <c r="X24" i="4" a="1"/>
  <c r="X24" i="4" s="1"/>
  <c r="M29" i="8" s="1" a="1"/>
  <c r="M29" i="8" s="1"/>
  <c r="F24" i="4" a="1"/>
  <c r="F24" i="4" s="1"/>
  <c r="E29" i="7" s="1" a="1"/>
  <c r="E29" i="7" s="1"/>
  <c r="V23" i="4" a="1"/>
  <c r="V23" i="4" s="1"/>
  <c r="K30" i="8" s="1" a="1"/>
  <c r="K30" i="8" s="1"/>
  <c r="M23" i="4" a="1"/>
  <c r="M23" i="4" s="1"/>
  <c r="L30" i="7" s="1" a="1"/>
  <c r="L30" i="7" s="1"/>
  <c r="G20" i="4" a="1"/>
  <c r="G20" i="4" s="1"/>
  <c r="F9" i="7" s="1" a="1"/>
  <c r="F9" i="7" s="1"/>
  <c r="X21" i="4" a="1"/>
  <c r="X21" i="4" s="1"/>
  <c r="M20" i="8" s="1" a="1"/>
  <c r="M20" i="8" s="1"/>
  <c r="I21" i="4" a="1"/>
  <c r="I21" i="4" s="1"/>
  <c r="H20" i="7" s="1" a="1"/>
  <c r="H20" i="7" s="1"/>
  <c r="S32" i="4" a="1"/>
  <c r="S32" i="4" s="1"/>
  <c r="V24" i="4" a="1"/>
  <c r="V24" i="4" s="1"/>
  <c r="K29" i="8" s="1" a="1"/>
  <c r="K29" i="8" s="1"/>
  <c r="O24" i="4" a="1"/>
  <c r="O24" i="4" s="1"/>
  <c r="N29" i="7" s="1" a="1"/>
  <c r="N29" i="7" s="1"/>
  <c r="R28" i="4" a="1"/>
  <c r="R28" i="4" s="1"/>
  <c r="P27" i="4" a="1"/>
  <c r="P27" i="4" s="1"/>
  <c r="P21" i="4" a="1"/>
  <c r="P21" i="4" s="1"/>
  <c r="E20" i="8" s="1" a="1"/>
  <c r="E20" i="8" s="1"/>
  <c r="H21" i="4" a="1"/>
  <c r="H21" i="4" s="1"/>
  <c r="G20" i="7" s="1" a="1"/>
  <c r="G20" i="7" s="1"/>
  <c r="R32" i="4" a="1"/>
  <c r="R32" i="4" s="1"/>
  <c r="J32" i="4" a="1"/>
  <c r="J32" i="4" s="1"/>
  <c r="P31" i="4" a="1"/>
  <c r="P31" i="4" s="1"/>
  <c r="N24" i="4" a="1"/>
  <c r="N24" i="4" s="1"/>
  <c r="M29" i="7" s="1" a="1"/>
  <c r="M29" i="7" s="1"/>
  <c r="S23" i="4" a="1"/>
  <c r="S23" i="4" s="1"/>
  <c r="H30" i="8" s="1" a="1"/>
  <c r="H30" i="8" s="1"/>
  <c r="W27" i="4" a="1"/>
  <c r="W27" i="4" s="1"/>
  <c r="O27" i="4" a="1"/>
  <c r="O27" i="4" s="1"/>
  <c r="G21" i="4" a="1"/>
  <c r="G21" i="4" s="1"/>
  <c r="F20" i="7" s="1" a="1"/>
  <c r="F20" i="7" s="1"/>
  <c r="Q32" i="4" a="1"/>
  <c r="Q32" i="4" s="1"/>
  <c r="O31" i="4" a="1"/>
  <c r="O31" i="4" s="1"/>
  <c r="R23" i="4" a="1"/>
  <c r="R23" i="4" s="1"/>
  <c r="G30" i="8" s="1" a="1"/>
  <c r="G30" i="8" s="1"/>
  <c r="K23" i="4" a="1"/>
  <c r="K23" i="4" s="1"/>
  <c r="J30" i="7" s="1" a="1"/>
  <c r="J30" i="7" s="1"/>
  <c r="P28" i="4" a="1"/>
  <c r="P28" i="4" s="1"/>
  <c r="N27" i="4" a="1"/>
  <c r="N27" i="4" s="1"/>
  <c r="O21" i="4" a="1"/>
  <c r="O21" i="4" s="1"/>
  <c r="N20" i="7" s="1" a="1"/>
  <c r="N20" i="7" s="1"/>
  <c r="Y32" i="4" a="1"/>
  <c r="Y32" i="4" s="1"/>
  <c r="P32" i="4" a="1"/>
  <c r="P32" i="4" s="1"/>
  <c r="H32" i="4" a="1"/>
  <c r="H32" i="4" s="1"/>
  <c r="N31" i="4" a="1"/>
  <c r="N31" i="4" s="1"/>
  <c r="F31" i="4" a="1"/>
  <c r="F31" i="4" s="1"/>
  <c r="L24" i="4" a="1"/>
  <c r="L24" i="4" s="1"/>
  <c r="K29" i="7" s="1" a="1"/>
  <c r="K29" i="7" s="1"/>
  <c r="J23" i="4" a="1"/>
  <c r="J23" i="4" s="1"/>
  <c r="I30" i="7" s="1" a="1"/>
  <c r="I30" i="7" s="1"/>
  <c r="O28" i="4" a="1"/>
  <c r="O28" i="4" s="1"/>
  <c r="J4" i="4" a="1"/>
  <c r="J4" i="4" s="1"/>
  <c r="I7" i="7" s="1" a="1"/>
  <c r="I7" i="7" s="1"/>
  <c r="N21" i="4" a="1"/>
  <c r="N21" i="4" s="1"/>
  <c r="M20" i="7" s="1" a="1"/>
  <c r="M20" i="7" s="1"/>
  <c r="X28" i="4" a="1"/>
  <c r="X28" i="4" s="1"/>
  <c r="G28" i="4" a="1"/>
  <c r="G28" i="4" s="1"/>
  <c r="M21" i="4" a="1"/>
  <c r="M21" i="4" s="1"/>
  <c r="L20" i="7" s="1" a="1"/>
  <c r="L20" i="7" s="1"/>
  <c r="X32" i="4" a="1"/>
  <c r="X32" i="4" s="1"/>
  <c r="O32" i="4" a="1"/>
  <c r="O32" i="4" s="1"/>
  <c r="G32" i="4" a="1"/>
  <c r="G32" i="4" s="1"/>
  <c r="J24" i="4" a="1"/>
  <c r="J24" i="4" s="1"/>
  <c r="I29" i="7" s="1" a="1"/>
  <c r="I29" i="7" s="1"/>
  <c r="H23" i="4" a="1"/>
  <c r="H23" i="4" s="1"/>
  <c r="G30" i="7" s="1" a="1"/>
  <c r="G30" i="7" s="1"/>
  <c r="K20" i="4" a="1"/>
  <c r="K20" i="4" s="1"/>
  <c r="J9" i="7" s="1" a="1"/>
  <c r="J9" i="7" s="1"/>
  <c r="U21" i="4" a="1"/>
  <c r="U21" i="4" s="1"/>
  <c r="J20" i="8" s="1" a="1"/>
  <c r="J20" i="8" s="1"/>
  <c r="L21" i="4" a="1"/>
  <c r="L21" i="4" s="1"/>
  <c r="K20" i="7" s="1" a="1"/>
  <c r="K20" i="7" s="1"/>
  <c r="N32" i="4" a="1"/>
  <c r="N32" i="4" s="1"/>
  <c r="F32" i="4" a="1"/>
  <c r="F32" i="4" s="1"/>
  <c r="U31" i="4" a="1"/>
  <c r="U31" i="4" s="1"/>
  <c r="I24" i="4" a="1"/>
  <c r="I24" i="4" s="1"/>
  <c r="H29" i="7" s="1" a="1"/>
  <c r="H29" i="7" s="1"/>
  <c r="T27" i="4" a="1"/>
  <c r="T27" i="4" s="1"/>
  <c r="J27" i="4" a="1"/>
  <c r="J27" i="4" s="1"/>
  <c r="T21" i="4" a="1"/>
  <c r="T21" i="4" s="1"/>
  <c r="I20" i="8" s="1" a="1"/>
  <c r="I20" i="8" s="1"/>
  <c r="W32" i="4" a="1"/>
  <c r="W32" i="4" s="1"/>
  <c r="M32" i="4" a="1"/>
  <c r="M32" i="4" s="1"/>
  <c r="F23" i="4" a="1"/>
  <c r="F23" i="4" s="1"/>
  <c r="E30" i="7" s="1" a="1"/>
  <c r="E30" i="7" s="1"/>
  <c r="V28" i="4" a="1"/>
  <c r="V28" i="4" s="1"/>
  <c r="I28" i="4" a="1"/>
  <c r="I28" i="4" s="1"/>
  <c r="Y27" i="4" a="1"/>
  <c r="Y27" i="4" s="1"/>
  <c r="R27" i="4" a="1"/>
  <c r="R27" i="4" s="1"/>
  <c r="X20" i="4" a="1"/>
  <c r="X20" i="4" s="1"/>
  <c r="M9" i="8" s="1" a="1"/>
  <c r="M9" i="8" s="1"/>
  <c r="Q20" i="4" a="1"/>
  <c r="Q20" i="4" s="1"/>
  <c r="F9" i="8" s="1" a="1"/>
  <c r="F9" i="8" s="1"/>
  <c r="U19" i="4" a="1"/>
  <c r="U19" i="4" s="1"/>
  <c r="J10" i="8" s="1" a="1"/>
  <c r="J10" i="8" s="1"/>
  <c r="L19" i="4" a="1"/>
  <c r="L19" i="4" s="1"/>
  <c r="K10" i="7" s="1" a="1"/>
  <c r="K10" i="7" s="1"/>
  <c r="J20" i="4" a="1"/>
  <c r="J20" i="4" s="1"/>
  <c r="I9" i="7" s="1" a="1"/>
  <c r="I9" i="7" s="1"/>
  <c r="K19" i="4" a="1"/>
  <c r="K19" i="4" s="1"/>
  <c r="J10" i="7" s="1" a="1"/>
  <c r="J10" i="7" s="1"/>
  <c r="T31" i="4" a="1"/>
  <c r="T31" i="4" s="1"/>
  <c r="G31" i="4" a="1"/>
  <c r="G31" i="4" s="1"/>
  <c r="P24" i="4" a="1"/>
  <c r="P24" i="4" s="1"/>
  <c r="E29" i="8" s="1" a="1"/>
  <c r="E29" i="8" s="1"/>
  <c r="Y23" i="4" a="1"/>
  <c r="Y23" i="4" s="1"/>
  <c r="N30" i="8" s="1" a="1"/>
  <c r="N30" i="8" s="1"/>
  <c r="L23" i="4" a="1"/>
  <c r="L23" i="4" s="1"/>
  <c r="K30" i="7" s="1" a="1"/>
  <c r="K30" i="7" s="1"/>
  <c r="U28" i="4" a="1"/>
  <c r="U28" i="4" s="1"/>
  <c r="H28" i="4" a="1"/>
  <c r="H28" i="4" s="1"/>
  <c r="Q27" i="4" a="1"/>
  <c r="Q27" i="4" s="1"/>
  <c r="W20" i="4" a="1"/>
  <c r="W20" i="4" s="1"/>
  <c r="L9" i="8" s="1" a="1"/>
  <c r="L9" i="8" s="1"/>
  <c r="P20" i="4" a="1"/>
  <c r="P20" i="4" s="1"/>
  <c r="E9" i="8" s="1" a="1"/>
  <c r="E9" i="8" s="1"/>
  <c r="I20" i="4" a="1"/>
  <c r="I20" i="4" s="1"/>
  <c r="H9" i="7" s="1" a="1"/>
  <c r="H9" i="7" s="1"/>
  <c r="T19" i="4" a="1"/>
  <c r="T19" i="4" s="1"/>
  <c r="I10" i="8" s="1" a="1"/>
  <c r="I10" i="8" s="1"/>
  <c r="J19" i="4" a="1"/>
  <c r="J19" i="4" s="1"/>
  <c r="I10" i="7" s="1" a="1"/>
  <c r="I10" i="7" s="1"/>
  <c r="T29" i="4" a="1"/>
  <c r="T29" i="4" s="1"/>
  <c r="K30" i="4" a="1"/>
  <c r="K30" i="4" s="1"/>
  <c r="S11" i="4" a="1"/>
  <c r="S11" i="4" s="1"/>
  <c r="S19" i="4" a="1"/>
  <c r="S19" i="4" s="1"/>
  <c r="H10" i="8" s="1" a="1"/>
  <c r="H10" i="8" s="1"/>
  <c r="U29" i="4" a="1"/>
  <c r="U29" i="4" s="1"/>
  <c r="V20" i="4" a="1"/>
  <c r="V20" i="4" s="1"/>
  <c r="K9" i="8" s="1" a="1"/>
  <c r="K9" i="8" s="1"/>
  <c r="Y31" i="4" a="1"/>
  <c r="Y31" i="4" s="1"/>
  <c r="L31" i="4" a="1"/>
  <c r="L31" i="4" s="1"/>
  <c r="U24" i="4" a="1"/>
  <c r="U24" i="4" s="1"/>
  <c r="J29" i="8" s="1" a="1"/>
  <c r="J29" i="8" s="1"/>
  <c r="H24" i="4" a="1"/>
  <c r="H24" i="4" s="1"/>
  <c r="G29" i="7" s="1" a="1"/>
  <c r="G29" i="7" s="1"/>
  <c r="Q23" i="4" a="1"/>
  <c r="Q23" i="4" s="1"/>
  <c r="F30" i="8" s="1" a="1"/>
  <c r="F30" i="8" s="1"/>
  <c r="M28" i="4" a="1"/>
  <c r="M28" i="4" s="1"/>
  <c r="V27" i="4" a="1"/>
  <c r="V27" i="4" s="1"/>
  <c r="I27" i="4" a="1"/>
  <c r="I27" i="4" s="1"/>
  <c r="U20" i="4" a="1"/>
  <c r="U20" i="4" s="1"/>
  <c r="J9" i="8" s="1" a="1"/>
  <c r="J9" i="8" s="1"/>
  <c r="N20" i="4" a="1"/>
  <c r="N20" i="4" s="1"/>
  <c r="M9" i="7" s="1" a="1"/>
  <c r="M9" i="7" s="1"/>
  <c r="Q19" i="4" a="1"/>
  <c r="Q19" i="4" s="1"/>
  <c r="F10" i="8" s="1" a="1"/>
  <c r="F10" i="8" s="1"/>
  <c r="I32" i="4" a="1"/>
  <c r="I32" i="4" s="1"/>
  <c r="Y19" i="4" a="1"/>
  <c r="Y19" i="4" s="1"/>
  <c r="N10" i="8" s="1" a="1"/>
  <c r="N10" i="8" s="1"/>
  <c r="O29" i="4" a="1"/>
  <c r="O29" i="4" s="1"/>
  <c r="X31" i="4" a="1"/>
  <c r="X31" i="4" s="1"/>
  <c r="K31" i="4" a="1"/>
  <c r="K31" i="4" s="1"/>
  <c r="T24" i="4" a="1"/>
  <c r="T24" i="4" s="1"/>
  <c r="I29" i="8" s="1" a="1"/>
  <c r="I29" i="8" s="1"/>
  <c r="G24" i="4" a="1"/>
  <c r="G24" i="4" s="1"/>
  <c r="F29" i="7" s="1" a="1"/>
  <c r="F29" i="7" s="1"/>
  <c r="P23" i="4" a="1"/>
  <c r="P23" i="4" s="1"/>
  <c r="E30" i="8" s="1" a="1"/>
  <c r="E30" i="8" s="1"/>
  <c r="Y28" i="4" a="1"/>
  <c r="Y28" i="4" s="1"/>
  <c r="L28" i="4" a="1"/>
  <c r="L28" i="4" s="1"/>
  <c r="U27" i="4" a="1"/>
  <c r="U27" i="4" s="1"/>
  <c r="H27" i="4" a="1"/>
  <c r="H27" i="4" s="1"/>
  <c r="M20" i="4" a="1"/>
  <c r="M20" i="4" s="1"/>
  <c r="L9" i="7" s="1" a="1"/>
  <c r="L9" i="7" s="1"/>
  <c r="G19" i="4" a="1"/>
  <c r="G19" i="4" s="1"/>
  <c r="F10" i="7" s="1" a="1"/>
  <c r="F10" i="7" s="1"/>
  <c r="G29" i="4" a="1"/>
  <c r="G29" i="4" s="1"/>
  <c r="U32" i="4" a="1"/>
  <c r="U32" i="4" s="1"/>
  <c r="Q31" i="4" a="1"/>
  <c r="Q31" i="4" s="1"/>
  <c r="M24" i="4" a="1"/>
  <c r="M24" i="4" s="1"/>
  <c r="L29" i="7" s="1" a="1"/>
  <c r="L29" i="7" s="1"/>
  <c r="I23" i="4" a="1"/>
  <c r="I23" i="4" s="1"/>
  <c r="H30" i="7" s="1" a="1"/>
  <c r="H30" i="7" s="1"/>
  <c r="F20" i="4" a="1"/>
  <c r="F20" i="4" s="1"/>
  <c r="E9" i="7" s="1" a="1"/>
  <c r="E9" i="7" s="1"/>
  <c r="O19" i="4" a="1"/>
  <c r="O19" i="4" s="1"/>
  <c r="N10" i="7" s="1" a="1"/>
  <c r="N10" i="7" s="1"/>
  <c r="W31" i="4" a="1"/>
  <c r="W31" i="4" s="1"/>
  <c r="S24" i="4" a="1"/>
  <c r="S24" i="4" s="1"/>
  <c r="H29" i="8" s="1" a="1"/>
  <c r="H29" i="8" s="1"/>
  <c r="O23" i="4" a="1"/>
  <c r="O23" i="4" s="1"/>
  <c r="N30" i="7" s="1" a="1"/>
  <c r="N30" i="7" s="1"/>
  <c r="K28" i="4" a="1"/>
  <c r="K28" i="4" s="1"/>
  <c r="G27" i="4" a="1"/>
  <c r="G27" i="4" s="1"/>
  <c r="S20" i="4" a="1"/>
  <c r="S20" i="4" s="1"/>
  <c r="H9" i="8" s="1" a="1"/>
  <c r="H9" i="8" s="1"/>
  <c r="W19" i="4" a="1"/>
  <c r="W19" i="4" s="1"/>
  <c r="L10" i="8" s="1" a="1"/>
  <c r="L10" i="8" s="1"/>
  <c r="N19" i="4" a="1"/>
  <c r="N19" i="4" s="1"/>
  <c r="M10" i="7" s="1" a="1"/>
  <c r="M10" i="7" s="1"/>
  <c r="F3" i="4" a="1"/>
  <c r="F3" i="4" s="1"/>
  <c r="E8" i="7" s="1" a="1"/>
  <c r="E8" i="7" s="1"/>
  <c r="Q29" i="4" a="1"/>
  <c r="Q29" i="4" s="1"/>
  <c r="V31" i="4" a="1"/>
  <c r="V31" i="4" s="1"/>
  <c r="I31" i="4" a="1"/>
  <c r="I31" i="4" s="1"/>
  <c r="Y24" i="4" a="1"/>
  <c r="Y24" i="4" s="1"/>
  <c r="N29" i="8" s="1" a="1"/>
  <c r="N29" i="8" s="1"/>
  <c r="R24" i="4" a="1"/>
  <c r="R24" i="4" s="1"/>
  <c r="G29" i="8" s="1" a="1"/>
  <c r="G29" i="8" s="1"/>
  <c r="U23" i="4" a="1"/>
  <c r="U23" i="4" s="1"/>
  <c r="J30" i="8" s="1" a="1"/>
  <c r="J30" i="8" s="1"/>
  <c r="N23" i="4" a="1"/>
  <c r="N23" i="4" s="1"/>
  <c r="M30" i="7" s="1" a="1"/>
  <c r="M30" i="7" s="1"/>
  <c r="Q28" i="4" a="1"/>
  <c r="Q28" i="4" s="1"/>
  <c r="J28" i="4" a="1"/>
  <c r="J28" i="4" s="1"/>
  <c r="M27" i="4" a="1"/>
  <c r="M27" i="4" s="1"/>
  <c r="F27" i="4" a="1"/>
  <c r="F27" i="4" s="1"/>
  <c r="Y20" i="4" a="1"/>
  <c r="Y20" i="4" s="1"/>
  <c r="N9" i="8" s="1" a="1"/>
  <c r="N9" i="8" s="1"/>
  <c r="R20" i="4" a="1"/>
  <c r="R20" i="4" s="1"/>
  <c r="G9" i="8" s="1" a="1"/>
  <c r="G9" i="8" s="1"/>
  <c r="M19" i="4" a="1"/>
  <c r="M19" i="4" s="1"/>
  <c r="L10" i="7" s="1" a="1"/>
  <c r="L10" i="7" s="1"/>
  <c r="W28" i="4" a="1"/>
  <c r="W28" i="4" s="1"/>
  <c r="S27" i="4" a="1"/>
  <c r="S27" i="4" s="1"/>
  <c r="R19" i="4" a="1"/>
  <c r="R19" i="4" s="1"/>
  <c r="G10" i="8" s="1" a="1"/>
  <c r="G10" i="8" s="1"/>
  <c r="I29" i="4" a="1"/>
  <c r="I29" i="4" s="1"/>
  <c r="V29" i="4" a="1"/>
  <c r="V29" i="4" s="1"/>
  <c r="X19" i="4" a="1"/>
  <c r="X19" i="4" s="1"/>
  <c r="M10" i="8" s="1" a="1"/>
  <c r="M10" i="8" s="1"/>
  <c r="W29" i="4" a="1"/>
  <c r="W29" i="4" s="1"/>
  <c r="J29" i="4" a="1"/>
  <c r="J29" i="4" s="1"/>
  <c r="X29" i="4" a="1"/>
  <c r="X29" i="4" s="1"/>
  <c r="M30" i="4" a="1"/>
  <c r="M30" i="4" s="1"/>
  <c r="P19" i="4" a="1"/>
  <c r="P19" i="4" s="1"/>
  <c r="E10" i="8" s="1" a="1"/>
  <c r="E10" i="8" s="1"/>
  <c r="K29" i="4" a="1"/>
  <c r="K29" i="4" s="1"/>
  <c r="V19" i="4" a="1"/>
  <c r="V19" i="4" s="1"/>
  <c r="K10" i="8" s="1" a="1"/>
  <c r="K10" i="8" s="1"/>
  <c r="I19" i="4" a="1"/>
  <c r="I19" i="4" s="1"/>
  <c r="H10" i="7" s="1" a="1"/>
  <c r="H10" i="7" s="1"/>
  <c r="R29" i="4" a="1"/>
  <c r="R29" i="4" s="1"/>
  <c r="Y29" i="4" a="1"/>
  <c r="Y29" i="4" s="1"/>
  <c r="X30" i="4" a="1"/>
  <c r="X30" i="4" s="1"/>
  <c r="V25" i="4" a="1"/>
  <c r="V25" i="4" s="1"/>
  <c r="K40" i="8" s="1" a="1"/>
  <c r="K40" i="8" s="1"/>
  <c r="F30" i="4" a="1"/>
  <c r="F30" i="4" s="1"/>
  <c r="O30" i="4" a="1"/>
  <c r="O30" i="4" s="1"/>
  <c r="Y30" i="4" a="1"/>
  <c r="Y30" i="4" s="1"/>
  <c r="H19" i="4" a="1"/>
  <c r="H19" i="4" s="1"/>
  <c r="G10" i="7" s="1" a="1"/>
  <c r="G10" i="7" s="1"/>
  <c r="S29" i="4" a="1"/>
  <c r="S29" i="4" s="1"/>
  <c r="G30" i="4" a="1"/>
  <c r="G30" i="4" s="1"/>
  <c r="Q30" i="4" a="1"/>
  <c r="Q30" i="4" s="1"/>
  <c r="I30" i="4" a="1"/>
  <c r="I30" i="4" s="1"/>
  <c r="R30" i="4" a="1"/>
  <c r="R30" i="4" s="1"/>
  <c r="F19" i="4" a="1"/>
  <c r="F19" i="4" s="1"/>
  <c r="E10" i="7" s="1" a="1"/>
  <c r="E10" i="7" s="1"/>
  <c r="S30" i="4" a="1"/>
  <c r="S30" i="4" s="1"/>
  <c r="G25" i="4" a="1"/>
  <c r="G25" i="4" s="1"/>
  <c r="F40" i="7" s="1" a="1"/>
  <c r="F40" i="7" s="1"/>
  <c r="N25" i="4" a="1"/>
  <c r="N25" i="4" s="1"/>
  <c r="M40" i="7" s="1" a="1"/>
  <c r="M40" i="7" s="1"/>
  <c r="U25" i="4" a="1"/>
  <c r="U25" i="4" s="1"/>
  <c r="J40" i="8" s="1" a="1"/>
  <c r="J40" i="8" s="1"/>
  <c r="L30" i="4" a="1"/>
  <c r="L30" i="4" s="1"/>
  <c r="O25" i="4" a="1"/>
  <c r="O25" i="4" s="1"/>
  <c r="N40" i="7" s="1" a="1"/>
  <c r="N40" i="7" s="1"/>
  <c r="I26" i="4" a="1"/>
  <c r="I26" i="4" s="1"/>
  <c r="H39" i="7" s="1" a="1"/>
  <c r="H39" i="7" s="1"/>
  <c r="Y26" i="4" a="1"/>
  <c r="Y26" i="4" s="1"/>
  <c r="N39" i="8" s="1" a="1"/>
  <c r="N39" i="8" s="1"/>
  <c r="S34" i="4" a="1"/>
  <c r="S34" i="4" s="1"/>
  <c r="H25" i="4" a="1"/>
  <c r="H25" i="4" s="1"/>
  <c r="G40" i="7" s="1" a="1"/>
  <c r="G40" i="7" s="1"/>
  <c r="P25" i="4" a="1"/>
  <c r="P25" i="4" s="1"/>
  <c r="E40" i="8" s="1" a="1"/>
  <c r="E40" i="8" s="1"/>
  <c r="J26" i="4" a="1"/>
  <c r="J26" i="4" s="1"/>
  <c r="I39" i="7" s="1" a="1"/>
  <c r="I39" i="7" s="1"/>
  <c r="U34" i="4" a="1"/>
  <c r="U34" i="4" s="1"/>
  <c r="T30" i="4" a="1"/>
  <c r="T30" i="4" s="1"/>
  <c r="W25" i="4" a="1"/>
  <c r="W25" i="4" s="1"/>
  <c r="L40" i="8" s="1" a="1"/>
  <c r="L40" i="8" s="1"/>
  <c r="T26" i="4" a="1"/>
  <c r="T26" i="4" s="1"/>
  <c r="I39" i="8" s="1" a="1"/>
  <c r="I39" i="8" s="1"/>
  <c r="F33" i="4" a="1"/>
  <c r="F33" i="4" s="1"/>
  <c r="X33" i="4" a="1"/>
  <c r="X33" i="4" s="1"/>
  <c r="J34" i="4" a="1"/>
  <c r="J34" i="4" s="1"/>
  <c r="V34" i="4" a="1"/>
  <c r="V34" i="4" s="1"/>
  <c r="P29" i="4" a="1"/>
  <c r="P29" i="4" s="1"/>
  <c r="N30" i="4" a="1"/>
  <c r="N30" i="4" s="1"/>
  <c r="G33" i="4" a="1"/>
  <c r="G33" i="4" s="1"/>
  <c r="Y33" i="4" a="1"/>
  <c r="Y33" i="4" s="1"/>
  <c r="X34" i="4" a="1"/>
  <c r="X34" i="4" s="1"/>
  <c r="H30" i="4" a="1"/>
  <c r="H30" i="4" s="1"/>
  <c r="V30" i="4" a="1"/>
  <c r="V30" i="4" s="1"/>
  <c r="R25" i="4" a="1"/>
  <c r="R25" i="4" s="1"/>
  <c r="G40" i="8" s="1" a="1"/>
  <c r="G40" i="8" s="1"/>
  <c r="I33" i="4" a="1"/>
  <c r="I33" i="4" s="1"/>
  <c r="Y25" i="4" a="1"/>
  <c r="Y25" i="4" s="1"/>
  <c r="N40" i="8" s="1" a="1"/>
  <c r="N40" i="8" s="1"/>
  <c r="V26" i="4" a="1"/>
  <c r="V26" i="4" s="1"/>
  <c r="K39" i="8" s="1" a="1"/>
  <c r="K39" i="8" s="1"/>
  <c r="Q33" i="4" a="1"/>
  <c r="Q33" i="4" s="1"/>
  <c r="L25" i="4" a="1"/>
  <c r="L25" i="4" s="1"/>
  <c r="K40" i="7" s="1" a="1"/>
  <c r="K40" i="7" s="1"/>
  <c r="S25" i="4" a="1"/>
  <c r="S25" i="4" s="1"/>
  <c r="H40" i="8" s="1" a="1"/>
  <c r="H40" i="8" s="1"/>
  <c r="N26" i="4" a="1"/>
  <c r="N26" i="4" s="1"/>
  <c r="M39" i="7" s="1" a="1"/>
  <c r="M39" i="7" s="1"/>
  <c r="R33" i="4" a="1"/>
  <c r="R33" i="4" s="1"/>
  <c r="J30" i="4" a="1"/>
  <c r="J30" i="4" s="1"/>
  <c r="O26" i="4" a="1"/>
  <c r="O26" i="4" s="1"/>
  <c r="N39" i="7" s="1" a="1"/>
  <c r="N39" i="7" s="1"/>
  <c r="W26" i="4" a="1"/>
  <c r="W26" i="4" s="1"/>
  <c r="L39" i="8" s="1" a="1"/>
  <c r="L39" i="8" s="1"/>
  <c r="S33" i="4" a="1"/>
  <c r="S33" i="4" s="1"/>
  <c r="P34" i="4" a="1"/>
  <c r="P34" i="4" s="1"/>
  <c r="H26" i="4" a="1"/>
  <c r="H26" i="4" s="1"/>
  <c r="G39" i="7" s="1" a="1"/>
  <c r="G39" i="7" s="1"/>
  <c r="U26" i="4" a="1"/>
  <c r="U26" i="4" s="1"/>
  <c r="J39" i="8" s="1" a="1"/>
  <c r="J39" i="8" s="1"/>
  <c r="L33" i="4" a="1"/>
  <c r="L33" i="4" s="1"/>
  <c r="M33" i="4" a="1"/>
  <c r="M33" i="4" s="1"/>
  <c r="Y34" i="4" a="1"/>
  <c r="Y34" i="4" s="1"/>
  <c r="N33" i="4" a="1"/>
  <c r="N33" i="4" s="1"/>
  <c r="R26" i="4" a="1"/>
  <c r="R26" i="4" s="1"/>
  <c r="G39" i="8" s="1" a="1"/>
  <c r="G39" i="8" s="1"/>
  <c r="V33" i="4" a="1"/>
  <c r="V33" i="4" s="1"/>
  <c r="L26" i="4" a="1"/>
  <c r="L26" i="4" s="1"/>
  <c r="K39" i="7" s="1" a="1"/>
  <c r="K39" i="7" s="1"/>
  <c r="S26" i="4" a="1"/>
  <c r="S26" i="4" s="1"/>
  <c r="H39" i="8" s="1" a="1"/>
  <c r="H39" i="8" s="1"/>
  <c r="P33" i="4" a="1"/>
  <c r="P33" i="4" s="1"/>
  <c r="W33" i="4" a="1"/>
  <c r="W33" i="4" s="1"/>
  <c r="G34" i="4" a="1"/>
  <c r="G34" i="4" s="1"/>
  <c r="N34" i="4" a="1"/>
  <c r="N34" i="4" s="1"/>
  <c r="F26" i="4" a="1"/>
  <c r="F26" i="4" s="1"/>
  <c r="E39" i="7" s="1" a="1"/>
  <c r="E39" i="7" s="1"/>
  <c r="K33" i="4" a="1"/>
  <c r="K33" i="4" s="1"/>
  <c r="H34" i="4" a="1"/>
  <c r="H34" i="4" s="1"/>
  <c r="AI34" i="4" a="1"/>
  <c r="AI34" i="4" s="1"/>
  <c r="AI31" i="4" a="1"/>
  <c r="AI31" i="4" s="1"/>
  <c r="AI25" i="4" a="1"/>
  <c r="AI25" i="4" s="1"/>
  <c r="N40" i="5" s="1" a="1"/>
  <c r="N40" i="5" s="1"/>
  <c r="AI23" i="4" a="1"/>
  <c r="AI23" i="4" s="1"/>
  <c r="N30" i="5" s="1" a="1"/>
  <c r="N30" i="5" s="1"/>
  <c r="AI27" i="4" a="1"/>
  <c r="AI27" i="4" s="1"/>
  <c r="AI32" i="4" a="1"/>
  <c r="AI32" i="4" s="1"/>
  <c r="AI29" i="4" a="1"/>
  <c r="AI29" i="4" s="1"/>
  <c r="AI14" i="4" a="1"/>
  <c r="AI14" i="4" s="1"/>
  <c r="AI24" i="4" a="1"/>
  <c r="AI24" i="4" s="1"/>
  <c r="N29" i="5" s="1" a="1"/>
  <c r="N29" i="5" s="1"/>
  <c r="AH31" i="4" a="1"/>
  <c r="AH31" i="4" s="1"/>
  <c r="AH30" i="4" a="1"/>
  <c r="AH30" i="4" s="1"/>
  <c r="AH11" i="4" a="1"/>
  <c r="AH11" i="4" s="1"/>
  <c r="Z3" i="4" a="1"/>
  <c r="Z3" i="4" s="1"/>
  <c r="E8" i="5" s="1" a="1"/>
  <c r="E8" i="5" s="1"/>
  <c r="AF11" i="4" a="1"/>
  <c r="AF11" i="4" s="1"/>
  <c r="AB33" i="4" a="1"/>
  <c r="AB33" i="4" s="1"/>
  <c r="AD33" i="4" a="1"/>
  <c r="AD33" i="4" s="1"/>
  <c r="AE33" i="4" a="1"/>
  <c r="AE33" i="4" s="1"/>
  <c r="Z19" i="4" a="1"/>
  <c r="Z19" i="4" s="1"/>
  <c r="E10" i="5" s="1" a="1"/>
  <c r="E10" i="5" s="1"/>
  <c r="Z33" i="4" a="1"/>
  <c r="Z33" i="4" s="1"/>
  <c r="AE11" i="4" a="1"/>
  <c r="AE11" i="4" s="1"/>
  <c r="AB11" i="4" a="1"/>
  <c r="AB11" i="4" s="1"/>
  <c r="Z22" i="4" l="1" a="1"/>
  <c r="Z22" i="4" s="1"/>
  <c r="E19" i="5" s="1" a="1"/>
  <c r="E19" i="5" s="1"/>
  <c r="Z30" i="4" a="1"/>
  <c r="Z30"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<sst xmlns="http://schemas.openxmlformats.org/spreadsheetml/2006/main" count="4340" uniqueCount="262">
  <si>
    <t>Supplemental Information File:</t>
  </si>
  <si>
    <t>CASRN: 75-34-3</t>
  </si>
  <si>
    <t xml:space="preserve">Description of this exposure and risk estimate workbook </t>
  </si>
  <si>
    <t>Worksheet</t>
  </si>
  <si>
    <t>Description</t>
  </si>
  <si>
    <t>Definitions</t>
  </si>
  <si>
    <t>This tab provides definitions of several terms utilized throughout this worksheet.</t>
  </si>
  <si>
    <t>Equations</t>
  </si>
  <si>
    <t>This tab provides relevant equations for calculating modeled concentration estimates as well as associated risks.</t>
  </si>
  <si>
    <t>Hazard Values</t>
  </si>
  <si>
    <t>Modeled Concentrations</t>
  </si>
  <si>
    <t>This tab provides 50th and 95th percentile exposure concentrations modeled by AERMOD for each OES, task, release type, land type, meteorology station, and release scenario at each distance from the generic facility.</t>
  </si>
  <si>
    <t>Filter Max Task</t>
  </si>
  <si>
    <t>This tab provides the maximum concentrations for each task for a selected land type, meteorology station, and release scenario at each distance from the generic facility for both the 50th and 95th exposure concentration.</t>
  </si>
  <si>
    <t>Sum Max Tasks</t>
  </si>
  <si>
    <t>This tab provides all LADC risk calculations for each OES for a selected land type, meteorology station, and release scenario at each distance from the generic facility for both the 50th and 95th exposure concentrations.</t>
  </si>
  <si>
    <t>This tab provides all ADC risk calculations for each OES for a selected land type, meteorology station, and release scenario at each distance from the generic facility for both the 50th and 95th exposure concentrations.</t>
  </si>
  <si>
    <t>This tab provides all AC risk calculations for each OES for a selected land type, meteorology station, and release scenario at each distance from the generic facility for both the 50th and 95th exposure concentrations.</t>
  </si>
  <si>
    <t>Term</t>
  </si>
  <si>
    <t>Definition</t>
  </si>
  <si>
    <t xml:space="preserve">AERMOD: </t>
  </si>
  <si>
    <t>American Meteorological Society Environmental Protection Agency Regulatory Model</t>
  </si>
  <si>
    <t xml:space="preserve">ppm: </t>
  </si>
  <si>
    <t>Parts per million</t>
  </si>
  <si>
    <t xml:space="preserve">Daily Air Concentration (DAC): </t>
  </si>
  <si>
    <t xml:space="preserve">The average of all modeled hourly concentrations for each day of operation within an operating year [AERMOD Output]. </t>
  </si>
  <si>
    <t>Annual Air Concentration (AAC)</t>
  </si>
  <si>
    <t xml:space="preserve">The average of all modeled daily concentrations over an operating year [AERMOD Output]. </t>
  </si>
  <si>
    <t xml:space="preserve">Acute Concentration (AC): </t>
  </si>
  <si>
    <t xml:space="preserve">The daily air concentration adjusted for exposure duration and averaging time. </t>
  </si>
  <si>
    <t xml:space="preserve">Average Daily Concentration (ADC):  </t>
  </si>
  <si>
    <t xml:space="preserve">The mean amount of an agent to which a person is exposed on a daily basis, often averaged over a definitive period of time. For purposes of this document, this is the annual air concentration adjusted for exposure duration, exposure frequency, exposure time, and averaging time associated with the exposure scenario. </t>
  </si>
  <si>
    <t xml:space="preserve">Lifetime Average Daily Concentration (LADC): </t>
  </si>
  <si>
    <t>The average daily concentration adjusted for a receptors expected residency time and lifetime [Calculated from ADC].</t>
  </si>
  <si>
    <t xml:space="preserve">P10: </t>
  </si>
  <si>
    <t xml:space="preserve">The modeled concentration representing the 10th percentile concentration within the modeled concentration distribution. </t>
  </si>
  <si>
    <t xml:space="preserve">P50: </t>
  </si>
  <si>
    <t>The modeled concentration representing the 50th percentile concentration within the modeled concentration distribution.</t>
  </si>
  <si>
    <t xml:space="preserve">P95: </t>
  </si>
  <si>
    <t>The modeled concentration representing the 95th percentile concentration within the modeled concentration distribution.</t>
  </si>
  <si>
    <t>Max</t>
  </si>
  <si>
    <t>Mean</t>
  </si>
  <si>
    <t>The average of each individual facility's combined exposure concentration for both source types (fugitive and stack) across all facilities within the evaluated OES</t>
  </si>
  <si>
    <t>Median</t>
  </si>
  <si>
    <t>The middle value of all individual facility's combined exposure concentration for both source types (fugitive and stack) across all facilities within the evaluated OES</t>
  </si>
  <si>
    <t>Min</t>
  </si>
  <si>
    <t xml:space="preserve">Human Equivalent Concentration (HEC): </t>
  </si>
  <si>
    <t>The human concentration (for inhalation exposure) or dose (for other routes of exposure) of an agent that is believed to induce the same magnitude of toxic effect as the experimental animal species concentration or dose. This adjustment may incorporate toxicokinetic information on the particular agent, if available, or use a default procedure, such as assuming that daily oral doses experienced for a lifetime are proportional to body weight raised to the 0.75 power.</t>
  </si>
  <si>
    <t xml:space="preserve">Inhalation Unit Risk (IUR): </t>
  </si>
  <si>
    <r>
      <t>The upper-bound excess lifetime cancer risk estimated to result from continuous exposure to an agent at a concentration of 1 µg/m</t>
    </r>
    <r>
      <rPr>
        <vertAlign val="superscript"/>
        <sz val="11"/>
        <color theme="1"/>
        <rFont val="Calibri"/>
        <family val="2"/>
        <scheme val="minor"/>
      </rPr>
      <t>3</t>
    </r>
    <r>
      <rPr>
        <sz val="11"/>
        <color theme="1"/>
        <rFont val="Calibri"/>
        <family val="2"/>
        <scheme val="minor"/>
      </rPr>
      <t xml:space="preserve"> in air. The interpretation of inhalation unit risk would be as follows: if unit risk = 2 × 10-6 per µg/m</t>
    </r>
    <r>
      <rPr>
        <vertAlign val="superscript"/>
        <sz val="11"/>
        <color theme="1"/>
        <rFont val="Calibri"/>
        <family val="2"/>
        <scheme val="minor"/>
      </rPr>
      <t>3</t>
    </r>
    <r>
      <rPr>
        <sz val="11"/>
        <color theme="1"/>
        <rFont val="Calibri"/>
        <family val="2"/>
        <scheme val="minor"/>
      </rPr>
      <t>, 2 excess cancer cases (upper bound estimate) are expected to develop per 1,000,000 people if exposed daily for a lifetime to 1 µg of the chemical per m3 of air.</t>
    </r>
  </si>
  <si>
    <t xml:space="preserve">Benchmark: </t>
  </si>
  <si>
    <r>
      <t>The cancer risk level above which EPA identifies an unreasonable risk. For the purposes of this fenceline analysis, EPA used 1 x 10</t>
    </r>
    <r>
      <rPr>
        <vertAlign val="superscript"/>
        <sz val="11"/>
        <color theme="1"/>
        <rFont val="Calibri"/>
        <family val="2"/>
        <scheme val="minor"/>
      </rPr>
      <t xml:space="preserve">-6 </t>
    </r>
    <r>
      <rPr>
        <sz val="11"/>
        <color theme="1"/>
        <rFont val="Calibri"/>
        <family val="2"/>
        <scheme val="minor"/>
      </rPr>
      <t>as the benchmark for cancer risk in fenceline communities.</t>
    </r>
  </si>
  <si>
    <t xml:space="preserve">Margin of Exposure (MOE): </t>
  </si>
  <si>
    <t>The point of departure divided by the actual or projected environmental exposure of interest</t>
  </si>
  <si>
    <t>The sum of uncertainty factors for a given non-cancer POD. EPA interprets the MOE risk estimates in reference to benchmark MOEs. For the purposes of this fenceline analysis, MOE risk estimates were interpreted as a human health risk if the MOE was less than the benchmark MOE.</t>
  </si>
  <si>
    <t>Task:</t>
  </si>
  <si>
    <t>Task is also referred to as "scenario" in this spreadsheet. To model exposure, each OES was broken into a series of tasks that represent specific potential exposure scenarios. The risk for each OES is the sum of the risks from each task. The tasks considered for each OES are shown below.</t>
  </si>
  <si>
    <t>Release Scenario:</t>
  </si>
  <si>
    <t>Release scenario is also referred to as "Stat" in this spreadsheet. Each exposure scenario was modelled using a high-end and central tendency release scenario.</t>
  </si>
  <si>
    <r>
      <t>C</t>
    </r>
    <r>
      <rPr>
        <vertAlign val="subscript"/>
        <sz val="11"/>
        <color rgb="FF000000"/>
        <rFont val="Calibri"/>
        <family val="2"/>
      </rPr>
      <t>ppm</t>
    </r>
    <r>
      <rPr>
        <sz val="11"/>
        <color rgb="FF000000"/>
        <rFont val="Calibri"/>
        <family val="2"/>
      </rPr>
      <t xml:space="preserve"> = (C</t>
    </r>
    <r>
      <rPr>
        <vertAlign val="subscript"/>
        <sz val="11"/>
        <color rgb="FF000000"/>
        <rFont val="Calibri"/>
        <family val="2"/>
      </rPr>
      <t>µg/m3</t>
    </r>
    <r>
      <rPr>
        <sz val="11"/>
        <color rgb="FF000000"/>
        <rFont val="Calibri"/>
        <family val="2"/>
      </rPr>
      <t>*24.45)/(MW*1000)</t>
    </r>
  </si>
  <si>
    <r>
      <t>C</t>
    </r>
    <r>
      <rPr>
        <sz val="8"/>
        <color rgb="FF000000"/>
        <rFont val="Calibri"/>
        <family val="2"/>
      </rPr>
      <t>µg/m3</t>
    </r>
    <r>
      <rPr>
        <sz val="11"/>
        <color rgb="FF000000"/>
        <rFont val="Calibri"/>
        <family val="2"/>
      </rPr>
      <t xml:space="preserve"> = (C</t>
    </r>
    <r>
      <rPr>
        <vertAlign val="subscript"/>
        <sz val="11"/>
        <color rgb="FF000000"/>
        <rFont val="Calibri"/>
        <family val="2"/>
      </rPr>
      <t>ppm</t>
    </r>
    <r>
      <rPr>
        <sz val="11"/>
        <color rgb="FF000000"/>
        <rFont val="Calibri"/>
        <family val="2"/>
      </rPr>
      <t>*MW*1000)/24.45</t>
    </r>
  </si>
  <si>
    <t>Where</t>
  </si>
  <si>
    <r>
      <t>C</t>
    </r>
    <r>
      <rPr>
        <vertAlign val="subscript"/>
        <sz val="11"/>
        <color theme="1"/>
        <rFont val="Calibri"/>
        <family val="2"/>
        <scheme val="minor"/>
      </rPr>
      <t>ppm</t>
    </r>
    <r>
      <rPr>
        <sz val="11"/>
        <color theme="1"/>
        <rFont val="Calibri"/>
        <family val="2"/>
        <scheme val="minor"/>
      </rPr>
      <t xml:space="preserve"> = Modeled concentration in parts per million (by volume)</t>
    </r>
  </si>
  <si>
    <r>
      <t>C</t>
    </r>
    <r>
      <rPr>
        <vertAlign val="subscript"/>
        <sz val="11"/>
        <color theme="1"/>
        <rFont val="Calibri"/>
        <family val="2"/>
        <scheme val="minor"/>
      </rPr>
      <t>ug/m3</t>
    </r>
    <r>
      <rPr>
        <sz val="11"/>
        <color theme="1"/>
        <rFont val="Calibri"/>
        <family val="2"/>
        <scheme val="minor"/>
      </rPr>
      <t xml:space="preserve"> = Modeled concentration in micrograms per cubic meter (output from AERMOD; DAC or AAC)  </t>
    </r>
  </si>
  <si>
    <t>MW = Molecular weight (98.96 g/mol for 1,1DCA)</t>
  </si>
  <si>
    <t>24.45 = Molar Volume</t>
  </si>
  <si>
    <t>1,000 = Conversion factor micrograms to milligrams</t>
  </si>
  <si>
    <t xml:space="preserve">Where </t>
  </si>
  <si>
    <r>
      <t>DAC = Daily Average Air Concentration (</t>
    </r>
    <r>
      <rPr>
        <sz val="11"/>
        <color theme="1"/>
        <rFont val="Calibri"/>
        <family val="2"/>
      </rPr>
      <t>µg/m</t>
    </r>
    <r>
      <rPr>
        <vertAlign val="superscript"/>
        <sz val="11"/>
        <color theme="1"/>
        <rFont val="Calibri"/>
        <family val="2"/>
      </rPr>
      <t>3</t>
    </r>
    <r>
      <rPr>
        <sz val="11"/>
        <color theme="1"/>
        <rFont val="Calibri"/>
        <family val="2"/>
        <scheme val="minor"/>
      </rPr>
      <t>) [output from AERMOD]</t>
    </r>
  </si>
  <si>
    <r>
      <t>C</t>
    </r>
    <r>
      <rPr>
        <vertAlign val="subscript"/>
        <sz val="11"/>
        <color theme="1"/>
        <rFont val="Calibri"/>
        <family val="2"/>
        <scheme val="minor"/>
      </rPr>
      <t>i</t>
    </r>
    <r>
      <rPr>
        <sz val="11"/>
        <color theme="1"/>
        <rFont val="Calibri"/>
        <family val="2"/>
        <scheme val="minor"/>
      </rPr>
      <t xml:space="preserve"> = Modeled hourly concentration for operating hour i (</t>
    </r>
    <r>
      <rPr>
        <sz val="11"/>
        <color theme="1"/>
        <rFont val="Calibri"/>
        <family val="2"/>
      </rPr>
      <t>µg/m</t>
    </r>
    <r>
      <rPr>
        <vertAlign val="superscript"/>
        <sz val="11"/>
        <color theme="1"/>
        <rFont val="Calibri"/>
        <family val="2"/>
      </rPr>
      <t>3</t>
    </r>
    <r>
      <rPr>
        <sz val="11"/>
        <color theme="1"/>
        <rFont val="Calibri"/>
        <family val="2"/>
        <scheme val="minor"/>
      </rPr>
      <t>)</t>
    </r>
  </si>
  <si>
    <t>n = Number of operating hours within a given day (hours)</t>
  </si>
  <si>
    <r>
      <rPr>
        <vertAlign val="superscript"/>
        <sz val="11"/>
        <color theme="1"/>
        <rFont val="Calibri"/>
        <family val="2"/>
        <scheme val="minor"/>
      </rPr>
      <t>a</t>
    </r>
    <r>
      <rPr>
        <sz val="11"/>
        <color theme="1"/>
        <rFont val="Calibri"/>
        <family val="2"/>
        <scheme val="minor"/>
      </rPr>
      <t xml:space="preserve"> Operating hours can vary depending on the total number of operating hours in a given day but can never be greater than 24 hours. </t>
    </r>
  </si>
  <si>
    <t xml:space="preserve">If a facility operates for 16 hours during a day then n=16 and the concentrations summed together are C1 through C16. </t>
  </si>
  <si>
    <r>
      <t>AC = (C</t>
    </r>
    <r>
      <rPr>
        <vertAlign val="subscript"/>
        <sz val="11"/>
        <color rgb="FF000000"/>
        <rFont val="Calibri"/>
        <family val="2"/>
        <scheme val="minor"/>
      </rPr>
      <t>DAC</t>
    </r>
    <r>
      <rPr>
        <sz val="11"/>
        <color rgb="FF000000"/>
        <rFont val="Calibri"/>
        <family val="2"/>
        <scheme val="minor"/>
      </rPr>
      <t xml:space="preserve"> x ED)/AT</t>
    </r>
    <r>
      <rPr>
        <vertAlign val="subscript"/>
        <sz val="11"/>
        <color rgb="FF000000"/>
        <rFont val="Calibri"/>
        <family val="2"/>
        <scheme val="minor"/>
      </rPr>
      <t>AC</t>
    </r>
  </si>
  <si>
    <t>AC: Acute Concentration (ppm)</t>
  </si>
  <si>
    <r>
      <t>C</t>
    </r>
    <r>
      <rPr>
        <vertAlign val="subscript"/>
        <sz val="11"/>
        <color theme="1"/>
        <rFont val="Calibri"/>
        <family val="2"/>
        <scheme val="minor"/>
      </rPr>
      <t>DAC</t>
    </r>
    <r>
      <rPr>
        <sz val="11"/>
        <color theme="1"/>
        <rFont val="Calibri"/>
        <family val="2"/>
        <scheme val="minor"/>
      </rPr>
      <t>: Daily Average Concentration (ppm)</t>
    </r>
  </si>
  <si>
    <t>ED: Exposure Duration (24 hours)</t>
  </si>
  <si>
    <r>
      <t>AT</t>
    </r>
    <r>
      <rPr>
        <vertAlign val="subscript"/>
        <sz val="11"/>
        <color theme="1"/>
        <rFont val="Calibri"/>
        <family val="2"/>
        <scheme val="minor"/>
      </rPr>
      <t>AC</t>
    </r>
    <r>
      <rPr>
        <sz val="11"/>
        <color theme="1"/>
        <rFont val="Calibri"/>
        <family val="2"/>
        <scheme val="minor"/>
      </rPr>
      <t>: Averaging Time (24 hours)</t>
    </r>
  </si>
  <si>
    <r>
      <t>AAC = Annual Average Air Concentration (</t>
    </r>
    <r>
      <rPr>
        <sz val="11"/>
        <color theme="1"/>
        <rFont val="Calibri"/>
        <family val="2"/>
      </rPr>
      <t>µg/m</t>
    </r>
    <r>
      <rPr>
        <vertAlign val="superscript"/>
        <sz val="11"/>
        <color theme="1"/>
        <rFont val="Calibri"/>
        <family val="2"/>
      </rPr>
      <t>3</t>
    </r>
    <r>
      <rPr>
        <sz val="11"/>
        <color theme="1"/>
        <rFont val="Calibri"/>
        <family val="2"/>
        <scheme val="minor"/>
      </rPr>
      <t>)</t>
    </r>
  </si>
  <si>
    <r>
      <t>DAC</t>
    </r>
    <r>
      <rPr>
        <vertAlign val="subscript"/>
        <sz val="11"/>
        <color theme="1"/>
        <rFont val="Calibri"/>
        <family val="2"/>
        <scheme val="minor"/>
      </rPr>
      <t>i</t>
    </r>
    <r>
      <rPr>
        <sz val="11"/>
        <color theme="1"/>
        <rFont val="Calibri"/>
        <family val="2"/>
        <scheme val="minor"/>
      </rPr>
      <t xml:space="preserve"> = Calculated daily average concentration for operating day i (</t>
    </r>
    <r>
      <rPr>
        <sz val="11"/>
        <color theme="1"/>
        <rFont val="Calibri"/>
        <family val="2"/>
      </rPr>
      <t>µg/m</t>
    </r>
    <r>
      <rPr>
        <vertAlign val="superscript"/>
        <sz val="11"/>
        <color theme="1"/>
        <rFont val="Calibri"/>
        <family val="2"/>
      </rPr>
      <t>3</t>
    </r>
    <r>
      <rPr>
        <sz val="11"/>
        <color theme="1"/>
        <rFont val="Calibri"/>
        <family val="2"/>
        <scheme val="minor"/>
      </rPr>
      <t>)</t>
    </r>
  </si>
  <si>
    <t>n = Number of operating days within an operating year (days)</t>
  </si>
  <si>
    <t xml:space="preserve">If a facility operates for 260 days of a given operating year then n=260 and the daily concentrations summed together are C1 through C260. </t>
  </si>
  <si>
    <r>
      <t>ADC=(C</t>
    </r>
    <r>
      <rPr>
        <vertAlign val="subscript"/>
        <sz val="11"/>
        <color theme="1"/>
        <rFont val="Calibri"/>
        <family val="2"/>
        <scheme val="minor"/>
      </rPr>
      <t>AAC</t>
    </r>
    <r>
      <rPr>
        <sz val="11"/>
        <color theme="1"/>
        <rFont val="Calibri"/>
        <family val="2"/>
        <scheme val="minor"/>
      </rPr>
      <t xml:space="preserve"> x ET x EF x ED)/AT</t>
    </r>
    <r>
      <rPr>
        <vertAlign val="subscript"/>
        <sz val="11"/>
        <color theme="1"/>
        <rFont val="Calibri"/>
        <family val="2"/>
        <scheme val="minor"/>
      </rPr>
      <t>ADC</t>
    </r>
  </si>
  <si>
    <t>ADC: Average Daily Concentration (ppm)</t>
  </si>
  <si>
    <r>
      <t>C</t>
    </r>
    <r>
      <rPr>
        <vertAlign val="subscript"/>
        <sz val="11"/>
        <color theme="1"/>
        <rFont val="Calibri"/>
        <family val="2"/>
        <scheme val="minor"/>
      </rPr>
      <t>AAC</t>
    </r>
    <r>
      <rPr>
        <sz val="11"/>
        <color theme="1"/>
        <rFont val="Calibri"/>
        <family val="2"/>
        <scheme val="minor"/>
      </rPr>
      <t>: Annual average concentration (ppm)</t>
    </r>
  </si>
  <si>
    <t>ET: Exposure Time (24 hours/day)</t>
  </si>
  <si>
    <t>EF: Exposure Frequency (365 days/year)</t>
  </si>
  <si>
    <t>ED: Exposure Duration (1 yr)</t>
  </si>
  <si>
    <r>
      <t>AT</t>
    </r>
    <r>
      <rPr>
        <vertAlign val="subscript"/>
        <sz val="11"/>
        <color theme="1"/>
        <rFont val="Calibri"/>
        <family val="2"/>
        <scheme val="minor"/>
      </rPr>
      <t>ADC</t>
    </r>
    <r>
      <rPr>
        <sz val="11"/>
        <color theme="1"/>
        <rFont val="Calibri"/>
        <family val="2"/>
        <scheme val="minor"/>
      </rPr>
      <t xml:space="preserve">: Averaging Time = 1 yr x 365 days/year x 24 hrs/day </t>
    </r>
  </si>
  <si>
    <r>
      <t>LADC =  (C</t>
    </r>
    <r>
      <rPr>
        <vertAlign val="subscript"/>
        <sz val="11"/>
        <color theme="1"/>
        <rFont val="Calibri"/>
        <family val="2"/>
        <scheme val="minor"/>
      </rPr>
      <t>AAC</t>
    </r>
    <r>
      <rPr>
        <sz val="11"/>
        <color theme="1"/>
        <rFont val="Calibri"/>
        <family val="2"/>
        <scheme val="minor"/>
      </rPr>
      <t xml:space="preserve"> x ET x EF x ED)/AT</t>
    </r>
    <r>
      <rPr>
        <vertAlign val="subscript"/>
        <sz val="11"/>
        <color theme="1"/>
        <rFont val="Calibri"/>
        <family val="2"/>
        <scheme val="minor"/>
      </rPr>
      <t>LADC</t>
    </r>
  </si>
  <si>
    <r>
      <t>LADC: Lifetime Average Daily Concentration (µg/m</t>
    </r>
    <r>
      <rPr>
        <vertAlign val="superscript"/>
        <sz val="11"/>
        <color theme="1"/>
        <rFont val="Calibri"/>
        <family val="2"/>
        <scheme val="minor"/>
      </rPr>
      <t>3</t>
    </r>
    <r>
      <rPr>
        <sz val="11"/>
        <color theme="1"/>
        <rFont val="Calibri"/>
        <family val="2"/>
        <scheme val="minor"/>
      </rPr>
      <t>)</t>
    </r>
  </si>
  <si>
    <r>
      <t>C</t>
    </r>
    <r>
      <rPr>
        <vertAlign val="subscript"/>
        <sz val="11"/>
        <color theme="1"/>
        <rFont val="Calibri"/>
        <family val="2"/>
        <scheme val="minor"/>
      </rPr>
      <t>AAC</t>
    </r>
    <r>
      <rPr>
        <sz val="11"/>
        <color theme="1"/>
        <rFont val="Calibri"/>
        <family val="2"/>
        <scheme val="minor"/>
      </rPr>
      <t>: Annual average concentration (µg/m</t>
    </r>
    <r>
      <rPr>
        <vertAlign val="superscript"/>
        <sz val="11"/>
        <color theme="1"/>
        <rFont val="Calibri"/>
        <family val="2"/>
        <scheme val="minor"/>
      </rPr>
      <t>3</t>
    </r>
    <r>
      <rPr>
        <sz val="11"/>
        <color theme="1"/>
        <rFont val="Calibri"/>
        <family val="2"/>
        <scheme val="minor"/>
      </rPr>
      <t>)</t>
    </r>
  </si>
  <si>
    <t>ET: Exposure Time (24 hrs/day)</t>
  </si>
  <si>
    <t>ED: Exposure duration (78 yrs resident)</t>
  </si>
  <si>
    <r>
      <t>AT</t>
    </r>
    <r>
      <rPr>
        <vertAlign val="subscript"/>
        <sz val="11"/>
        <color theme="1"/>
        <rFont val="Calibri"/>
        <family val="2"/>
        <scheme val="minor"/>
      </rPr>
      <t>LADC</t>
    </r>
    <r>
      <rPr>
        <sz val="11"/>
        <color theme="1"/>
        <rFont val="Calibri"/>
        <family val="2"/>
        <scheme val="minor"/>
      </rPr>
      <t>: Averaging Time (78 yrs x 365 days/year x 24 hrs/day)</t>
    </r>
  </si>
  <si>
    <t>33 = Number of years resident assumed to reside in a single residential location (years) [from Exposure Factors Handbook]</t>
  </si>
  <si>
    <t>78 = Number of years a receptor is assumed to live (years) [from Exposure Factors Handbook]</t>
  </si>
  <si>
    <t xml:space="preserve">Acute Risk = </t>
  </si>
  <si>
    <t>HEC: Human Equivalent Concentration (ppm)</t>
  </si>
  <si>
    <t xml:space="preserve">Chronic Risk = </t>
  </si>
  <si>
    <t>Cancer Risk = LADC * IUR</t>
  </si>
  <si>
    <t>Cancer Risk: Estimated excess cancer risk based on exposure during respective lifestage</t>
  </si>
  <si>
    <r>
      <t>IUR: Inhalation Unit Risk (µg/m</t>
    </r>
    <r>
      <rPr>
        <vertAlign val="superscript"/>
        <sz val="11"/>
        <rFont val="Calibri"/>
        <family val="2"/>
        <scheme val="minor"/>
      </rPr>
      <t>3</t>
    </r>
    <r>
      <rPr>
        <sz val="11"/>
        <rFont val="Calibri"/>
        <family val="2"/>
        <scheme val="minor"/>
      </rPr>
      <t>)</t>
    </r>
  </si>
  <si>
    <t>Observed health affects</t>
  </si>
  <si>
    <t>HEC (ppm)</t>
  </si>
  <si>
    <t>Benchmark</t>
  </si>
  <si>
    <t>Acute Non-cancer</t>
  </si>
  <si>
    <t>-</t>
  </si>
  <si>
    <t>Chronic Non-cancer</t>
  </si>
  <si>
    <t xml:space="preserve">Cancer </t>
  </si>
  <si>
    <r>
      <t>Inhalation Lifetime Cancer Risks</t>
    </r>
    <r>
      <rPr>
        <b/>
        <i/>
        <vertAlign val="superscript"/>
        <sz val="10"/>
        <color theme="1"/>
        <rFont val="Calibri"/>
        <family val="2"/>
        <scheme val="minor"/>
      </rPr>
      <t xml:space="preserve"> </t>
    </r>
    <r>
      <rPr>
        <b/>
        <sz val="10"/>
        <color theme="1"/>
        <rFont val="Calibri"/>
        <family val="2"/>
        <scheme val="minor"/>
      </rPr>
      <t>Based on 95th Percentile Modeled Ambient Air Exposure Concentrations for the Commercial Use as a Laboratory Chemical, and Processing – Repackaging for Laboratory Chemicals OESs</t>
    </r>
  </si>
  <si>
    <t>OES</t>
  </si>
  <si>
    <t xml:space="preserve">Releases </t>
  </si>
  <si>
    <t>Meteorology</t>
  </si>
  <si>
    <t>Land</t>
  </si>
  <si>
    <t>Maximum 95th Percentile Cancer Risks Estimated within 10–10,000 m of Facilities</t>
  </si>
  <si>
    <t xml:space="preserve">10 m </t>
  </si>
  <si>
    <t xml:space="preserve">30 m </t>
  </si>
  <si>
    <t xml:space="preserve">30 to 60 m </t>
  </si>
  <si>
    <t xml:space="preserve">60 m </t>
  </si>
  <si>
    <t xml:space="preserve">100 m </t>
  </si>
  <si>
    <t>100 to 1,000 m</t>
  </si>
  <si>
    <t>1,000 m</t>
  </si>
  <si>
    <t>2,500 m</t>
  </si>
  <si>
    <t>5,000 m</t>
  </si>
  <si>
    <t>10,000 m</t>
  </si>
  <si>
    <t>Processing – repackaging for laboratory chemicals</t>
  </si>
  <si>
    <t>High</t>
  </si>
  <si>
    <t>Rural</t>
  </si>
  <si>
    <t>Urban</t>
  </si>
  <si>
    <t>Commercial use as a laboratory chemical</t>
  </si>
  <si>
    <t>HE</t>
  </si>
  <si>
    <r>
      <t>Inhalation Lifetime Cancer Risks</t>
    </r>
    <r>
      <rPr>
        <b/>
        <i/>
        <vertAlign val="superscript"/>
        <sz val="10"/>
        <color theme="1"/>
        <rFont val="Calibri"/>
        <family val="2"/>
        <scheme val="minor"/>
      </rPr>
      <t xml:space="preserve"> </t>
    </r>
    <r>
      <rPr>
        <b/>
        <sz val="10"/>
        <color theme="1"/>
        <rFont val="Calibri"/>
        <family val="2"/>
        <scheme val="minor"/>
      </rPr>
      <t>Based on 50th Percentile Modeled Ambient Air Exposure Concentrations for the Commercial Use as a Laboratory Chemical, and Processing – Repackaging for Laboratory Chemicals OESs</t>
    </r>
  </si>
  <si>
    <t>Maximum 50th Percentile Cancer Risks Estimated within 10–10,000 m of Facilities</t>
  </si>
  <si>
    <t>Central</t>
  </si>
  <si>
    <r>
      <t>Inhalation Acute Noncancer Risks</t>
    </r>
    <r>
      <rPr>
        <b/>
        <i/>
        <vertAlign val="superscript"/>
        <sz val="10"/>
        <color theme="1"/>
        <rFont val="Calibri"/>
        <family val="2"/>
        <scheme val="minor"/>
      </rPr>
      <t xml:space="preserve"> </t>
    </r>
    <r>
      <rPr>
        <b/>
        <sz val="10"/>
        <color theme="1"/>
        <rFont val="Calibri"/>
        <family val="2"/>
        <scheme val="minor"/>
      </rPr>
      <t>Based on 95th Percentile Modeled Ambient Air Exposure Concentrations for the Commercial Use as a Laboratory Chemical, and Processing – Repackaging for Laboratory Chemicals OESs</t>
    </r>
  </si>
  <si>
    <t>Maximum 95th Percentile Acute Inhalation Cancer Risks Estimated within 10–10,000 m of Facilities</t>
  </si>
  <si>
    <r>
      <t>Inhalation Acute Noncancer Risks</t>
    </r>
    <r>
      <rPr>
        <b/>
        <i/>
        <vertAlign val="superscript"/>
        <sz val="10"/>
        <color theme="1"/>
        <rFont val="Calibri"/>
        <family val="2"/>
        <scheme val="minor"/>
      </rPr>
      <t xml:space="preserve"> </t>
    </r>
    <r>
      <rPr>
        <b/>
        <sz val="10"/>
        <color theme="1"/>
        <rFont val="Calibri"/>
        <family val="2"/>
        <scheme val="minor"/>
      </rPr>
      <t>Based on 50th Percentile Modeled Ambient Air Exposure Concentrations for the Commercial Use as a Laboratory Chemical, and Processing – Repackaging for Laboratory Chemicals OESs</t>
    </r>
  </si>
  <si>
    <t>Maximum 50th Percentile Acute Inhalation Cancer Risks Estimated within 10–10,000 m of Facilities</t>
  </si>
  <si>
    <r>
      <t>Inhalation Chronic Noncancer Risks</t>
    </r>
    <r>
      <rPr>
        <b/>
        <i/>
        <vertAlign val="superscript"/>
        <sz val="10"/>
        <color theme="1"/>
        <rFont val="Calibri"/>
        <family val="2"/>
        <scheme val="minor"/>
      </rPr>
      <t xml:space="preserve"> </t>
    </r>
    <r>
      <rPr>
        <b/>
        <sz val="10"/>
        <color theme="1"/>
        <rFont val="Calibri"/>
        <family val="2"/>
        <scheme val="minor"/>
      </rPr>
      <t>Based on 95th Percentile Modeled Ambient Air Exposure Concentrations for the Commercial Use as a Laboratory Chemical, and Processing – Repackaging for Laboratory Chemicals OESs</t>
    </r>
  </si>
  <si>
    <t>Maximum 95th Percentile Chronic Inhalation Risks Estimated within 10–10,000 m of Facilities</t>
  </si>
  <si>
    <r>
      <t>Inhalation Chronic Noncancer Risks</t>
    </r>
    <r>
      <rPr>
        <b/>
        <i/>
        <vertAlign val="superscript"/>
        <sz val="10"/>
        <color theme="1"/>
        <rFont val="Calibri"/>
        <family val="2"/>
        <scheme val="minor"/>
      </rPr>
      <t xml:space="preserve"> </t>
    </r>
    <r>
      <rPr>
        <b/>
        <sz val="10"/>
        <color theme="1"/>
        <rFont val="Calibri"/>
        <family val="2"/>
        <scheme val="minor"/>
      </rPr>
      <t>Based on 50th Percentile Modeled Ambient Air Exposure Concentrations for the Commercial Use as a Laboratory Chemical, and Processing – Repackaging for Laboratory Chemicals OESs</t>
    </r>
  </si>
  <si>
    <t>Maximum 50th Percentile Chronic Inhalation Risks Estimated within 10–10,000 m of Facilities</t>
  </si>
  <si>
    <t>Task</t>
  </si>
  <si>
    <t>Stat</t>
  </si>
  <si>
    <t>Percentile</t>
  </si>
  <si>
    <t>Acute Concentration (AC)</t>
  </si>
  <si>
    <t>Average Daily Concentration (ADC) (ppm)</t>
  </si>
  <si>
    <r>
      <t>Lifetime Average Daily Concentration (LADC) (</t>
    </r>
    <r>
      <rPr>
        <b/>
        <sz val="11"/>
        <color theme="1"/>
        <rFont val="Calibri"/>
        <family val="2"/>
      </rPr>
      <t>µg/m3)</t>
    </r>
  </si>
  <si>
    <t>30-60</t>
  </si>
  <si>
    <t>100-1000</t>
  </si>
  <si>
    <t xml:space="preserve">Container Cleaning Drums </t>
  </si>
  <si>
    <t>percentile_95</t>
  </si>
  <si>
    <t>Container Cleaning Lossess</t>
  </si>
  <si>
    <t>Filling Containers</t>
  </si>
  <si>
    <t>Emptying Drums</t>
  </si>
  <si>
    <t>CT</t>
  </si>
  <si>
    <t>percentile_50</t>
  </si>
  <si>
    <t>Container Residue</t>
  </si>
  <si>
    <t>Equipment Cleaning</t>
  </si>
  <si>
    <t>Laboratory Analyses</t>
  </si>
  <si>
    <t>Laboratory Waste Disposal</t>
  </si>
  <si>
    <t>Open Surface Container Cleaning</t>
  </si>
  <si>
    <t>Open Surface Equipment Cleaning</t>
  </si>
  <si>
    <t>Transfer Losses</t>
  </si>
  <si>
    <t>Model ID</t>
  </si>
  <si>
    <t>Release Type_Land Use</t>
  </si>
  <si>
    <t>Release Type</t>
  </si>
  <si>
    <t>Container_Cleaning_Drums_Incineration_CT_MetCT</t>
  </si>
  <si>
    <t>S_R</t>
  </si>
  <si>
    <t>Stack</t>
  </si>
  <si>
    <t>S_U</t>
  </si>
  <si>
    <t>Container_Cleaning_Drums_Incineration_CT_MetHIGH</t>
  </si>
  <si>
    <t>Container_Cleaning_Drums_Incineration_HE_MetCT</t>
  </si>
  <si>
    <t>Container_Cleaning_Drums_Incineration_HE_MetHIGH</t>
  </si>
  <si>
    <t>Container_Cleaning_Losses_Fugitive_CT_MetCT</t>
  </si>
  <si>
    <t>F_R</t>
  </si>
  <si>
    <t>Fugitives</t>
  </si>
  <si>
    <t>F_U</t>
  </si>
  <si>
    <t>Container_Cleaning_Losses_Fugitive_CT_MetHIGH</t>
  </si>
  <si>
    <t>Container_Cleaning_Losses_Fugitive_HE_MetCT</t>
  </si>
  <si>
    <t>Container_Cleaning_Losses_Fugitive_HE_MetHIGH</t>
  </si>
  <si>
    <t>Container_Cleaning_Losses_Stack_CT_MetCT</t>
  </si>
  <si>
    <t>Container_Cleaning_Losses_Stack_CT_MetHIGH</t>
  </si>
  <si>
    <t>Container_Cleaning_Losses_Stack_HE_MetCT</t>
  </si>
  <si>
    <t>Container_Cleaning_Losses_Stack_HE_MetHIGH</t>
  </si>
  <si>
    <t>Container_Residue_Incineration_CT_MetCT</t>
  </si>
  <si>
    <t>Container_Residue_Incineration_CT_MetHIGH</t>
  </si>
  <si>
    <t>Container_Residue_Incineration_HE_MetCT</t>
  </si>
  <si>
    <t>Container_Residue_Incineration_HE_MetHIGH</t>
  </si>
  <si>
    <t>Emptying_Drums_Fugitive_CT_MetCT</t>
  </si>
  <si>
    <t>Emptying_Drums_Fugitive_CT_MetHIGH</t>
  </si>
  <si>
    <t>Emptying_Drums_Fugitive_HE_MetCT</t>
  </si>
  <si>
    <t>Emptying_Drums_Fugitive_HE_MetHIGH</t>
  </si>
  <si>
    <t>Emptying_Drums_Stack_CT_MetCT</t>
  </si>
  <si>
    <t>Emptying_Drums_Stack_CT_MetHIGH</t>
  </si>
  <si>
    <t>Emptying_Drums_Stack_HE_MetCT</t>
  </si>
  <si>
    <t>Emptying_Drums_Stack_HE_MetHIGH</t>
  </si>
  <si>
    <t>Equipment_Cleaning_Incineration_CT_MetCT</t>
  </si>
  <si>
    <t>Equipment_Cleaning_Incineration_CT_MetHIGH</t>
  </si>
  <si>
    <t>Equipment_Cleaning_Incineration_HE_MetCT</t>
  </si>
  <si>
    <t>Equipment_Cleaning_Incineration_HE_MetHIGH</t>
  </si>
  <si>
    <t>Filling_Containers_Fugitive_CT_MetCT</t>
  </si>
  <si>
    <t>Filling_Containers_Fugitive_CT_MetHIGH</t>
  </si>
  <si>
    <t>Filling_Containers_Fugitive_HE_MetCT</t>
  </si>
  <si>
    <t>Filling_Containers_Fugitive_HE_MetHIGH</t>
  </si>
  <si>
    <t>Filling_Containers_Stack_CT_MetCT</t>
  </si>
  <si>
    <t>Filling_Containers_Stack_CT_MetHIGH</t>
  </si>
  <si>
    <t>Filling_Containers_Stack_HE_MetCT</t>
  </si>
  <si>
    <t>Filling_Containers_Stack_HE_MetHIGH</t>
  </si>
  <si>
    <t>Laboratory_Analyses_Fugitive_CT_MetCT</t>
  </si>
  <si>
    <t>Laboratory_Analyses_Fugitive_CT_MetHIGH</t>
  </si>
  <si>
    <t>Laboratory_Analyses_Fugitive_HE_MetCT</t>
  </si>
  <si>
    <t>Laboratory_Analyses_Fugitive_HE_MetHIGH</t>
  </si>
  <si>
    <t>Laboratory_Analyses_Stack_CT_MetCT</t>
  </si>
  <si>
    <t>Laboratory_Analyses_Stack_CT_MetHIGH</t>
  </si>
  <si>
    <t>Laboratory_Analyses_Stack_HE_MetCT</t>
  </si>
  <si>
    <t>Laboratory_Analyses_Stack_HE_MetHIGH</t>
  </si>
  <si>
    <t>Laboratory_Waste_Disposal_Incineration_CT_MetCT</t>
  </si>
  <si>
    <t>Laboratory_Waste_Disposal_Incineration_CT_MetHIGH</t>
  </si>
  <si>
    <t>Laboratory_Waste_Disposal_Incineration_HE_MetCT</t>
  </si>
  <si>
    <t>Laboratory_Waste_Disposal_Incineration_HE_MetHIGH</t>
  </si>
  <si>
    <t>Open_Surface_Container_Cleaning_Fugitive_CT_MetCT</t>
  </si>
  <si>
    <t>Open_Surface_Container_Cleaning_Fugitive_CT_MetHIGH</t>
  </si>
  <si>
    <t>Open_Surface_Container_Cleaning_Fugitive_HE_MetCT</t>
  </si>
  <si>
    <t>Open_Surface_Container_Cleaning_Fugitive_HE_MetHIGH</t>
  </si>
  <si>
    <t>Open_Surface_Container_Cleaning_Stack_CT_MetCT</t>
  </si>
  <si>
    <t>Open_Surface_Container_Cleaning_Stack_CT_MetHIGH</t>
  </si>
  <si>
    <t>Open_Surface_Container_Cleaning_Stack_HE_MetCT</t>
  </si>
  <si>
    <t>Open_Surface_Container_Cleaning_Stack_HE_MetHIGH</t>
  </si>
  <si>
    <t>Open_Surface_Equipment_Cleaning_Fugitive_CT_MetCT</t>
  </si>
  <si>
    <t>Open_Surface_Equipment_Cleaning_Fugitive_CT_MetHIGH</t>
  </si>
  <si>
    <t>Open_Surface_Equipment_Cleaning_Fugitive_HE_MetCT</t>
  </si>
  <si>
    <t>Open_Surface_Equipment_Cleaning_Fugitive_HE_MetHIGH</t>
  </si>
  <si>
    <t>Open_Surface_Equipment_Cleaning_Stack_CT_MetCT</t>
  </si>
  <si>
    <t>Open_Surface_Equipment_Cleaning_Stack_CT_MetHIGH</t>
  </si>
  <si>
    <t>Open_Surface_Equipment_Cleaning_Stack_HE_MetCT</t>
  </si>
  <si>
    <t>Open_Surface_Equipment_Cleaning_Stack_HE_MetHIGH</t>
  </si>
  <si>
    <t>Tranfer_Losses_Stack_CT_MetCT</t>
  </si>
  <si>
    <t>Tranfer_Losses_Stack_CT_MetHIGH</t>
  </si>
  <si>
    <t>Transfer_Losses_Fugitive_CT_MetCT</t>
  </si>
  <si>
    <t>Transfer_Losses_Fugitive_CT_MetHIGH</t>
  </si>
  <si>
    <t>Transfer_Losses_Fugitive_HE_MetCT</t>
  </si>
  <si>
    <t>Transfer_Losses_Fugitive_HE_MetHIGH</t>
  </si>
  <si>
    <t>Transfer_Losses_Stack_HE_MetCT</t>
  </si>
  <si>
    <t>Transfer_Losses_Stack_HE_MetHIGH</t>
  </si>
  <si>
    <t>1,1-Dichloroethane Risk Calculations</t>
  </si>
  <si>
    <r>
      <t>IUR (ug/m</t>
    </r>
    <r>
      <rPr>
        <b/>
        <vertAlign val="superscript"/>
        <sz val="11"/>
        <color rgb="FF000000"/>
        <rFont val="Calibri"/>
        <family val="2"/>
      </rPr>
      <t>3</t>
    </r>
    <r>
      <rPr>
        <b/>
        <sz val="11"/>
        <color rgb="FF000000"/>
        <rFont val="Calibri"/>
        <family val="2"/>
      </rPr>
      <t>)</t>
    </r>
    <r>
      <rPr>
        <b/>
        <vertAlign val="superscript"/>
        <sz val="11"/>
        <color rgb="FF000000"/>
        <rFont val="Calibri"/>
        <family val="2"/>
      </rPr>
      <t>-1</t>
    </r>
  </si>
  <si>
    <t>Summary Statistics Cancer Risk</t>
  </si>
  <si>
    <t>Summary Statistics Acute Risk</t>
  </si>
  <si>
    <t>This tab provides inhalation HEC, IUR, and associated Benchmark values.</t>
  </si>
  <si>
    <t>Risk Evaluation for 1,1-Dichloroethane -</t>
  </si>
  <si>
    <t>Air Exposures and Risk Estimates for 1,1-Dichloroethane Generic Releases to Ambient AERMOD Analysis</t>
  </si>
  <si>
    <t>This tab provides the sum of the maximum concentrations for each task for a selected land type, meteorology station, and release scenario at each distance from the generic facility for both the 50th and 95th exposure concentrations.</t>
  </si>
  <si>
    <t xml:space="preserve">The maximum individual facility's combined exposure concentration for both source types (fugitive and stack) across all facilities within the evaluated  OES. </t>
  </si>
  <si>
    <t xml:space="preserve">The minimum individual facility's combined exposure concentration for both source types (fugitive and stack) across all facilities within the evaluated  OES. </t>
  </si>
  <si>
    <r>
      <rPr>
        <vertAlign val="superscript"/>
        <sz val="11"/>
        <color theme="1"/>
        <rFont val="Calibri"/>
        <family val="2"/>
        <scheme val="minor"/>
      </rPr>
      <t>a</t>
    </r>
    <r>
      <rPr>
        <sz val="11"/>
        <color theme="1"/>
        <rFont val="Calibri"/>
        <family val="2"/>
        <scheme val="minor"/>
      </rPr>
      <t xml:space="preserve"> Operating days can vary depending on the total number of days a facility operates in a given year but can never be greater than 365 days (or 366 days for a leap year). </t>
    </r>
  </si>
  <si>
    <t>Nasal Necrosis (Inadequate Data: Read-Across from 1,2-Dichloroethane)</t>
  </si>
  <si>
    <t>Reproductive (Inadequate Data: Read-Across from 1,2-Dichloroethane)</t>
  </si>
  <si>
    <r>
      <t>Hepatocellular carcinomas</t>
    </r>
    <r>
      <rPr>
        <i/>
        <sz val="11"/>
        <color rgb="FF000000"/>
        <rFont val="Calibri"/>
        <family val="2"/>
      </rPr>
      <t xml:space="preserve"> </t>
    </r>
    <r>
      <rPr>
        <sz val="11"/>
        <color rgb="FF000000"/>
        <rFont val="Calibri"/>
        <family val="2"/>
      </rPr>
      <t>in 1,2-Dichloroethane study</t>
    </r>
  </si>
  <si>
    <t>Summary Statistics Chronic Risk</t>
  </si>
  <si>
    <t>This workbook contains a summary of air concentrations and associated risk estimates predicted to result from modeled facility releases at multiple distances. Modeled releases were used as direct inputs into AERMOD to estimate a distribution of air concentrations at eight finite distances and two area distances from each releasing facility. The 50th and  95th percentile estimated air concentrations across the entire distribution were extracted for each scenario run and each distance evaluated to represent a central tendency and high-end exposure scenario. Inhalation exposures and associated risk estimates for the 50th and 95th percentile concentrations were calculated using the equations and inputs provided in the "Equations" tab. Cancer risk estimates shown in this spreadsheet are based on 78 years of residential exposure averaged over a 78 year lifetime. Note that the OES called Processing – repackaging for laboratory chemicals in this file is called Processing – repackaging in the risk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</si>
</sst>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E+00"/>
  </numFmts>
  <fonts count="29" x14ac:knownFonts="1">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sz val="11"/>
      <color rgb="FF000000"/>
      <name val="Calibri"/>
      <family val="2"/>
    </font>
    <font>
      <b/>
      <vertAlign val="superscript"/>
      <sz val="11"/>
      <color rgb="FF000000"/>
      <name val="Calibri"/>
      <family val="2"/>
    </font>
    <font>
      <b/>
      <i/>
      <sz val="11"/>
      <color rgb="FF000000"/>
      <name val="Calibri"/>
      <family val="2"/>
    </font>
    <font>
      <sz val="11"/>
      <color rgb="FF000000"/>
      <name val="Calibri"/>
      <family val="2"/>
    </font>
    <font>
      <i/>
      <sz val="11"/>
      <color rgb="FF000000"/>
      <name val="Calibri"/>
      <family val="2"/>
    </font>
    <font>
      <b/>
      <i/>
      <vertAlign val="superscript"/>
      <sz val="10"/>
      <color theme="1"/>
      <name val="Calibri"/>
      <family val="2"/>
      <scheme val="minor"/>
    </font>
    <font>
      <sz val="11"/>
      <name val="Calibri"/>
      <family val="2"/>
      <scheme val="minor"/>
    </font>
    <font>
      <u/>
      <sz val="11"/>
      <color theme="10"/>
      <name val="Calibri"/>
      <family val="2"/>
      <scheme val="minor"/>
    </font>
    <font>
      <vertAlign val="subscript"/>
      <sz val="11"/>
      <color rgb="FF000000"/>
      <name val="Calibri"/>
      <family val="2"/>
    </font>
    <font>
      <sz val="8"/>
      <color rgb="FF000000"/>
      <name val="Calibri"/>
      <family val="2"/>
    </font>
    <font>
      <vertAlign val="subscript"/>
      <sz val="11"/>
      <color theme="1"/>
      <name val="Calibri"/>
      <family val="2"/>
      <scheme val="minor"/>
    </font>
    <font>
      <sz val="11"/>
      <color rgb="FF000000"/>
      <name val="Calibri"/>
      <family val="2"/>
      <scheme val="minor"/>
    </font>
    <font>
      <sz val="11"/>
      <color theme="1"/>
      <name val="Calibri"/>
      <family val="2"/>
    </font>
    <font>
      <vertAlign val="superscript"/>
      <sz val="11"/>
      <color theme="1"/>
      <name val="Calibri"/>
      <family val="2"/>
    </font>
    <font>
      <vertAlign val="superscript"/>
      <sz val="11"/>
      <color theme="1"/>
      <name val="Calibri"/>
      <family val="2"/>
      <scheme val="minor"/>
    </font>
    <font>
      <vertAlign val="subscript"/>
      <sz val="11"/>
      <color rgb="FF000000"/>
      <name val="Calibri"/>
      <family val="2"/>
      <scheme val="minor"/>
    </font>
    <font>
      <vertAlign val="superscript"/>
      <sz val="11"/>
      <name val="Calibri"/>
      <family val="2"/>
      <scheme val="minor"/>
    </font>
    <font>
      <b/>
      <sz val="11"/>
      <name val="Calibri"/>
      <family val="2"/>
      <scheme val="minor"/>
    </font>
    <font>
      <sz val="12"/>
      <color theme="1"/>
      <name val="Times New Roman"/>
      <family val="1"/>
    </font>
    <font>
      <b/>
      <sz val="18"/>
      <color theme="1"/>
      <name val="Times New Roman"/>
      <family val="1"/>
    </font>
    <font>
      <b/>
      <sz val="16"/>
      <color theme="1"/>
      <name val="Times New Roman"/>
      <family val="1"/>
    </font>
    <font>
      <b/>
      <sz val="16"/>
      <color rgb="FF000000"/>
      <name val="Times New Roman"/>
      <family val="1"/>
    </font>
    <font>
      <b/>
      <sz val="12"/>
      <color theme="1"/>
      <name val="Times New Roman"/>
      <family val="1"/>
    </font>
    <font>
      <b/>
      <sz val="11"/>
      <color theme="1"/>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rgb="FF000000"/>
      </right>
      <top style="medium">
        <color indexed="64"/>
      </top>
      <bottom style="double">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applyNumberFormat="0" applyFill="0" applyBorder="0" applyAlignment="0" applyProtection="0"/>
    <xf numFmtId="0" fontId="12" fillId="0" borderId="0" applyNumberFormat="0" applyFill="0" applyBorder="0" applyAlignment="0" applyProtection="0"/>
  </cellStyleXfs>
  <cellXfs count="74">
    <xf numFmtId="0" fontId="0" fillId="0" borderId="0" xfId="0"/>
    <xf numFmtId="0" fontId="0" fillId="3" borderId="1" xfId="0" applyFill="1" applyBorder="1"/>
    <xf numFmtId="11" fontId="0" fillId="3" borderId="1" xfId="0" applyNumberFormat="1" applyFill="1" applyBorder="1"/>
    <xf numFmtId="11" fontId="0" fillId="0" borderId="0" xfId="0" applyNumberFormat="1"/>
    <xf numFmtId="0" fontId="3" fillId="0" borderId="0" xfId="0" applyFont="1"/>
    <xf numFmtId="0" fontId="3" fillId="0" borderId="0" xfId="0" applyFont="1" applyAlignment="1">
      <alignment horizontal="centerContinuous" wrapText="1"/>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3" xfId="0" applyFont="1" applyFill="1" applyBorder="1" applyAlignment="1">
      <alignment horizontal="center" vertical="center"/>
    </xf>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8" xfId="0" applyFont="1" applyFill="1" applyBorder="1" applyAlignment="1">
      <alignment horizontal="right" vertical="center"/>
    </xf>
    <xf numFmtId="0" fontId="8" fillId="4" borderId="8" xfId="0" applyFont="1" applyFill="1" applyBorder="1" applyAlignment="1">
      <alignment horizontal="center" vertical="center"/>
    </xf>
    <xf numFmtId="0" fontId="9" fillId="4" borderId="0" xfId="0" applyFont="1" applyFill="1" applyAlignment="1">
      <alignment vertical="center"/>
    </xf>
    <xf numFmtId="0" fontId="7" fillId="4" borderId="0" xfId="0" applyFont="1" applyFill="1" applyAlignment="1">
      <alignment vertical="center"/>
    </xf>
    <xf numFmtId="0" fontId="7" fillId="4" borderId="8" xfId="0" applyFont="1" applyFill="1" applyBorder="1" applyAlignment="1">
      <alignment vertical="center"/>
    </xf>
    <xf numFmtId="0" fontId="9" fillId="4" borderId="7" xfId="0" applyFont="1" applyFill="1" applyBorder="1" applyAlignment="1">
      <alignment vertical="center"/>
    </xf>
    <xf numFmtId="0" fontId="9" fillId="4" borderId="8" xfId="0" applyFont="1" applyFill="1" applyBorder="1" applyAlignment="1">
      <alignment vertical="center"/>
    </xf>
    <xf numFmtId="11" fontId="9" fillId="4" borderId="8" xfId="0" applyNumberFormat="1" applyFont="1" applyFill="1" applyBorder="1" applyAlignment="1">
      <alignment horizontal="right" vertical="center"/>
    </xf>
    <xf numFmtId="11" fontId="9" fillId="5" borderId="0" xfId="0" applyNumberFormat="1" applyFont="1" applyFill="1" applyAlignment="1">
      <alignment horizontal="right" vertical="center"/>
    </xf>
    <xf numFmtId="11" fontId="9" fillId="6" borderId="0" xfId="0" applyNumberFormat="1" applyFont="1" applyFill="1" applyAlignment="1">
      <alignment horizontal="right" vertical="center"/>
    </xf>
    <xf numFmtId="11" fontId="9" fillId="7" borderId="8" xfId="0" applyNumberFormat="1" applyFont="1" applyFill="1" applyBorder="1" applyAlignment="1">
      <alignment horizontal="right" vertical="center"/>
    </xf>
    <xf numFmtId="0" fontId="4" fillId="0" borderId="0" xfId="0" applyFont="1" applyAlignment="1">
      <alignment horizontal="centerContinuous" vertical="center" wrapText="1"/>
    </xf>
    <xf numFmtId="0" fontId="4" fillId="0" borderId="1" xfId="0" applyFont="1" applyBorder="1" applyAlignment="1">
      <alignment horizontal="centerContinuous" vertical="center" wrapText="1"/>
    </xf>
    <xf numFmtId="0" fontId="3" fillId="0" borderId="1" xfId="0" applyFont="1" applyBorder="1" applyAlignment="1">
      <alignment horizontal="centerContinuous" vertical="center" wrapText="1"/>
    </xf>
    <xf numFmtId="0" fontId="3" fillId="0" borderId="1" xfId="0" applyFont="1" applyBorder="1"/>
    <xf numFmtId="0" fontId="3" fillId="0" borderId="10" xfId="0" applyFont="1" applyBorder="1"/>
    <xf numFmtId="11" fontId="3" fillId="0" borderId="10" xfId="0" applyNumberFormat="1" applyFont="1" applyBorder="1"/>
    <xf numFmtId="0" fontId="3" fillId="0" borderId="0" xfId="0" applyFont="1" applyFill="1" applyBorder="1"/>
    <xf numFmtId="0" fontId="0" fillId="0" borderId="0" xfId="0" applyBorder="1"/>
    <xf numFmtId="0" fontId="0" fillId="0" borderId="0" xfId="0" applyFill="1" applyBorder="1"/>
    <xf numFmtId="0" fontId="8" fillId="0" borderId="0" xfId="0" applyFont="1"/>
    <xf numFmtId="0" fontId="0" fillId="8" borderId="0" xfId="0" applyFill="1"/>
    <xf numFmtId="0" fontId="16" fillId="0" borderId="0" xfId="0" applyFont="1"/>
    <xf numFmtId="0" fontId="11" fillId="0" borderId="0" xfId="0" applyFont="1"/>
    <xf numFmtId="0" fontId="1" fillId="0" borderId="0" xfId="0" applyFont="1"/>
    <xf numFmtId="0" fontId="0" fillId="0" borderId="0" xfId="0" applyFont="1"/>
    <xf numFmtId="0" fontId="22" fillId="0" borderId="11" xfId="0" applyFont="1" applyBorder="1"/>
    <xf numFmtId="0" fontId="12" fillId="0" borderId="0" xfId="1" applyFont="1"/>
    <xf numFmtId="0" fontId="12" fillId="0" borderId="0" xfId="2" applyFont="1"/>
    <xf numFmtId="0" fontId="12" fillId="0" borderId="0" xfId="1" quotePrefix="1" applyFont="1"/>
    <xf numFmtId="0" fontId="12" fillId="0" borderId="0" xfId="2" quotePrefix="1" applyFont="1"/>
    <xf numFmtId="0" fontId="1" fillId="9" borderId="11" xfId="0" applyFont="1" applyFill="1" applyBorder="1"/>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wrapText="1"/>
    </xf>
    <xf numFmtId="0" fontId="23" fillId="0" borderId="0" xfId="0" applyFont="1"/>
    <xf numFmtId="0" fontId="24" fillId="0" borderId="0" xfId="0" applyFont="1"/>
    <xf numFmtId="0" fontId="25" fillId="0" borderId="0" xfId="0" applyFont="1"/>
    <xf numFmtId="0" fontId="26" fillId="0" borderId="0" xfId="0" applyFont="1"/>
    <xf numFmtId="0" fontId="25" fillId="10" borderId="0" xfId="0" applyFont="1" applyFill="1" applyAlignment="1">
      <alignment horizontal="left" vertical="center"/>
    </xf>
    <xf numFmtId="49" fontId="27" fillId="0" borderId="0" xfId="0" applyNumberFormat="1" applyFont="1" applyAlignment="1">
      <alignment horizontal="left"/>
    </xf>
    <xf numFmtId="164" fontId="0" fillId="0" borderId="0" xfId="0" applyNumberFormat="1"/>
    <xf numFmtId="0" fontId="0" fillId="2" borderId="1" xfId="0" applyFill="1" applyBorder="1" applyAlignment="1">
      <alignment horizontal="center"/>
    </xf>
    <xf numFmtId="0" fontId="4" fillId="0" borderId="9" xfId="0" applyFont="1" applyBorder="1" applyAlignment="1">
      <alignment horizontal="center" vertical="center"/>
    </xf>
    <xf numFmtId="0" fontId="12" fillId="0" borderId="0" xfId="1" quotePrefix="1"/>
    <xf numFmtId="0" fontId="0" fillId="0" borderId="0" xfId="0" applyFont="1" applyAlignment="1">
      <alignment horizontal="left" vertical="top"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7" fillId="4" borderId="6" xfId="0" applyFont="1" applyFill="1" applyBorder="1" applyAlignment="1">
      <alignment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3" fillId="0" borderId="10"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0" fillId="0" borderId="9" xfId="0" applyBorder="1" applyAlignment="1">
      <alignment horizontal="center" vertical="center"/>
    </xf>
    <xf numFmtId="0" fontId="1" fillId="2" borderId="1"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2" xfId="0" applyFont="1" applyFill="1" applyBorder="1" applyAlignment="1">
      <alignment horizontal="center"/>
    </xf>
    <xf numFmtId="0" fontId="1" fillId="2" borderId="10" xfId="0" applyFont="1" applyFill="1" applyBorder="1" applyAlignment="1">
      <alignment horizontal="center"/>
    </xf>
  </cellXfs>
  <cellStyles count="3">
    <cellStyle name="Hyperlink" xfId="1" builtinId="8"/>
    <cellStyle name="Hyperlink 2" xfId="2" xr:uid="{D6A0568C-A6A9-4ACC-9736-D1DB005A54D6}"/>
    <cellStyle name="Normal" xfId="0" builtinId="0"/>
  </cellStyles>
  <dxfs count="12">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9</xdr:row>
      <xdr:rowOff>66675</xdr:rowOff>
    </xdr:from>
    <xdr:to>
      <xdr:col>1</xdr:col>
      <xdr:colOff>1406525</xdr:colOff>
      <xdr:row>16</xdr:row>
      <xdr:rowOff>85725</xdr:rowOff>
    </xdr:to>
    <xdr:pic>
      <xdr:nvPicPr>
        <xdr:cNvPr id="2" name="Picture 1">
          <a:extLst>
            <a:ext uri="{FF2B5EF4-FFF2-40B4-BE49-F238E27FC236}">
              <a16:creationId xmlns:a16="http://schemas.microsoft.com/office/drawing/2014/main" id="{2F35A967-56E4-4BD6-AA68-C7851B79AB39}"/>
            </a:ext>
            <a:ext uri="{147F2762-F138-4A5C-976F-8EAC2B608ADB}">
              <a16:predDERef xmlns:a16="http://schemas.microsoft.com/office/drawing/2014/main" pred="{30406E00-122E-CB35-0CB1-883F446EF59B}"/>
            </a:ext>
          </a:extLst>
        </xdr:cNvPr>
        <xdr:cNvPicPr>
          <a:picLocks noChangeAspect="1"/>
        </xdr:cNvPicPr>
      </xdr:nvPicPr>
      <xdr:blipFill>
        <a:blip xmlns:r="http://schemas.openxmlformats.org/officeDocument/2006/relationships" r:embed="rId1"/>
        <a:stretch>
          <a:fillRect/>
        </a:stretch>
      </xdr:blipFill>
      <xdr:spPr>
        <a:xfrm>
          <a:off x="638175" y="2098675"/>
          <a:ext cx="1381125" cy="1289050"/>
        </a:xfrm>
        <a:prstGeom prst="rect">
          <a:avLst/>
        </a:prstGeom>
      </xdr:spPr>
    </xdr:pic>
    <xdr:clientData/>
  </xdr:twoCellAnchor>
  <xdr:twoCellAnchor editAs="oneCell">
    <xdr:from>
      <xdr:col>1</xdr:col>
      <xdr:colOff>28575</xdr:colOff>
      <xdr:row>9</xdr:row>
      <xdr:rowOff>66675</xdr:rowOff>
    </xdr:from>
    <xdr:to>
      <xdr:col>1</xdr:col>
      <xdr:colOff>1406525</xdr:colOff>
      <xdr:row>16</xdr:row>
      <xdr:rowOff>25400</xdr:rowOff>
    </xdr:to>
    <xdr:pic>
      <xdr:nvPicPr>
        <xdr:cNvPr id="3" name="Picture 2">
          <a:extLst>
            <a:ext uri="{FF2B5EF4-FFF2-40B4-BE49-F238E27FC236}">
              <a16:creationId xmlns:a16="http://schemas.microsoft.com/office/drawing/2014/main" id="{AD4B5AD3-9B4C-43E9-AEC6-70C6ACE603FD}"/>
            </a:ext>
            <a:ext uri="{147F2762-F138-4A5C-976F-8EAC2B608ADB}">
              <a16:predDERef xmlns:a16="http://schemas.microsoft.com/office/drawing/2014/main" pred="{30406E00-122E-CB35-0CB1-883F446EF59B}"/>
            </a:ext>
          </a:extLst>
        </xdr:cNvPr>
        <xdr:cNvPicPr>
          <a:picLocks noChangeAspect="1"/>
        </xdr:cNvPicPr>
      </xdr:nvPicPr>
      <xdr:blipFill>
        <a:blip xmlns:r="http://schemas.openxmlformats.org/officeDocument/2006/relationships" r:embed="rId1"/>
        <a:stretch>
          <a:fillRect/>
        </a:stretch>
      </xdr:blipFill>
      <xdr:spPr>
        <a:xfrm>
          <a:off x="638175" y="2098675"/>
          <a:ext cx="1381125" cy="1289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2965450</xdr:colOff>
      <xdr:row>22</xdr:row>
      <xdr:rowOff>127000</xdr:rowOff>
    </xdr:from>
    <xdr:to>
      <xdr:col>1</xdr:col>
      <xdr:colOff>3606800</xdr:colOff>
      <xdr:row>35</xdr:row>
      <xdr:rowOff>63500</xdr:rowOff>
    </xdr:to>
    <xdr:pic>
      <xdr:nvPicPr>
        <xdr:cNvPr id="5" name="Picture 4">
          <a:extLst>
            <a:ext uri="{FF2B5EF4-FFF2-40B4-BE49-F238E27FC236}">
              <a16:creationId xmlns:a16="http://schemas.microsoft.com/office/drawing/2014/main" id="{8C38DE4A-D50E-2E55-9D33-70678BC13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5450" y="6502400"/>
          <a:ext cx="3613150" cy="236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74</xdr:row>
      <xdr:rowOff>15875</xdr:rowOff>
    </xdr:from>
    <xdr:ext cx="65" cy="172227"/>
    <xdr:sp macro="" textlink="">
      <xdr:nvSpPr>
        <xdr:cNvPr id="2" name="TextBox 1">
          <a:extLst>
            <a:ext uri="{FF2B5EF4-FFF2-40B4-BE49-F238E27FC236}">
              <a16:creationId xmlns:a16="http://schemas.microsoft.com/office/drawing/2014/main" id="{4489AAC7-1DE1-47A9-98B1-C7C7DC93CE0E}"/>
            </a:ext>
          </a:extLst>
        </xdr:cNvPr>
        <xdr:cNvSpPr txBox="1"/>
      </xdr:nvSpPr>
      <xdr:spPr>
        <a:xfrm>
          <a:off x="0" y="14189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396875</xdr:colOff>
      <xdr:row>74</xdr:row>
      <xdr:rowOff>15875</xdr:rowOff>
    </xdr:from>
    <xdr:ext cx="65" cy="172227"/>
    <xdr:sp macro="" textlink="">
      <xdr:nvSpPr>
        <xdr:cNvPr id="3" name="TextBox 2">
          <a:extLst>
            <a:ext uri="{FF2B5EF4-FFF2-40B4-BE49-F238E27FC236}">
              <a16:creationId xmlns:a16="http://schemas.microsoft.com/office/drawing/2014/main" id="{643901C6-C0DC-4A1D-8BB9-F21B3FAD4021}"/>
            </a:ext>
          </a:extLst>
        </xdr:cNvPr>
        <xdr:cNvSpPr txBox="1"/>
      </xdr:nvSpPr>
      <xdr:spPr>
        <a:xfrm>
          <a:off x="396875" y="14189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225424</xdr:colOff>
      <xdr:row>13</xdr:row>
      <xdr:rowOff>53974</xdr:rowOff>
    </xdr:from>
    <xdr:ext cx="1247775" cy="574675"/>
    <mc:AlternateContent xmlns:mc="http://schemas.openxmlformats.org/markup-compatibility/2006" xmlns:a14="http://schemas.microsoft.com/office/drawing/2010/main">
      <mc:Choice Requires="a14">
        <xdr:sp macro="" textlink="">
          <xdr:nvSpPr>
            <xdr:cNvPr id="4" name="TextBox 6">
              <a:extLst>
                <a:ext uri="{FF2B5EF4-FFF2-40B4-BE49-F238E27FC236}">
                  <a16:creationId xmlns:a16="http://schemas.microsoft.com/office/drawing/2014/main" id="{86A12C81-A77A-48BB-9AFD-5A0B80C36EDF}"/>
                </a:ext>
              </a:extLst>
            </xdr:cNvPr>
            <xdr:cNvSpPr txBox="1"/>
          </xdr:nvSpPr>
          <xdr:spPr>
            <a:xfrm>
              <a:off x="225424" y="25495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DAC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4" name="TextBox 6">
              <a:extLst>
                <a:ext uri="{FF2B5EF4-FFF2-40B4-BE49-F238E27FC236}">
                  <a16:creationId xmlns:a16="http://schemas.microsoft.com/office/drawing/2014/main" id="{86A12C81-A77A-48BB-9AFD-5A0B80C36EDF}"/>
                </a:ext>
              </a:extLst>
            </xdr:cNvPr>
            <xdr:cNvSpPr txBox="1"/>
          </xdr:nvSpPr>
          <xdr:spPr>
            <a:xfrm>
              <a:off x="225424" y="25495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"DAC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190500</xdr:colOff>
      <xdr:row>37</xdr:row>
      <xdr:rowOff>50800</xdr:rowOff>
    </xdr:from>
    <xdr:ext cx="1320800" cy="574675"/>
    <mc:AlternateContent xmlns:mc="http://schemas.openxmlformats.org/markup-compatibility/2006" xmlns:a14="http://schemas.microsoft.com/office/drawing/2010/main">
      <mc:Choice Requires="a14">
        <xdr:sp macro="" textlink="">
          <xdr:nvSpPr>
            <xdr:cNvPr id="5" name="TextBox 7">
              <a:extLst>
                <a:ext uri="{FF2B5EF4-FFF2-40B4-BE49-F238E27FC236}">
                  <a16:creationId xmlns:a16="http://schemas.microsoft.com/office/drawing/2014/main" id="{0244262A-50AE-42D1-9B0C-034782F867F3}"/>
                </a:ext>
              </a:extLst>
            </xdr:cNvPr>
            <xdr:cNvSpPr txBox="1"/>
          </xdr:nvSpPr>
          <xdr:spPr>
            <a:xfrm>
              <a:off x="190500" y="71310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AAC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𝐷𝐴𝐶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5" name="TextBox 7">
              <a:extLst>
                <a:ext uri="{FF2B5EF4-FFF2-40B4-BE49-F238E27FC236}">
                  <a16:creationId xmlns:a16="http://schemas.microsoft.com/office/drawing/2014/main" id="{0244262A-50AE-42D1-9B0C-034782F867F3}"/>
                </a:ext>
              </a:extLst>
            </xdr:cNvPr>
            <xdr:cNvSpPr txBox="1"/>
          </xdr:nvSpPr>
          <xdr:spPr>
            <a:xfrm>
              <a:off x="190500" y="71310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"AAC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𝐷𝐴𝐶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44450</xdr:colOff>
      <xdr:row>76</xdr:row>
      <xdr:rowOff>0</xdr:rowOff>
    </xdr:from>
    <xdr:ext cx="1162050" cy="565149"/>
    <mc:AlternateContent xmlns:mc="http://schemas.openxmlformats.org/markup-compatibility/2006" xmlns:a14="http://schemas.microsoft.com/office/drawing/2010/main">
      <mc:Choice Requires="a14">
        <xdr:sp macro="" textlink="">
          <xdr:nvSpPr>
            <xdr:cNvPr id="6" name="TextBox 8">
              <a:extLst>
                <a:ext uri="{FF2B5EF4-FFF2-40B4-BE49-F238E27FC236}">
                  <a16:creationId xmlns:a16="http://schemas.microsoft.com/office/drawing/2014/main" id="{5060A34D-6A76-4D2A-B137-32255BDE60FF}"/>
                </a:ext>
              </a:extLst>
            </xdr:cNvPr>
            <xdr:cNvSpPr txBox="1"/>
          </xdr:nvSpPr>
          <xdr:spPr>
            <a:xfrm>
              <a:off x="44450" y="1454150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𝐴𝐶</m:t>
                      </m:r>
                    </m:den>
                  </m:f>
                </m:oMath>
              </a14:m>
              <a:endParaRPr lang="en-US" sz="1200">
                <a:latin typeface="+mn-lt"/>
              </a:endParaRPr>
            </a:p>
          </xdr:txBody>
        </xdr:sp>
      </mc:Choice>
      <mc:Fallback xmlns="">
        <xdr:sp macro="" textlink="">
          <xdr:nvSpPr>
            <xdr:cNvPr id="6" name="TextBox 8">
              <a:extLst>
                <a:ext uri="{FF2B5EF4-FFF2-40B4-BE49-F238E27FC236}">
                  <a16:creationId xmlns:a16="http://schemas.microsoft.com/office/drawing/2014/main" id="{5060A34D-6A76-4D2A-B137-32255BDE60FF}"/>
                </a:ext>
              </a:extLst>
            </xdr:cNvPr>
            <xdr:cNvSpPr txBox="1"/>
          </xdr:nvSpPr>
          <xdr:spPr>
            <a:xfrm>
              <a:off x="44450" y="1454150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r>
                <a:rPr lang="en-US" sz="1200" b="0" i="0">
                  <a:latin typeface="Cambria Math" panose="02040503050406030204" pitchFamily="18" charset="0"/>
                </a:rPr>
                <a:t>𝐻𝐸𝐶/𝐴𝐶</a:t>
              </a:r>
              <a:endParaRPr lang="en-US" sz="1200">
                <a:latin typeface="+mn-lt"/>
              </a:endParaRPr>
            </a:p>
          </xdr:txBody>
        </xdr:sp>
      </mc:Fallback>
    </mc:AlternateContent>
    <xdr:clientData/>
  </xdr:oneCellAnchor>
  <xdr:oneCellAnchor>
    <xdr:from>
      <xdr:col>0</xdr:col>
      <xdr:colOff>19050</xdr:colOff>
      <xdr:row>85</xdr:row>
      <xdr:rowOff>0</xdr:rowOff>
    </xdr:from>
    <xdr:ext cx="1581150" cy="565149"/>
    <mc:AlternateContent xmlns:mc="http://schemas.openxmlformats.org/markup-compatibility/2006" xmlns:a14="http://schemas.microsoft.com/office/drawing/2010/main">
      <mc:Choice Requires="a14">
        <xdr:sp macro="" textlink="">
          <xdr:nvSpPr>
            <xdr:cNvPr id="7" name="TextBox 9">
              <a:extLst>
                <a:ext uri="{FF2B5EF4-FFF2-40B4-BE49-F238E27FC236}">
                  <a16:creationId xmlns:a16="http://schemas.microsoft.com/office/drawing/2014/main" id="{18D137B2-CD39-480E-96EA-C06101185968}"/>
                </a:ext>
              </a:extLst>
            </xdr:cNvPr>
            <xdr:cNvSpPr txBox="1"/>
          </xdr:nvSpPr>
          <xdr:spPr>
            <a:xfrm>
              <a:off x="19050" y="161988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𝐴𝐷𝐶</m:t>
                      </m:r>
                    </m:den>
                  </m:f>
                </m:oMath>
              </a14:m>
              <a:endParaRPr lang="en-US" sz="1200">
                <a:latin typeface="+mn-lt"/>
              </a:endParaRPr>
            </a:p>
          </xdr:txBody>
        </xdr:sp>
      </mc:Choice>
      <mc:Fallback xmlns="">
        <xdr:sp macro="" textlink="">
          <xdr:nvSpPr>
            <xdr:cNvPr id="7" name="TextBox 9">
              <a:extLst>
                <a:ext uri="{FF2B5EF4-FFF2-40B4-BE49-F238E27FC236}">
                  <a16:creationId xmlns:a16="http://schemas.microsoft.com/office/drawing/2014/main" id="{18D137B2-CD39-480E-96EA-C06101185968}"/>
                </a:ext>
              </a:extLst>
            </xdr:cNvPr>
            <xdr:cNvSpPr txBox="1"/>
          </xdr:nvSpPr>
          <xdr:spPr>
            <a:xfrm>
              <a:off x="19050" y="161988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r>
                <a:rPr lang="en-US" sz="1200" b="0" i="0">
                  <a:latin typeface="Cambria Math" panose="02040503050406030204" pitchFamily="18" charset="0"/>
                </a:rPr>
                <a:t>𝐻𝐸𝐶/𝐴𝐷𝐶</a:t>
              </a:r>
              <a:endParaRPr lang="en-US" sz="1200">
                <a:latin typeface="+mn-lt"/>
              </a:endParaRPr>
            </a:p>
          </xdr:txBody>
        </xdr:sp>
      </mc:Fallback>
    </mc:AlternateContent>
    <xdr:clientData/>
  </xdr:oneCellAnchor>
  <xdr:oneCellAnchor>
    <xdr:from>
      <xdr:col>0</xdr:col>
      <xdr:colOff>396875</xdr:colOff>
      <xdr:row>95</xdr:row>
      <xdr:rowOff>15875</xdr:rowOff>
    </xdr:from>
    <xdr:ext cx="65" cy="172227"/>
    <xdr:sp macro="" textlink="">
      <xdr:nvSpPr>
        <xdr:cNvPr id="8" name="TextBox 10">
          <a:extLst>
            <a:ext uri="{FF2B5EF4-FFF2-40B4-BE49-F238E27FC236}">
              <a16:creationId xmlns:a16="http://schemas.microsoft.com/office/drawing/2014/main" id="{72AFF2DE-4376-4864-8538-2841957777A2}"/>
            </a:ext>
          </a:extLst>
        </xdr:cNvPr>
        <xdr:cNvSpPr txBox="1"/>
      </xdr:nvSpPr>
      <xdr:spPr>
        <a:xfrm>
          <a:off x="396875" y="18056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396875</xdr:colOff>
      <xdr:row>103</xdr:row>
      <xdr:rowOff>0</xdr:rowOff>
    </xdr:from>
    <xdr:ext cx="65" cy="172227"/>
    <xdr:sp macro="" textlink="">
      <xdr:nvSpPr>
        <xdr:cNvPr id="9" name="TextBox 10">
          <a:extLst>
            <a:ext uri="{FF2B5EF4-FFF2-40B4-BE49-F238E27FC236}">
              <a16:creationId xmlns:a16="http://schemas.microsoft.com/office/drawing/2014/main" id="{65EA5BDA-C032-488A-861F-E1BD380ED20D}"/>
            </a:ext>
          </a:extLst>
        </xdr:cNvPr>
        <xdr:cNvSpPr txBox="1"/>
      </xdr:nvSpPr>
      <xdr:spPr>
        <a:xfrm>
          <a:off x="396875" y="19564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5D2E-F4E9-4872-A332-88CF4771B7FD}">
  <dimension ref="A1:B18"/>
  <sheetViews>
    <sheetView showGridLines="0" workbookViewId="0"/>
  </sheetViews>
  <sheetFormatPr defaultRowHeight="14.5" x14ac:dyDescent="0.35"/>
  <cols>
    <col min="2" max="2" width="193.1796875" bestFit="1" customWidth="1"/>
  </cols>
  <sheetData>
    <row r="1" spans="1:2" ht="15.5" x14ac:dyDescent="0.35">
      <c r="A1" s="46"/>
      <c r="B1" s="46"/>
    </row>
    <row r="2" spans="1:2" ht="22.5" x14ac:dyDescent="0.45">
      <c r="A2" s="46"/>
      <c r="B2" s="47" t="s">
        <v>251</v>
      </c>
    </row>
    <row r="3" spans="1:2" ht="15.5" x14ac:dyDescent="0.35">
      <c r="A3" s="46"/>
    </row>
    <row r="4" spans="1:2" ht="20" x14ac:dyDescent="0.4">
      <c r="A4" s="46"/>
      <c r="B4" s="48" t="s">
        <v>0</v>
      </c>
    </row>
    <row r="5" spans="1:2" ht="15.5" x14ac:dyDescent="0.35">
      <c r="A5" s="46"/>
    </row>
    <row r="6" spans="1:2" ht="20" x14ac:dyDescent="0.4">
      <c r="A6" s="46"/>
      <c r="B6" s="49" t="s">
        <v>252</v>
      </c>
    </row>
    <row r="7" spans="1:2" ht="15.5" x14ac:dyDescent="0.35">
      <c r="A7" s="46"/>
    </row>
    <row r="8" spans="1:2" ht="20" x14ac:dyDescent="0.35">
      <c r="A8" s="46"/>
      <c r="B8" s="50" t="s">
        <v>1</v>
      </c>
    </row>
    <row r="9" spans="1:2" ht="15.5" x14ac:dyDescent="0.35">
      <c r="A9" s="46"/>
      <c r="B9" s="46"/>
    </row>
    <row r="10" spans="1:2" ht="15.5" x14ac:dyDescent="0.35">
      <c r="A10" s="46"/>
    </row>
    <row r="11" spans="1:2" ht="15.5" x14ac:dyDescent="0.35">
      <c r="A11" s="46"/>
    </row>
    <row r="12" spans="1:2" ht="15.5" x14ac:dyDescent="0.35">
      <c r="A12" s="46"/>
    </row>
    <row r="18" spans="2:2" ht="15.5" x14ac:dyDescent="0.35">
      <c r="B18" s="51"/>
    </row>
  </sheetData>
  <sheetProtection sheet="1" objects="1" scenarios="1" formatCells="0"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28A27-DDCF-48FB-8900-A67E28A55042}">
  <dimension ref="A1:B23"/>
  <sheetViews>
    <sheetView showGridLines="0" tabSelected="1" workbookViewId="0">
      <selection activeCell="A7" sqref="A7"/>
    </sheetView>
  </sheetViews>
  <sheetFormatPr defaultColWidth="8.7265625" defaultRowHeight="14.5" x14ac:dyDescent="0.35"/>
  <cols>
    <col min="1" max="1" width="35" style="36" customWidth="1"/>
    <col min="2" max="2" width="186.26953125" style="36" bestFit="1" customWidth="1"/>
    <col min="3" max="16384" width="8.7265625" style="36"/>
  </cols>
  <sheetData>
    <row r="1" spans="1:2" x14ac:dyDescent="0.35">
      <c r="A1" s="35" t="s">
        <v>2</v>
      </c>
    </row>
    <row r="2" spans="1:2" x14ac:dyDescent="0.35">
      <c r="A2" s="56" t="s">
        <v>261</v>
      </c>
      <c r="B2" s="56"/>
    </row>
    <row r="3" spans="1:2" x14ac:dyDescent="0.35">
      <c r="A3" s="56"/>
      <c r="B3" s="56"/>
    </row>
    <row r="4" spans="1:2" x14ac:dyDescent="0.35">
      <c r="A4" s="56"/>
      <c r="B4" s="56"/>
    </row>
    <row r="5" spans="1:2" x14ac:dyDescent="0.35">
      <c r="A5" s="56"/>
      <c r="B5" s="56"/>
    </row>
    <row r="6" spans="1:2" x14ac:dyDescent="0.35">
      <c r="A6" s="56"/>
      <c r="B6" s="56"/>
    </row>
    <row r="7" spans="1:2" s="34" customFormat="1" ht="15" thickBot="1" x14ac:dyDescent="0.4">
      <c r="A7" s="37" t="s">
        <v>3</v>
      </c>
      <c r="B7" s="37" t="s">
        <v>4</v>
      </c>
    </row>
    <row r="8" spans="1:2" ht="15" thickTop="1" x14ac:dyDescent="0.35">
      <c r="A8" s="38" t="s">
        <v>5</v>
      </c>
      <c r="B8" s="36" t="s">
        <v>6</v>
      </c>
    </row>
    <row r="9" spans="1:2" x14ac:dyDescent="0.35">
      <c r="A9" s="39" t="s">
        <v>7</v>
      </c>
      <c r="B9" s="36" t="s">
        <v>8</v>
      </c>
    </row>
    <row r="10" spans="1:2" x14ac:dyDescent="0.35">
      <c r="A10" s="55" t="s">
        <v>9</v>
      </c>
      <c r="B10" s="34" t="s">
        <v>250</v>
      </c>
    </row>
    <row r="11" spans="1:2" s="34" customFormat="1" x14ac:dyDescent="0.35">
      <c r="A11" s="40" t="s">
        <v>10</v>
      </c>
      <c r="B11" s="36" t="s">
        <v>11</v>
      </c>
    </row>
    <row r="12" spans="1:2" x14ac:dyDescent="0.35">
      <c r="A12" s="40" t="s">
        <v>12</v>
      </c>
      <c r="B12" s="36" t="s">
        <v>13</v>
      </c>
    </row>
    <row r="13" spans="1:2" x14ac:dyDescent="0.35">
      <c r="A13" s="40" t="s">
        <v>14</v>
      </c>
      <c r="B13" s="36" t="s">
        <v>253</v>
      </c>
    </row>
    <row r="14" spans="1:2" x14ac:dyDescent="0.35">
      <c r="A14" s="55" t="s">
        <v>248</v>
      </c>
      <c r="B14" s="36" t="s">
        <v>15</v>
      </c>
    </row>
    <row r="15" spans="1:2" x14ac:dyDescent="0.35">
      <c r="A15" s="55" t="s">
        <v>260</v>
      </c>
      <c r="B15" s="36" t="s">
        <v>16</v>
      </c>
    </row>
    <row r="16" spans="1:2" x14ac:dyDescent="0.35">
      <c r="A16" s="55" t="s">
        <v>249</v>
      </c>
      <c r="B16" s="36" t="s">
        <v>17</v>
      </c>
    </row>
    <row r="17" spans="1:2" x14ac:dyDescent="0.35">
      <c r="A17" s="39"/>
    </row>
    <row r="18" spans="1:2" x14ac:dyDescent="0.35">
      <c r="A18" s="41"/>
    </row>
    <row r="19" spans="1:2" x14ac:dyDescent="0.35">
      <c r="A19" s="39"/>
    </row>
    <row r="20" spans="1:2" x14ac:dyDescent="0.35">
      <c r="A20" s="41"/>
    </row>
    <row r="21" spans="1:2" x14ac:dyDescent="0.35">
      <c r="A21" s="41"/>
      <c r="B21" s="34"/>
    </row>
    <row r="22" spans="1:2" x14ac:dyDescent="0.35">
      <c r="A22" s="41"/>
      <c r="B22" s="34"/>
    </row>
    <row r="23" spans="1:2" x14ac:dyDescent="0.35">
      <c r="A23" s="39"/>
      <c r="B23" s="34"/>
    </row>
  </sheetData>
  <sheetProtection sheet="1" objects="1" scenarios="1" formatCells="0" formatColumns="0" formatRows="0"/>
  <mergeCells count="1">
    <mergeCell ref="A2:B6"/>
  </mergeCells>
  <hyperlinks>
    <hyperlink ref="A8" location="Definitions!A1" display="Definitions" xr:uid="{D201A21E-21BB-49C7-BD47-EAE026896498}"/>
    <hyperlink ref="A9" location="Equations!A1" display="Equations" xr:uid="{24842D58-12C2-4D4E-9D80-2F288ADF486A}"/>
    <hyperlink ref="A11" location="'Modeled Concentrations'!A1" display="'Modeled Concentrations'!A1" xr:uid="{95530822-1BF9-42EE-80D4-056A9E3453C2}"/>
    <hyperlink ref="A12" location="'Filter Max Task'!A1" display="'Filter Max Task'!A1" xr:uid="{15A115E9-E96A-4EF3-8764-F651CC6633C5}"/>
    <hyperlink ref="A10" location="'Hazard Values'!A1" display="Hazard Values" xr:uid="{48F6B69C-3B7C-4B22-B4A8-934AF020A61C}"/>
    <hyperlink ref="A13" location="'Sum Max Tasks'!A1" display="'Sum Max Tasks'!A1" xr:uid="{1E2FAA77-DB42-43BB-9C76-8657262E0994}"/>
    <hyperlink ref="A14" location="'Summary Statistics Cancer Risk'!A1" display="Summary Statistics Cancer Risk" xr:uid="{CE577926-C2A7-498C-BF65-FDBC17BF7521}"/>
    <hyperlink ref="A15" location="'Summary Statistics Chronic Risk'!A1" display="Summary Statistics Chronic Risk" xr:uid="{4C0E9D27-893F-4195-AF66-D0D0F4B04B82}"/>
    <hyperlink ref="A16" location="'Summary Statistics Acute Risk'!A1" display="Summary Statistics Acute Risk" xr:uid="{A68B0D73-91CA-4F24-85E5-1EDDEE2AE1F3}"/>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587E-3B71-4806-AEF7-2611849455BF}">
  <dimension ref="A1:B29"/>
  <sheetViews>
    <sheetView showGridLines="0" topLeftCell="A8" workbookViewId="0">
      <selection activeCell="A24" sqref="A24"/>
    </sheetView>
  </sheetViews>
  <sheetFormatPr defaultColWidth="8.7265625" defaultRowHeight="14.5" x14ac:dyDescent="0.35"/>
  <cols>
    <col min="1" max="1" width="42.54296875" style="36" customWidth="1"/>
    <col min="2" max="2" width="142.1796875" style="36" customWidth="1"/>
    <col min="3" max="3" width="8.7265625" style="36"/>
    <col min="4" max="4" width="19.7265625" style="36" bestFit="1" customWidth="1"/>
    <col min="5" max="5" width="31.81640625" style="36" bestFit="1" customWidth="1"/>
    <col min="6" max="16384" width="8.7265625" style="36"/>
  </cols>
  <sheetData>
    <row r="1" spans="1:2" ht="15" thickBot="1" x14ac:dyDescent="0.4">
      <c r="A1" s="42" t="s">
        <v>18</v>
      </c>
      <c r="B1" s="42" t="s">
        <v>19</v>
      </c>
    </row>
    <row r="2" spans="1:2" ht="15" thickTop="1" x14ac:dyDescent="0.35">
      <c r="A2" s="34" t="s">
        <v>20</v>
      </c>
      <c r="B2" s="36" t="s">
        <v>21</v>
      </c>
    </row>
    <row r="3" spans="1:2" x14ac:dyDescent="0.35">
      <c r="A3" s="36" t="s">
        <v>22</v>
      </c>
      <c r="B3" s="36" t="s">
        <v>23</v>
      </c>
    </row>
    <row r="4" spans="1:2" x14ac:dyDescent="0.35">
      <c r="A4" s="36" t="s">
        <v>24</v>
      </c>
      <c r="B4" s="36" t="s">
        <v>25</v>
      </c>
    </row>
    <row r="5" spans="1:2" x14ac:dyDescent="0.35">
      <c r="A5" s="36" t="s">
        <v>26</v>
      </c>
      <c r="B5" s="36" t="s">
        <v>27</v>
      </c>
    </row>
    <row r="6" spans="1:2" x14ac:dyDescent="0.35">
      <c r="A6" s="36" t="s">
        <v>28</v>
      </c>
      <c r="B6" s="36" t="s">
        <v>29</v>
      </c>
    </row>
    <row r="7" spans="1:2" ht="29" x14ac:dyDescent="0.35">
      <c r="A7" s="43" t="s">
        <v>30</v>
      </c>
      <c r="B7" s="44" t="s">
        <v>31</v>
      </c>
    </row>
    <row r="8" spans="1:2" x14ac:dyDescent="0.35">
      <c r="A8" s="34" t="s">
        <v>32</v>
      </c>
      <c r="B8" s="34" t="s">
        <v>33</v>
      </c>
    </row>
    <row r="9" spans="1:2" x14ac:dyDescent="0.35">
      <c r="A9" s="36" t="s">
        <v>34</v>
      </c>
      <c r="B9" s="36" t="s">
        <v>35</v>
      </c>
    </row>
    <row r="10" spans="1:2" x14ac:dyDescent="0.35">
      <c r="A10" s="36" t="s">
        <v>36</v>
      </c>
      <c r="B10" s="36" t="s">
        <v>37</v>
      </c>
    </row>
    <row r="11" spans="1:2" x14ac:dyDescent="0.35">
      <c r="A11" s="36" t="s">
        <v>38</v>
      </c>
      <c r="B11" s="36" t="s">
        <v>39</v>
      </c>
    </row>
    <row r="12" spans="1:2" x14ac:dyDescent="0.35">
      <c r="A12" s="36" t="s">
        <v>40</v>
      </c>
      <c r="B12" s="36" t="s">
        <v>254</v>
      </c>
    </row>
    <row r="13" spans="1:2" x14ac:dyDescent="0.35">
      <c r="A13" s="36" t="s">
        <v>41</v>
      </c>
      <c r="B13" s="36" t="s">
        <v>42</v>
      </c>
    </row>
    <row r="14" spans="1:2" x14ac:dyDescent="0.35">
      <c r="A14" s="36" t="s">
        <v>43</v>
      </c>
      <c r="B14" s="36" t="s">
        <v>44</v>
      </c>
    </row>
    <row r="15" spans="1:2" x14ac:dyDescent="0.35">
      <c r="A15" s="36" t="s">
        <v>45</v>
      </c>
      <c r="B15" s="36" t="s">
        <v>255</v>
      </c>
    </row>
    <row r="16" spans="1:2" ht="43.5" x14ac:dyDescent="0.35">
      <c r="A16" s="43" t="s">
        <v>46</v>
      </c>
      <c r="B16" s="44" t="s">
        <v>47</v>
      </c>
    </row>
    <row r="17" spans="1:2" ht="47.5" x14ac:dyDescent="0.35">
      <c r="A17" s="43" t="s">
        <v>48</v>
      </c>
      <c r="B17" s="44" t="s">
        <v>49</v>
      </c>
    </row>
    <row r="18" spans="1:2" ht="31" x14ac:dyDescent="0.35">
      <c r="A18" s="43" t="s">
        <v>50</v>
      </c>
      <c r="B18" s="44" t="s">
        <v>51</v>
      </c>
    </row>
    <row r="19" spans="1:2" x14ac:dyDescent="0.35">
      <c r="A19" s="36" t="s">
        <v>52</v>
      </c>
      <c r="B19" s="44" t="s">
        <v>53</v>
      </c>
    </row>
    <row r="20" spans="1:2" ht="29" x14ac:dyDescent="0.35">
      <c r="B20" s="45" t="s">
        <v>54</v>
      </c>
    </row>
    <row r="21" spans="1:2" ht="29" x14ac:dyDescent="0.35">
      <c r="A21" s="43" t="s">
        <v>55</v>
      </c>
      <c r="B21" s="44" t="s">
        <v>56</v>
      </c>
    </row>
    <row r="22" spans="1:2" ht="14.5" customHeight="1" x14ac:dyDescent="0.35">
      <c r="A22" s="43" t="s">
        <v>57</v>
      </c>
      <c r="B22" s="44" t="s">
        <v>58</v>
      </c>
    </row>
    <row r="24" spans="1:2" ht="15.65" customHeight="1" x14ac:dyDescent="0.35"/>
    <row r="25" spans="1:2" ht="15.65" customHeight="1" x14ac:dyDescent="0.35"/>
    <row r="29" spans="1:2" ht="15.65" customHeight="1" x14ac:dyDescent="0.35"/>
  </sheetData>
  <sheetProtection sheet="1" objects="1" scenarios="1" formatCells="0" formatColumns="0" formatRow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084D-F6A4-4351-A15B-A948BF804465}">
  <dimension ref="A2:P103"/>
  <sheetViews>
    <sheetView showGridLines="0" workbookViewId="0">
      <selection activeCell="A71" sqref="A71"/>
    </sheetView>
  </sheetViews>
  <sheetFormatPr defaultRowHeight="14.5" x14ac:dyDescent="0.35"/>
  <sheetData>
    <row r="2" spans="1:16" ht="16.5" x14ac:dyDescent="0.45">
      <c r="A2" s="31" t="s">
        <v>59</v>
      </c>
    </row>
    <row r="3" spans="1:16" ht="16.5" x14ac:dyDescent="0.45">
      <c r="A3" s="31" t="s">
        <v>60</v>
      </c>
    </row>
    <row r="4" spans="1:16" x14ac:dyDescent="0.35">
      <c r="A4" s="31"/>
    </row>
    <row r="5" spans="1:16" x14ac:dyDescent="0.35">
      <c r="A5" t="s">
        <v>61</v>
      </c>
    </row>
    <row r="6" spans="1:16" ht="16.5" x14ac:dyDescent="0.45">
      <c r="A6" t="s">
        <v>62</v>
      </c>
    </row>
    <row r="7" spans="1:16" ht="16.5" x14ac:dyDescent="0.45">
      <c r="A7" t="s">
        <v>63</v>
      </c>
    </row>
    <row r="8" spans="1:16" x14ac:dyDescent="0.35">
      <c r="A8" t="s">
        <v>64</v>
      </c>
    </row>
    <row r="9" spans="1:16" x14ac:dyDescent="0.35">
      <c r="A9" t="s">
        <v>65</v>
      </c>
    </row>
    <row r="10" spans="1:16" x14ac:dyDescent="0.35">
      <c r="A10" t="s">
        <v>66</v>
      </c>
    </row>
    <row r="12" spans="1:16" x14ac:dyDescent="0.35">
      <c r="A12" s="32"/>
      <c r="B12" s="32"/>
      <c r="C12" s="32"/>
      <c r="D12" s="32"/>
      <c r="E12" s="32"/>
      <c r="F12" s="32"/>
      <c r="G12" s="32"/>
      <c r="H12" s="32"/>
      <c r="I12" s="32"/>
      <c r="J12" s="32"/>
      <c r="K12" s="32"/>
      <c r="L12" s="32"/>
      <c r="M12" s="32"/>
      <c r="N12" s="32"/>
      <c r="O12" s="32"/>
      <c r="P12" s="32"/>
    </row>
    <row r="15" spans="1:16" x14ac:dyDescent="0.35">
      <c r="F15" s="33"/>
    </row>
    <row r="18" spans="1:16" x14ac:dyDescent="0.35">
      <c r="A18" t="s">
        <v>67</v>
      </c>
    </row>
    <row r="19" spans="1:16" ht="16.5" x14ac:dyDescent="0.35">
      <c r="A19" t="s">
        <v>68</v>
      </c>
    </row>
    <row r="20" spans="1:16" ht="17.5" x14ac:dyDescent="0.45">
      <c r="A20" t="s">
        <v>69</v>
      </c>
    </row>
    <row r="21" spans="1:16" x14ac:dyDescent="0.35">
      <c r="A21" t="s">
        <v>70</v>
      </c>
    </row>
    <row r="23" spans="1:16" ht="16.5" x14ac:dyDescent="0.35">
      <c r="A23" t="s">
        <v>71</v>
      </c>
    </row>
    <row r="24" spans="1:16" x14ac:dyDescent="0.35">
      <c r="A24" t="s">
        <v>72</v>
      </c>
    </row>
    <row r="26" spans="1:16" x14ac:dyDescent="0.35">
      <c r="A26" s="32"/>
      <c r="B26" s="32"/>
      <c r="C26" s="32"/>
      <c r="D26" s="32"/>
      <c r="E26" s="32"/>
      <c r="F26" s="32"/>
      <c r="G26" s="32"/>
      <c r="H26" s="32"/>
      <c r="I26" s="32"/>
      <c r="J26" s="32"/>
      <c r="K26" s="32"/>
      <c r="L26" s="32"/>
      <c r="M26" s="32"/>
      <c r="N26" s="32"/>
      <c r="O26" s="32"/>
      <c r="P26" s="32"/>
    </row>
    <row r="28" spans="1:16" ht="16.5" x14ac:dyDescent="0.45">
      <c r="A28" s="33" t="s">
        <v>73</v>
      </c>
    </row>
    <row r="29" spans="1:16" x14ac:dyDescent="0.35">
      <c r="A29" s="33"/>
    </row>
    <row r="30" spans="1:16" x14ac:dyDescent="0.35">
      <c r="A30" s="33" t="s">
        <v>61</v>
      </c>
    </row>
    <row r="31" spans="1:16" x14ac:dyDescent="0.35">
      <c r="A31" s="33" t="s">
        <v>74</v>
      </c>
    </row>
    <row r="32" spans="1:16" ht="16.5" x14ac:dyDescent="0.45">
      <c r="A32" t="s">
        <v>75</v>
      </c>
    </row>
    <row r="33" spans="1:16" x14ac:dyDescent="0.35">
      <c r="A33" t="s">
        <v>76</v>
      </c>
    </row>
    <row r="34" spans="1:16" ht="16.5" x14ac:dyDescent="0.45">
      <c r="A34" t="s">
        <v>77</v>
      </c>
    </row>
    <row r="36" spans="1:16" x14ac:dyDescent="0.35">
      <c r="A36" s="32"/>
      <c r="B36" s="32"/>
      <c r="C36" s="32"/>
      <c r="D36" s="32"/>
      <c r="E36" s="32"/>
      <c r="F36" s="32"/>
      <c r="G36" s="32"/>
      <c r="H36" s="32"/>
      <c r="I36" s="32"/>
      <c r="J36" s="32"/>
      <c r="K36" s="32"/>
      <c r="L36" s="32"/>
      <c r="M36" s="32"/>
      <c r="N36" s="32"/>
      <c r="O36" s="32"/>
      <c r="P36" s="32"/>
    </row>
    <row r="42" spans="1:16" x14ac:dyDescent="0.35">
      <c r="A42" t="s">
        <v>67</v>
      </c>
    </row>
    <row r="43" spans="1:16" ht="16.5" x14ac:dyDescent="0.35">
      <c r="A43" t="s">
        <v>78</v>
      </c>
    </row>
    <row r="44" spans="1:16" ht="17.5" x14ac:dyDescent="0.45">
      <c r="A44" t="s">
        <v>79</v>
      </c>
    </row>
    <row r="45" spans="1:16" x14ac:dyDescent="0.35">
      <c r="A45" t="s">
        <v>80</v>
      </c>
    </row>
    <row r="47" spans="1:16" ht="16.5" x14ac:dyDescent="0.35">
      <c r="A47" t="s">
        <v>256</v>
      </c>
    </row>
    <row r="48" spans="1:16" x14ac:dyDescent="0.35">
      <c r="A48" t="s">
        <v>81</v>
      </c>
    </row>
    <row r="50" spans="1:16" x14ac:dyDescent="0.35">
      <c r="A50" s="32"/>
      <c r="B50" s="32"/>
      <c r="C50" s="32"/>
      <c r="D50" s="32"/>
      <c r="E50" s="32"/>
      <c r="F50" s="32"/>
      <c r="G50" s="32"/>
      <c r="H50" s="32"/>
      <c r="I50" s="32"/>
      <c r="J50" s="32"/>
      <c r="K50" s="32"/>
      <c r="L50" s="32"/>
      <c r="M50" s="32"/>
      <c r="N50" s="32"/>
      <c r="O50" s="32"/>
      <c r="P50" s="32"/>
    </row>
    <row r="52" spans="1:16" ht="16.5" x14ac:dyDescent="0.45">
      <c r="A52" t="s">
        <v>82</v>
      </c>
    </row>
    <row r="54" spans="1:16" x14ac:dyDescent="0.35">
      <c r="A54" t="s">
        <v>61</v>
      </c>
    </row>
    <row r="55" spans="1:16" x14ac:dyDescent="0.35">
      <c r="A55" t="s">
        <v>83</v>
      </c>
    </row>
    <row r="56" spans="1:16" ht="16.5" x14ac:dyDescent="0.45">
      <c r="A56" t="s">
        <v>84</v>
      </c>
    </row>
    <row r="57" spans="1:16" x14ac:dyDescent="0.35">
      <c r="A57" t="s">
        <v>85</v>
      </c>
    </row>
    <row r="58" spans="1:16" x14ac:dyDescent="0.35">
      <c r="A58" t="s">
        <v>86</v>
      </c>
    </row>
    <row r="59" spans="1:16" x14ac:dyDescent="0.35">
      <c r="A59" t="s">
        <v>87</v>
      </c>
    </row>
    <row r="60" spans="1:16" ht="16.5" x14ac:dyDescent="0.45">
      <c r="A60" t="s">
        <v>88</v>
      </c>
    </row>
    <row r="62" spans="1:16" x14ac:dyDescent="0.35">
      <c r="A62" s="32"/>
      <c r="B62" s="32"/>
      <c r="C62" s="32"/>
      <c r="D62" s="32"/>
      <c r="E62" s="32"/>
      <c r="F62" s="32"/>
      <c r="G62" s="32"/>
      <c r="H62" s="32"/>
      <c r="I62" s="32"/>
      <c r="J62" s="32"/>
      <c r="K62" s="32"/>
      <c r="L62" s="32"/>
      <c r="M62" s="32"/>
      <c r="N62" s="32"/>
      <c r="O62" s="32"/>
      <c r="P62" s="32"/>
    </row>
    <row r="64" spans="1:16" ht="16.5" x14ac:dyDescent="0.45">
      <c r="A64" t="s">
        <v>89</v>
      </c>
    </row>
    <row r="66" spans="1:16" x14ac:dyDescent="0.35">
      <c r="A66" t="s">
        <v>61</v>
      </c>
    </row>
    <row r="67" spans="1:16" ht="16.5" x14ac:dyDescent="0.35">
      <c r="A67" t="s">
        <v>90</v>
      </c>
    </row>
    <row r="68" spans="1:16" ht="17.5" x14ac:dyDescent="0.45">
      <c r="A68" t="s">
        <v>91</v>
      </c>
    </row>
    <row r="69" spans="1:16" x14ac:dyDescent="0.35">
      <c r="A69" t="s">
        <v>92</v>
      </c>
    </row>
    <row r="70" spans="1:16" x14ac:dyDescent="0.35">
      <c r="A70" t="s">
        <v>86</v>
      </c>
    </row>
    <row r="71" spans="1:16" x14ac:dyDescent="0.35">
      <c r="A71" t="s">
        <v>93</v>
      </c>
    </row>
    <row r="72" spans="1:16" ht="16.5" x14ac:dyDescent="0.45">
      <c r="A72" t="s">
        <v>94</v>
      </c>
    </row>
    <row r="73" spans="1:16" x14ac:dyDescent="0.35">
      <c r="A73" t="s">
        <v>95</v>
      </c>
    </row>
    <row r="74" spans="1:16" x14ac:dyDescent="0.35">
      <c r="A74" t="s">
        <v>96</v>
      </c>
    </row>
    <row r="76" spans="1:16" x14ac:dyDescent="0.35">
      <c r="A76" s="32"/>
      <c r="B76" s="32"/>
      <c r="C76" s="32"/>
      <c r="D76" s="32"/>
      <c r="E76" s="32"/>
      <c r="F76" s="32"/>
      <c r="G76" s="32"/>
      <c r="H76" s="32"/>
      <c r="I76" s="32"/>
      <c r="J76" s="32"/>
      <c r="K76" s="32"/>
      <c r="L76" s="32"/>
      <c r="M76" s="32"/>
      <c r="N76" s="32"/>
      <c r="O76" s="32"/>
      <c r="P76" s="32"/>
    </row>
    <row r="80" spans="1:16" x14ac:dyDescent="0.35">
      <c r="A80" t="s">
        <v>61</v>
      </c>
    </row>
    <row r="81" spans="1:16" x14ac:dyDescent="0.35">
      <c r="A81" t="s">
        <v>97</v>
      </c>
    </row>
    <row r="82" spans="1:16" x14ac:dyDescent="0.35">
      <c r="A82" t="s">
        <v>98</v>
      </c>
    </row>
    <row r="83" spans="1:16" x14ac:dyDescent="0.35">
      <c r="A83" t="s">
        <v>74</v>
      </c>
    </row>
    <row r="85" spans="1:16" x14ac:dyDescent="0.35">
      <c r="A85" s="32"/>
      <c r="B85" s="32"/>
      <c r="C85" s="32"/>
      <c r="D85" s="32"/>
      <c r="E85" s="32"/>
      <c r="F85" s="32"/>
      <c r="G85" s="32"/>
      <c r="H85" s="32"/>
      <c r="I85" s="32"/>
      <c r="J85" s="32"/>
      <c r="K85" s="32"/>
      <c r="L85" s="32"/>
      <c r="M85" s="32"/>
      <c r="N85" s="32"/>
      <c r="O85" s="32"/>
      <c r="P85" s="32"/>
    </row>
    <row r="89" spans="1:16" x14ac:dyDescent="0.35">
      <c r="A89" t="s">
        <v>61</v>
      </c>
    </row>
    <row r="90" spans="1:16" x14ac:dyDescent="0.35">
      <c r="A90" t="s">
        <v>99</v>
      </c>
    </row>
    <row r="91" spans="1:16" x14ac:dyDescent="0.35">
      <c r="A91" t="s">
        <v>98</v>
      </c>
    </row>
    <row r="92" spans="1:16" x14ac:dyDescent="0.35">
      <c r="A92" t="s">
        <v>83</v>
      </c>
    </row>
    <row r="94" spans="1:16" x14ac:dyDescent="0.35">
      <c r="A94" s="32"/>
      <c r="B94" s="32"/>
      <c r="C94" s="32"/>
      <c r="D94" s="32"/>
      <c r="E94" s="32"/>
      <c r="F94" s="32"/>
      <c r="G94" s="32"/>
      <c r="H94" s="32"/>
      <c r="I94" s="32"/>
      <c r="J94" s="32"/>
      <c r="K94" s="32"/>
      <c r="L94" s="32"/>
      <c r="M94" s="32"/>
      <c r="N94" s="32"/>
      <c r="O94" s="32"/>
      <c r="P94" s="32"/>
    </row>
    <row r="96" spans="1:16" x14ac:dyDescent="0.35">
      <c r="A96" t="s">
        <v>100</v>
      </c>
    </row>
    <row r="98" spans="1:16" x14ac:dyDescent="0.35">
      <c r="A98" t="s">
        <v>61</v>
      </c>
    </row>
    <row r="99" spans="1:16" x14ac:dyDescent="0.35">
      <c r="A99" t="s">
        <v>101</v>
      </c>
    </row>
    <row r="100" spans="1:16" ht="16.5" x14ac:dyDescent="0.35">
      <c r="A100" t="s">
        <v>90</v>
      </c>
    </row>
    <row r="101" spans="1:16" ht="16.5" x14ac:dyDescent="0.35">
      <c r="A101" s="34" t="s">
        <v>102</v>
      </c>
    </row>
    <row r="103" spans="1:16" x14ac:dyDescent="0.35">
      <c r="A103" s="32"/>
      <c r="B103" s="32"/>
      <c r="C103" s="32"/>
      <c r="D103" s="32"/>
      <c r="E103" s="32"/>
      <c r="F103" s="32"/>
      <c r="G103" s="32"/>
      <c r="H103" s="32"/>
      <c r="I103" s="32"/>
      <c r="J103" s="32"/>
      <c r="K103" s="32"/>
      <c r="L103" s="32"/>
      <c r="M103" s="32"/>
      <c r="N103" s="32"/>
      <c r="O103" s="32"/>
      <c r="P103" s="32"/>
    </row>
  </sheetData>
  <sheetProtection sheet="1" objects="1" scenarios="1" formatCells="0" formatColumns="0" formatRows="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6F16-3F4A-4F75-AF17-739B4AFCCD80}">
  <dimension ref="A1:G4"/>
  <sheetViews>
    <sheetView workbookViewId="0">
      <selection activeCell="D9" sqref="D9"/>
    </sheetView>
  </sheetViews>
  <sheetFormatPr defaultRowHeight="14.5" x14ac:dyDescent="0.35"/>
  <cols>
    <col min="1" max="1" width="22.54296875" bestFit="1" customWidth="1"/>
    <col min="2" max="2" width="52.26953125" bestFit="1" customWidth="1"/>
    <col min="3" max="3" width="9.7265625" bestFit="1" customWidth="1"/>
    <col min="4" max="4" width="12.1796875" bestFit="1" customWidth="1"/>
  </cols>
  <sheetData>
    <row r="1" spans="1:7" ht="17" thickBot="1" x14ac:dyDescent="0.4">
      <c r="A1" s="6" t="s">
        <v>246</v>
      </c>
      <c r="B1" s="7" t="s">
        <v>103</v>
      </c>
      <c r="C1" s="7" t="s">
        <v>104</v>
      </c>
      <c r="D1" s="8" t="s">
        <v>247</v>
      </c>
      <c r="E1" s="57" t="s">
        <v>105</v>
      </c>
      <c r="F1" s="58"/>
      <c r="G1" s="59"/>
    </row>
    <row r="2" spans="1:7" ht="15" thickTop="1" x14ac:dyDescent="0.35">
      <c r="A2" s="9" t="s">
        <v>106</v>
      </c>
      <c r="B2" s="10" t="s">
        <v>257</v>
      </c>
      <c r="C2" s="11">
        <v>2.42</v>
      </c>
      <c r="D2" s="12" t="s">
        <v>107</v>
      </c>
      <c r="E2" s="13">
        <v>30</v>
      </c>
      <c r="F2" s="14"/>
      <c r="G2" s="15"/>
    </row>
    <row r="3" spans="1:7" x14ac:dyDescent="0.35">
      <c r="A3" s="9" t="s">
        <v>108</v>
      </c>
      <c r="B3" s="10" t="s">
        <v>258</v>
      </c>
      <c r="C3" s="11">
        <v>5.2</v>
      </c>
      <c r="D3" s="12" t="s">
        <v>107</v>
      </c>
      <c r="E3" s="13">
        <v>300</v>
      </c>
      <c r="F3" s="14"/>
      <c r="G3" s="15"/>
    </row>
    <row r="4" spans="1:7" x14ac:dyDescent="0.35">
      <c r="A4" s="16" t="s">
        <v>109</v>
      </c>
      <c r="B4" s="10" t="s">
        <v>259</v>
      </c>
      <c r="C4" s="17"/>
      <c r="D4" s="18">
        <v>7.0999999999999998E-6</v>
      </c>
      <c r="E4" s="19">
        <v>9.9999999999999995E-7</v>
      </c>
      <c r="F4" s="20">
        <v>1.0000000000000001E-5</v>
      </c>
      <c r="G4" s="21">
        <v>1E-4</v>
      </c>
    </row>
  </sheetData>
  <sheetProtection sheet="1" objects="1" scenarios="1" formatCells="0" formatColumns="0" formatRows="0"/>
  <mergeCells count="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FD1C-9687-4EF3-8B75-9F55F6D129E0}">
  <dimension ref="A3:N50"/>
  <sheetViews>
    <sheetView workbookViewId="0"/>
  </sheetViews>
  <sheetFormatPr defaultRowHeight="14.5" x14ac:dyDescent="0.35"/>
  <cols>
    <col min="1" max="1" width="27.7265625" customWidth="1"/>
    <col min="2" max="2" width="7.81640625" bestFit="1" customWidth="1"/>
    <col min="3" max="3" width="10.54296875" bestFit="1" customWidth="1"/>
    <col min="7" max="7" width="9.453125" bestFit="1" customWidth="1"/>
    <col min="10" max="10" width="12.1796875" bestFit="1" customWidth="1"/>
    <col min="16" max="16" width="27.7265625" customWidth="1"/>
    <col min="18" max="18" width="10.54296875" bestFit="1" customWidth="1"/>
    <col min="22" max="22" width="9.453125" bestFit="1" customWidth="1"/>
    <col min="25" max="25" width="12.1796875" bestFit="1" customWidth="1"/>
  </cols>
  <sheetData>
    <row r="3" spans="1:14" ht="27.5" x14ac:dyDescent="0.35">
      <c r="A3" s="22" t="s">
        <v>110</v>
      </c>
      <c r="B3" s="5"/>
      <c r="C3" s="5"/>
      <c r="D3" s="5"/>
      <c r="E3" s="5"/>
      <c r="F3" s="5"/>
      <c r="G3" s="5"/>
      <c r="H3" s="5"/>
      <c r="I3" s="5"/>
      <c r="J3" s="5"/>
      <c r="K3" s="5"/>
      <c r="L3" s="5"/>
      <c r="M3" s="5"/>
      <c r="N3" s="5"/>
    </row>
    <row r="4" spans="1:14" x14ac:dyDescent="0.35">
      <c r="A4" s="4"/>
      <c r="B4" s="4"/>
      <c r="C4" s="4"/>
      <c r="D4" s="4"/>
      <c r="E4" s="4"/>
      <c r="F4" s="4"/>
      <c r="G4" s="4"/>
      <c r="H4" s="4"/>
      <c r="I4" s="4"/>
      <c r="J4" s="4"/>
      <c r="K4" s="4"/>
      <c r="L4" s="4"/>
      <c r="M4" s="4"/>
      <c r="N4" s="4"/>
    </row>
    <row r="5" spans="1:14" ht="14.5" customHeight="1" x14ac:dyDescent="0.35">
      <c r="A5" s="60" t="s">
        <v>111</v>
      </c>
      <c r="B5" s="60" t="s">
        <v>112</v>
      </c>
      <c r="C5" s="60" t="s">
        <v>113</v>
      </c>
      <c r="D5" s="60" t="s">
        <v>114</v>
      </c>
      <c r="E5" s="23" t="s">
        <v>115</v>
      </c>
      <c r="F5" s="24"/>
      <c r="G5" s="24"/>
      <c r="H5" s="24"/>
      <c r="I5" s="24"/>
      <c r="J5" s="24"/>
      <c r="K5" s="24"/>
      <c r="L5" s="24"/>
      <c r="M5" s="24"/>
      <c r="N5" s="24"/>
    </row>
    <row r="6" spans="1:14" ht="15" thickBot="1" x14ac:dyDescent="0.4">
      <c r="A6" s="67"/>
      <c r="B6" s="61"/>
      <c r="C6" s="61"/>
      <c r="D6" s="61"/>
      <c r="E6" s="54" t="s">
        <v>116</v>
      </c>
      <c r="F6" s="54" t="s">
        <v>117</v>
      </c>
      <c r="G6" s="54" t="s">
        <v>118</v>
      </c>
      <c r="H6" s="54" t="s">
        <v>119</v>
      </c>
      <c r="I6" s="54" t="s">
        <v>120</v>
      </c>
      <c r="J6" s="54" t="s">
        <v>121</v>
      </c>
      <c r="K6" s="54" t="s">
        <v>122</v>
      </c>
      <c r="L6" s="54" t="s">
        <v>123</v>
      </c>
      <c r="M6" s="54" t="s">
        <v>124</v>
      </c>
      <c r="N6" s="54" t="s">
        <v>125</v>
      </c>
    </row>
    <row r="7" spans="1:14" ht="14.5" customHeight="1" thickTop="1" x14ac:dyDescent="0.35">
      <c r="A7" s="65" t="s">
        <v>126</v>
      </c>
      <c r="B7" s="62" t="s">
        <v>127</v>
      </c>
      <c r="C7" s="26" t="s">
        <v>127</v>
      </c>
      <c r="D7" s="26" t="s">
        <v>128</v>
      </c>
      <c r="E7" s="27" cm="1">
        <f t="array" ref="E7">'Hazard Values'!$D$4*_xlfn._xlws.FILTER('Sum Max Tasks'!Z$3:Z$34, ('Sum Max Tasks'!$A$3:$A$34="Processing – repackaging for laboratory chemicals")*('Sum Max Tasks'!$B$3:$B$34="HE")*('Sum Max Tasks'!$C$3:$C$34="High")*('Sum Max Tasks'!$D$3:$D$34="percentile_95")*('Sum Max Tasks'!$E$3:$E$34='Summary Statistics Cancer Risk'!$D7))</f>
        <v>6.6173142153914103E-6</v>
      </c>
      <c r="F7" s="27" cm="1">
        <f t="array" ref="F7">'Hazard Values'!$D$4*_xlfn._xlws.FILTER('Sum Max Tasks'!AA$3:AA$34, ('Sum Max Tasks'!$A$3:$A$34="Processing – repackaging for laboratory chemicals")*('Sum Max Tasks'!$B$3:$B$34="HE")*('Sum Max Tasks'!$C$3:$C$34="High")*('Sum Max Tasks'!$D$3:$D$34="percentile_95")*('Sum Max Tasks'!$E$3:$E$34='Summary Statistics Cancer Risk'!$D7))</f>
        <v>1.8514290810633948E-6</v>
      </c>
      <c r="G7" s="27" cm="1">
        <f t="array" ref="G7">'Hazard Values'!$D$4*_xlfn._xlws.FILTER('Sum Max Tasks'!AB$3:AB$34, ('Sum Max Tasks'!$A$3:$A$34="Processing – repackaging for laboratory chemicals")*('Sum Max Tasks'!$B$3:$B$34="HE")*('Sum Max Tasks'!$C$3:$C$34="High")*('Sum Max Tasks'!$D$3:$D$34="percentile_95")*('Sum Max Tasks'!$E$3:$E$34='Summary Statistics Cancer Risk'!$D7))</f>
        <v>1.3869553629447851E-6</v>
      </c>
      <c r="H7" s="27" cm="1">
        <f t="array" ref="H7">'Hazard Values'!$D$4*_xlfn._xlws.FILTER('Sum Max Tasks'!AC$3:AC$34, ('Sum Max Tasks'!$A$3:$A$34="Processing – repackaging for laboratory chemicals")*('Sum Max Tasks'!$B$3:$B$34="HE")*('Sum Max Tasks'!$C$3:$C$34="High")*('Sum Max Tasks'!$D$3:$D$34="percentile_95")*('Sum Max Tasks'!$E$3:$E$34='Summary Statistics Cancer Risk'!$D7))</f>
        <v>8.6911731304703477E-7</v>
      </c>
      <c r="I7" s="27" cm="1">
        <f t="array" ref="I7">'Hazard Values'!$D$4*_xlfn._xlws.FILTER('Sum Max Tasks'!AD$3:AD$34, ('Sum Max Tasks'!$A$3:$A$34="Processing – repackaging for laboratory chemicals")*('Sum Max Tasks'!$B$3:$B$34="HE")*('Sum Max Tasks'!$C$3:$C$34="High")*('Sum Max Tasks'!$D$3:$D$34="percentile_95")*('Sum Max Tasks'!$E$3:$E$34='Summary Statistics Cancer Risk'!$D7))</f>
        <v>7.1319403474846623E-7</v>
      </c>
      <c r="J7" s="27" cm="1">
        <f t="array" ref="J7">'Hazard Values'!$D$4*_xlfn._xlws.FILTER('Sum Max Tasks'!AE$3:AE$34, ('Sum Max Tasks'!$A$3:$A$34="Processing – repackaging for laboratory chemicals")*('Sum Max Tasks'!$B$3:$B$34="HE")*('Sum Max Tasks'!$C$3:$C$34="High")*('Sum Max Tasks'!$D$3:$D$34="percentile_95")*('Sum Max Tasks'!$E$3:$E$34='Summary Statistics Cancer Risk'!$D7))</f>
        <v>2.4284219381595095E-7</v>
      </c>
      <c r="K7" s="27" cm="1">
        <f t="array" ref="K7">'Hazard Values'!$D$4*_xlfn._xlws.FILTER('Sum Max Tasks'!AF$3:AF$34, ('Sum Max Tasks'!$A$3:$A$34="Processing – repackaging for laboratory chemicals")*('Sum Max Tasks'!$B$3:$B$34="HE")*('Sum Max Tasks'!$C$3:$C$34="High")*('Sum Max Tasks'!$D$3:$D$34="percentile_95")*('Sum Max Tasks'!$E$3:$E$34='Summary Statistics Cancer Risk'!$D7))</f>
        <v>1.0397909294494887E-7</v>
      </c>
      <c r="L7" s="27" cm="1">
        <f t="array" ref="L7">'Hazard Values'!$D$4*_xlfn._xlws.FILTER('Sum Max Tasks'!AG$3:AG$34, ('Sum Max Tasks'!$A$3:$A$34="Processing – repackaging for laboratory chemicals")*('Sum Max Tasks'!$B$3:$B$34="HE")*('Sum Max Tasks'!$C$3:$C$34="High")*('Sum Max Tasks'!$D$3:$D$34="percentile_95")*('Sum Max Tasks'!$E$3:$E$34='Summary Statistics Cancer Risk'!$D7))</f>
        <v>3.2148575843271981E-8</v>
      </c>
      <c r="M7" s="27" cm="1">
        <f t="array" ref="M7">'Hazard Values'!$D$4*_xlfn._xlws.FILTER('Sum Max Tasks'!AH$3:AH$34, ('Sum Max Tasks'!$A$3:$A$34="Processing – repackaging for laboratory chemicals")*('Sum Max Tasks'!$B$3:$B$34="HE")*('Sum Max Tasks'!$C$3:$C$34="High")*('Sum Max Tasks'!$D$3:$D$34="percentile_95")*('Sum Max Tasks'!$E$3:$E$34='Summary Statistics Cancer Risk'!$D7))</f>
        <v>1.384411002182413E-8</v>
      </c>
      <c r="N7" s="27" cm="1">
        <f t="array" ref="N7">'Hazard Values'!$D$4*_xlfn._xlws.FILTER('Sum Max Tasks'!AI$3:AI$34, ('Sum Max Tasks'!$A$3:$A$34="Processing – repackaging for laboratory chemicals")*('Sum Max Tasks'!$B$3:$B$34="HE")*('Sum Max Tasks'!$C$3:$C$34="High")*('Sum Max Tasks'!$D$3:$D$34="percentile_95")*('Sum Max Tasks'!$E$3:$E$34='Summary Statistics Cancer Risk'!$D7))</f>
        <v>6.9312163189202441E-9</v>
      </c>
    </row>
    <row r="8" spans="1:14" x14ac:dyDescent="0.35">
      <c r="A8" s="66"/>
      <c r="B8" s="63"/>
      <c r="C8" s="25" t="s">
        <v>127</v>
      </c>
      <c r="D8" s="25" t="s">
        <v>129</v>
      </c>
      <c r="E8" s="27" cm="1">
        <f t="array" ref="E8">'Hazard Values'!$D$4*_xlfn._xlws.FILTER('Sum Max Tasks'!Z$3:Z$34, ('Sum Max Tasks'!$A$3:$A$34="Processing – repackaging for laboratory chemicals")*('Sum Max Tasks'!$B$3:$B$34="HE")*('Sum Max Tasks'!$C$3:$C$34="High")*('Sum Max Tasks'!$D$3:$D$34="percentile_95")*('Sum Max Tasks'!$E$3:$E$34='Summary Statistics Cancer Risk'!$D8))</f>
        <v>6.6339968193374231E-6</v>
      </c>
      <c r="F8" s="27" cm="1">
        <f t="array" ref="F8">'Hazard Values'!$D$4*_xlfn._xlws.FILTER('Sum Max Tasks'!AA$3:AA$34, ('Sum Max Tasks'!$A$3:$A$34="Processing – repackaging for laboratory chemicals")*('Sum Max Tasks'!$B$3:$B$34="HE")*('Sum Max Tasks'!$C$3:$C$34="High")*('Sum Max Tasks'!$D$3:$D$34="percentile_95")*('Sum Max Tasks'!$E$3:$E$34='Summary Statistics Cancer Risk'!$D8))</f>
        <v>1.8776083520654395E-6</v>
      </c>
      <c r="G8" s="27" cm="1">
        <f t="array" ref="G8">'Hazard Values'!$D$4*_xlfn._xlws.FILTER('Sum Max Tasks'!AB$3:AB$34, ('Sum Max Tasks'!$A$3:$A$34="Processing – repackaging for laboratory chemicals")*('Sum Max Tasks'!$B$3:$B$34="HE")*('Sum Max Tasks'!$C$3:$C$34="High")*('Sum Max Tasks'!$D$3:$D$34="percentile_95")*('Sum Max Tasks'!$E$3:$E$34='Summary Statistics Cancer Risk'!$D8))</f>
        <v>1.5142596116155418E-6</v>
      </c>
      <c r="H8" s="27" cm="1">
        <f t="array" ref="H8">'Hazard Values'!$D$4*_xlfn._xlws.FILTER('Sum Max Tasks'!AC$3:AC$34, ('Sum Max Tasks'!$A$3:$A$34="Processing – repackaging for laboratory chemicals")*('Sum Max Tasks'!$B$3:$B$34="HE")*('Sum Max Tasks'!$C$3:$C$34="High")*('Sum Max Tasks'!$D$3:$D$34="percentile_95")*('Sum Max Tasks'!$E$3:$E$34='Summary Statistics Cancer Risk'!$D8))</f>
        <v>1.0819999031492844E-6</v>
      </c>
      <c r="I8" s="27" cm="1">
        <f t="array" ref="I8">'Hazard Values'!$D$4*_xlfn._xlws.FILTER('Sum Max Tasks'!AD$3:AD$34, ('Sum Max Tasks'!$A$3:$A$34="Processing – repackaging for laboratory chemicals")*('Sum Max Tasks'!$B$3:$B$34="HE")*('Sum Max Tasks'!$C$3:$C$34="High")*('Sum Max Tasks'!$D$3:$D$34="percentile_95")*('Sum Max Tasks'!$E$3:$E$34='Summary Statistics Cancer Risk'!$D8))</f>
        <v>1.0221065588875254E-6</v>
      </c>
      <c r="J8" s="27" cm="1">
        <f t="array" ref="J8">'Hazard Values'!$D$4*_xlfn._xlws.FILTER('Sum Max Tasks'!AE$3:AE$34, ('Sum Max Tasks'!$A$3:$A$34="Processing – repackaging for laboratory chemicals")*('Sum Max Tasks'!$B$3:$B$34="HE")*('Sum Max Tasks'!$C$3:$C$34="High")*('Sum Max Tasks'!$D$3:$D$34="percentile_95")*('Sum Max Tasks'!$E$3:$E$34='Summary Statistics Cancer Risk'!$D8))</f>
        <v>2.7206469730879344E-7</v>
      </c>
      <c r="K8" s="27" cm="1">
        <f t="array" ref="K8">'Hazard Values'!$D$4*_xlfn._xlws.FILTER('Sum Max Tasks'!AF$3:AF$34, ('Sum Max Tasks'!$A$3:$A$34="Processing – repackaging for laboratory chemicals")*('Sum Max Tasks'!$B$3:$B$34="HE")*('Sum Max Tasks'!$C$3:$C$34="High")*('Sum Max Tasks'!$D$3:$D$34="percentile_95")*('Sum Max Tasks'!$E$3:$E$34='Summary Statistics Cancer Risk'!$D8))</f>
        <v>8.8995555297505101E-8</v>
      </c>
      <c r="L8" s="27" cm="1">
        <f t="array" ref="L8">'Hazard Values'!$D$4*_xlfn._xlws.FILTER('Sum Max Tasks'!AG$3:AG$34, ('Sum Max Tasks'!$A$3:$A$34="Processing – repackaging for laboratory chemicals")*('Sum Max Tasks'!$B$3:$B$34="HE")*('Sum Max Tasks'!$C$3:$C$34="High")*('Sum Max Tasks'!$D$3:$D$34="percentile_95")*('Sum Max Tasks'!$E$3:$E$34='Summary Statistics Cancer Risk'!$D8))</f>
        <v>2.6733949694560323E-8</v>
      </c>
      <c r="M8" s="27" cm="1">
        <f t="array" ref="M8">'Hazard Values'!$D$4*_xlfn._xlws.FILTER('Sum Max Tasks'!AH$3:AH$34, ('Sum Max Tasks'!$A$3:$A$34="Processing – repackaging for laboratory chemicals")*('Sum Max Tasks'!$B$3:$B$34="HE")*('Sum Max Tasks'!$C$3:$C$34="High")*('Sum Max Tasks'!$D$3:$D$34="percentile_95")*('Sum Max Tasks'!$E$3:$E$34='Summary Statistics Cancer Risk'!$D8))</f>
        <v>9.4450959037382413E-9</v>
      </c>
      <c r="N8" s="27" cm="1">
        <f t="array" ref="N8">'Hazard Values'!$D$4*_xlfn._xlws.FILTER('Sum Max Tasks'!AI$3:AI$34, ('Sum Max Tasks'!$A$3:$A$34="Processing – repackaging for laboratory chemicals")*('Sum Max Tasks'!$B$3:$B$34="HE")*('Sum Max Tasks'!$C$3:$C$34="High")*('Sum Max Tasks'!$D$3:$D$34="percentile_95")*('Sum Max Tasks'!$E$3:$E$34='Summary Statistics Cancer Risk'!$D8))</f>
        <v>3.3095943600817994E-9</v>
      </c>
    </row>
    <row r="9" spans="1:14" ht="14.5" customHeight="1" x14ac:dyDescent="0.35">
      <c r="A9" s="66" t="s">
        <v>130</v>
      </c>
      <c r="B9" s="64" t="s">
        <v>127</v>
      </c>
      <c r="C9" s="25" t="s">
        <v>127</v>
      </c>
      <c r="D9" s="25" t="s">
        <v>128</v>
      </c>
      <c r="E9" s="27" cm="1">
        <f t="array" ref="E9">'Hazard Values'!$D$4*_xlfn._xlws.FILTER('Sum Max Tasks'!Z$3:Z$34, ('Sum Max Tasks'!$A$3:$A$34="Commercial use as a laboratory chemical")*('Sum Max Tasks'!$B$3:$B$34="HE")*('Sum Max Tasks'!$C$3:$C$34="High")*('Sum Max Tasks'!$D$3:$D$34="percentile_95")*('Sum Max Tasks'!$E$3:$E$34='Summary Statistics Cancer Risk'!$D9))</f>
        <v>1.0921604719200327E-5</v>
      </c>
      <c r="F9" s="27" cm="1">
        <f t="array" ref="F9">'Hazard Values'!$D$4*_xlfn._xlws.FILTER('Sum Max Tasks'!AA$3:AA$34, ('Sum Max Tasks'!$A$3:$A$34="Commercial use as a laboratory chemical")*('Sum Max Tasks'!$B$3:$B$34="HE")*('Sum Max Tasks'!$C$3:$C$34="High")*('Sum Max Tasks'!$D$3:$D$34="percentile_95")*('Sum Max Tasks'!$E$3:$E$34='Summary Statistics Cancer Risk'!$D9))</f>
        <v>3.0598834842077708E-6</v>
      </c>
      <c r="G9" s="27" cm="1">
        <f t="array" ref="G9">'Hazard Values'!$D$4*_xlfn._xlws.FILTER('Sum Max Tasks'!AB$3:AB$34, ('Sum Max Tasks'!$A$3:$A$34="Commercial use as a laboratory chemical")*('Sum Max Tasks'!$B$3:$B$34="HE")*('Sum Max Tasks'!$C$3:$C$34="High")*('Sum Max Tasks'!$D$3:$D$34="percentile_95")*('Sum Max Tasks'!$E$3:$E$34='Summary Statistics Cancer Risk'!$D9))</f>
        <v>2.5128680476728012E-6</v>
      </c>
      <c r="H9" s="27" cm="1">
        <f t="array" ref="H9">'Hazard Values'!$D$4*_xlfn._xlws.FILTER('Sum Max Tasks'!AC$3:AC$34, ('Sum Max Tasks'!$A$3:$A$34="Commercial use as a laboratory chemical")*('Sum Max Tasks'!$B$3:$B$34="HE")*('Sum Max Tasks'!$C$3:$C$34="High")*('Sum Max Tasks'!$D$3:$D$34="percentile_95")*('Sum Max Tasks'!$E$3:$E$34='Summary Statistics Cancer Risk'!$D9))</f>
        <v>1.7566549474028626E-6</v>
      </c>
      <c r="I9" s="27" cm="1">
        <f t="array" ref="I9">'Hazard Values'!$D$4*_xlfn._xlws.FILTER('Sum Max Tasks'!AD$3:AD$34, ('Sum Max Tasks'!$A$3:$A$34="Commercial use as a laboratory chemical")*('Sum Max Tasks'!$B$3:$B$34="HE")*('Sum Max Tasks'!$C$3:$C$34="High")*('Sum Max Tasks'!$D$3:$D$34="percentile_95")*('Sum Max Tasks'!$E$3:$E$34='Summary Statistics Cancer Risk'!$D9))</f>
        <v>1.7267973595092025E-6</v>
      </c>
      <c r="J9" s="27" cm="1">
        <f t="array" ref="J9">'Hazard Values'!$D$4*_xlfn._xlws.FILTER('Sum Max Tasks'!AE$3:AE$34, ('Sum Max Tasks'!$A$3:$A$34="Commercial use as a laboratory chemical")*('Sum Max Tasks'!$B$3:$B$34="HE")*('Sum Max Tasks'!$C$3:$C$34="High")*('Sum Max Tasks'!$D$3:$D$34="percentile_95")*('Sum Max Tasks'!$E$3:$E$34='Summary Statistics Cancer Risk'!$D9))</f>
        <v>6.3872248611860924E-7</v>
      </c>
      <c r="K9" s="27" cm="1">
        <f t="array" ref="K9">'Hazard Values'!$D$4*_xlfn._xlws.FILTER('Sum Max Tasks'!AF$3:AF$34, ('Sum Max Tasks'!$A$3:$A$34="Commercial use as a laboratory chemical")*('Sum Max Tasks'!$B$3:$B$34="HE")*('Sum Max Tasks'!$C$3:$C$34="High")*('Sum Max Tasks'!$D$3:$D$34="percentile_95")*('Sum Max Tasks'!$E$3:$E$34='Summary Statistics Cancer Risk'!$D9))</f>
        <v>2.8412440408016359E-7</v>
      </c>
      <c r="L9" s="27" cm="1">
        <f t="array" ref="L9">'Hazard Values'!$D$4*_xlfn._xlws.FILTER('Sum Max Tasks'!AG$3:AG$34, ('Sum Max Tasks'!$A$3:$A$34="Commercial use as a laboratory chemical")*('Sum Max Tasks'!$B$3:$B$34="HE")*('Sum Max Tasks'!$C$3:$C$34="High")*('Sum Max Tasks'!$D$3:$D$34="percentile_95")*('Sum Max Tasks'!$E$3:$E$34='Summary Statistics Cancer Risk'!$D9))</f>
        <v>8.8997854245562356E-8</v>
      </c>
      <c r="M9" s="27" cm="1">
        <f t="array" ref="M9">'Hazard Values'!$D$4*_xlfn._xlws.FILTER('Sum Max Tasks'!AH$3:AH$34, ('Sum Max Tasks'!$A$3:$A$34="Commercial use as a laboratory chemical")*('Sum Max Tasks'!$B$3:$B$34="HE")*('Sum Max Tasks'!$C$3:$C$34="High")*('Sum Max Tasks'!$D$3:$D$34="percentile_95")*('Sum Max Tasks'!$E$3:$E$34='Summary Statistics Cancer Risk'!$D9))</f>
        <v>3.6041111588548056E-8</v>
      </c>
      <c r="N9" s="27" cm="1">
        <f t="array" ref="N9">'Hazard Values'!$D$4*_xlfn._xlws.FILTER('Sum Max Tasks'!AI$3:AI$34, ('Sum Max Tasks'!$A$3:$A$34="Commercial use as a laboratory chemical")*('Sum Max Tasks'!$B$3:$B$34="HE")*('Sum Max Tasks'!$C$3:$C$34="High")*('Sum Max Tasks'!$D$3:$D$34="percentile_95")*('Sum Max Tasks'!$E$3:$E$34='Summary Statistics Cancer Risk'!$D9))</f>
        <v>1.7576242413775051E-8</v>
      </c>
    </row>
    <row r="10" spans="1:14" x14ac:dyDescent="0.35">
      <c r="A10" s="66"/>
      <c r="B10" s="63" t="s">
        <v>131</v>
      </c>
      <c r="C10" s="25" t="s">
        <v>127</v>
      </c>
      <c r="D10" s="25" t="s">
        <v>129</v>
      </c>
      <c r="E10" s="27" cm="1">
        <f t="array" ref="E10">'Hazard Values'!$D$4*_xlfn._xlws.FILTER('Sum Max Tasks'!Z$3:Z$34, ('Sum Max Tasks'!$A$3:$A$34="Commercial use as a laboratory chemical")*('Sum Max Tasks'!$B$3:$B$34="HE")*('Sum Max Tasks'!$C$3:$C$34="High")*('Sum Max Tasks'!$D$3:$D$34="percentile_95")*('Sum Max Tasks'!$E$3:$E$34='Summary Statistics Cancer Risk'!$D10))</f>
        <v>1.0954081987142085E-5</v>
      </c>
      <c r="F10" s="27" cm="1">
        <f t="array" ref="F10">'Hazard Values'!$D$4*_xlfn._xlws.FILTER('Sum Max Tasks'!AA$3:AA$34, ('Sum Max Tasks'!$A$3:$A$34="Commercial use as a laboratory chemical")*('Sum Max Tasks'!$B$3:$B$34="HE")*('Sum Max Tasks'!$C$3:$C$34="High")*('Sum Max Tasks'!$D$3:$D$34="percentile_95")*('Sum Max Tasks'!$E$3:$E$34='Summary Statistics Cancer Risk'!$D10))</f>
        <v>3.1152757755419219E-6</v>
      </c>
      <c r="G10" s="27" cm="1">
        <f t="array" ref="G10">'Hazard Values'!$D$4*_xlfn._xlws.FILTER('Sum Max Tasks'!AB$3:AB$34, ('Sum Max Tasks'!$A$3:$A$34="Commercial use as a laboratory chemical")*('Sum Max Tasks'!$B$3:$B$34="HE")*('Sum Max Tasks'!$C$3:$C$34="High")*('Sum Max Tasks'!$D$3:$D$34="percentile_95")*('Sum Max Tasks'!$E$3:$E$34='Summary Statistics Cancer Risk'!$D10))</f>
        <v>2.7967852590593046E-6</v>
      </c>
      <c r="H10" s="27" cm="1">
        <f t="array" ref="H10">'Hazard Values'!$D$4*_xlfn._xlws.FILTER('Sum Max Tasks'!AC$3:AC$34, ('Sum Max Tasks'!$A$3:$A$34="Commercial use as a laboratory chemical")*('Sum Max Tasks'!$B$3:$B$34="HE")*('Sum Max Tasks'!$C$3:$C$34="High")*('Sum Max Tasks'!$D$3:$D$34="percentile_95")*('Sum Max Tasks'!$E$3:$E$34='Summary Statistics Cancer Risk'!$D10))</f>
        <v>2.236301722699386E-6</v>
      </c>
      <c r="I10" s="27" cm="1">
        <f t="array" ref="I10">'Hazard Values'!$D$4*_xlfn._xlws.FILTER('Sum Max Tasks'!AD$3:AD$34, ('Sum Max Tasks'!$A$3:$A$34="Commercial use as a laboratory chemical")*('Sum Max Tasks'!$B$3:$B$34="HE")*('Sum Max Tasks'!$C$3:$C$34="High")*('Sum Max Tasks'!$D$3:$D$34="percentile_95")*('Sum Max Tasks'!$E$3:$E$34='Summary Statistics Cancer Risk'!$D10))</f>
        <v>2.460851474192229E-6</v>
      </c>
      <c r="J10" s="27" cm="1">
        <f t="array" ref="J10">'Hazard Values'!$D$4*_xlfn._xlws.FILTER('Sum Max Tasks'!AE$3:AE$34, ('Sum Max Tasks'!$A$3:$A$34="Commercial use as a laboratory chemical")*('Sum Max Tasks'!$B$3:$B$34="HE")*('Sum Max Tasks'!$C$3:$C$34="High")*('Sum Max Tasks'!$D$3:$D$34="percentile_95")*('Sum Max Tasks'!$E$3:$E$34='Summary Statistics Cancer Risk'!$D10))</f>
        <v>7.2387264847443772E-7</v>
      </c>
      <c r="K10" s="27" cm="1">
        <f t="array" ref="K10">'Hazard Values'!$D$4*_xlfn._xlws.FILTER('Sum Max Tasks'!AF$3:AF$34, ('Sum Max Tasks'!$A$3:$A$34="Commercial use as a laboratory chemical")*('Sum Max Tasks'!$B$3:$B$34="HE")*('Sum Max Tasks'!$C$3:$C$34="High")*('Sum Max Tasks'!$D$3:$D$34="percentile_95")*('Sum Max Tasks'!$E$3:$E$34='Summary Statistics Cancer Risk'!$D10))</f>
        <v>2.3961849390265846E-7</v>
      </c>
      <c r="L10" s="27" cm="1">
        <f t="array" ref="L10">'Hazard Values'!$D$4*_xlfn._xlws.FILTER('Sum Max Tasks'!AG$3:AG$34, ('Sum Max Tasks'!$A$3:$A$34="Commercial use as a laboratory chemical")*('Sum Max Tasks'!$B$3:$B$34="HE")*('Sum Max Tasks'!$C$3:$C$34="High")*('Sum Max Tasks'!$D$3:$D$34="percentile_95")*('Sum Max Tasks'!$E$3:$E$34='Summary Statistics Cancer Risk'!$D10))</f>
        <v>7.2783603492515315E-8</v>
      </c>
      <c r="M10" s="27" cm="1">
        <f t="array" ref="M10">'Hazard Values'!$D$4*_xlfn._xlws.FILTER('Sum Max Tasks'!AH$3:AH$34, ('Sum Max Tasks'!$A$3:$A$34="Commercial use as a laboratory chemical")*('Sum Max Tasks'!$B$3:$B$34="HE")*('Sum Max Tasks'!$C$3:$C$34="High")*('Sum Max Tasks'!$D$3:$D$34="percentile_95")*('Sum Max Tasks'!$E$3:$E$34='Summary Statistics Cancer Risk'!$D10))</f>
        <v>2.6019545838396726E-8</v>
      </c>
      <c r="N10" s="27" cm="1">
        <f t="array" ref="N10">'Hazard Values'!$D$4*_xlfn._xlws.FILTER('Sum Max Tasks'!AI$3:AI$34, ('Sum Max Tasks'!$A$3:$A$34="Commercial use as a laboratory chemical")*('Sum Max Tasks'!$B$3:$B$34="HE")*('Sum Max Tasks'!$C$3:$C$34="High")*('Sum Max Tasks'!$D$3:$D$34="percentile_95")*('Sum Max Tasks'!$E$3:$E$34='Summary Statistics Cancer Risk'!$D10))</f>
        <v>8.9998356440081792E-9</v>
      </c>
    </row>
    <row r="13" spans="1:14" ht="27.5" x14ac:dyDescent="0.35">
      <c r="A13" s="22" t="s">
        <v>132</v>
      </c>
      <c r="B13" s="5"/>
      <c r="C13" s="5"/>
      <c r="D13" s="5"/>
      <c r="E13" s="5"/>
      <c r="F13" s="5"/>
      <c r="G13" s="5"/>
      <c r="H13" s="5"/>
      <c r="I13" s="5"/>
      <c r="J13" s="5"/>
      <c r="K13" s="5"/>
      <c r="L13" s="5"/>
      <c r="M13" s="5"/>
      <c r="N13" s="5"/>
    </row>
    <row r="14" spans="1:14" x14ac:dyDescent="0.35">
      <c r="A14" s="4"/>
      <c r="B14" s="4"/>
      <c r="C14" s="4"/>
      <c r="D14" s="4"/>
      <c r="E14" s="4"/>
      <c r="F14" s="4"/>
      <c r="G14" s="4"/>
      <c r="H14" s="4"/>
      <c r="I14" s="4"/>
      <c r="J14" s="4"/>
      <c r="K14" s="4"/>
      <c r="L14" s="4"/>
      <c r="M14" s="4"/>
      <c r="N14" s="4"/>
    </row>
    <row r="15" spans="1:14" ht="14.5" customHeight="1" x14ac:dyDescent="0.35">
      <c r="A15" s="60" t="s">
        <v>111</v>
      </c>
      <c r="B15" s="60" t="s">
        <v>112</v>
      </c>
      <c r="C15" s="60" t="s">
        <v>113</v>
      </c>
      <c r="D15" s="60" t="s">
        <v>114</v>
      </c>
      <c r="E15" s="23" t="s">
        <v>133</v>
      </c>
      <c r="F15" s="24"/>
      <c r="G15" s="24"/>
      <c r="H15" s="24"/>
      <c r="I15" s="24"/>
      <c r="J15" s="24"/>
      <c r="K15" s="24"/>
      <c r="L15" s="24"/>
      <c r="M15" s="24"/>
      <c r="N15" s="24"/>
    </row>
    <row r="16" spans="1:14" ht="15" thickBot="1" x14ac:dyDescent="0.4">
      <c r="A16" s="67"/>
      <c r="B16" s="61"/>
      <c r="C16" s="61"/>
      <c r="D16" s="61"/>
      <c r="E16" s="54" t="s">
        <v>116</v>
      </c>
      <c r="F16" s="54" t="s">
        <v>117</v>
      </c>
      <c r="G16" s="54" t="s">
        <v>118</v>
      </c>
      <c r="H16" s="54" t="s">
        <v>119</v>
      </c>
      <c r="I16" s="54" t="s">
        <v>120</v>
      </c>
      <c r="J16" s="54" t="s">
        <v>121</v>
      </c>
      <c r="K16" s="54" t="s">
        <v>122</v>
      </c>
      <c r="L16" s="54" t="s">
        <v>123</v>
      </c>
      <c r="M16" s="54" t="s">
        <v>124</v>
      </c>
      <c r="N16" s="54" t="s">
        <v>125</v>
      </c>
    </row>
    <row r="17" spans="1:14" ht="14.5" customHeight="1" thickTop="1" x14ac:dyDescent="0.35">
      <c r="A17" s="65" t="s">
        <v>126</v>
      </c>
      <c r="B17" s="62" t="s">
        <v>127</v>
      </c>
      <c r="C17" s="26" t="s">
        <v>127</v>
      </c>
      <c r="D17" s="26" t="s">
        <v>128</v>
      </c>
      <c r="E17" s="27" cm="1">
        <f t="array" ref="E17">'Hazard Values'!$D$4*_xlfn._xlws.FILTER('Sum Max Tasks'!Z$3:Z$34, ('Sum Max Tasks'!$A$3:$A$34="Processing – repackaging for laboratory chemicals")*('Sum Max Tasks'!$B$3:$B$34="HE")*('Sum Max Tasks'!$C$3:$C$34="High")*('Sum Max Tasks'!$D$3:$D$34="percentile_50")*('Sum Max Tasks'!$E$3:$E$34='Summary Statistics Cancer Risk'!$D17))</f>
        <v>3.9434545710593042E-6</v>
      </c>
      <c r="F17" s="27" cm="1">
        <f t="array" ref="F17">'Hazard Values'!$D$4*_xlfn._xlws.FILTER('Sum Max Tasks'!AA$3:AA$34, ('Sum Max Tasks'!$A$3:$A$34="Processing – repackaging for laboratory chemicals")*('Sum Max Tasks'!$B$3:$B$34="HE")*('Sum Max Tasks'!$C$3:$C$34="High")*('Sum Max Tasks'!$D$3:$D$34="percentile_50")*('Sum Max Tasks'!$E$3:$E$34='Summary Statistics Cancer Risk'!$D17))</f>
        <v>1.1032651726789365E-6</v>
      </c>
      <c r="G17" s="27" cm="1">
        <f t="array" ref="G17">'Hazard Values'!$D$4*_xlfn._xlws.FILTER('Sum Max Tasks'!AB$3:AB$34, ('Sum Max Tasks'!$A$3:$A$34="Processing – repackaging for laboratory chemicals")*('Sum Max Tasks'!$B$3:$B$34="HE")*('Sum Max Tasks'!$C$3:$C$34="High")*('Sum Max Tasks'!$D$3:$D$34="percentile_50")*('Sum Max Tasks'!$E$3:$E$34='Summary Statistics Cancer Risk'!$D17))</f>
        <v>5.9677817881390589E-7</v>
      </c>
      <c r="H17" s="27" cm="1">
        <f t="array" ref="H17">'Hazard Values'!$D$4*_xlfn._xlws.FILTER('Sum Max Tasks'!AC$3:AC$34, ('Sum Max Tasks'!$A$3:$A$34="Processing – repackaging for laboratory chemicals")*('Sum Max Tasks'!$B$3:$B$34="HE")*('Sum Max Tasks'!$C$3:$C$34="High")*('Sum Max Tasks'!$D$3:$D$34="percentile_50")*('Sum Max Tasks'!$E$3:$E$34='Summary Statistics Cancer Risk'!$D17))</f>
        <v>4.7059466732106341E-7</v>
      </c>
      <c r="I17" s="27" cm="1">
        <f t="array" ref="I17">'Hazard Values'!$D$4*_xlfn._xlws.FILTER('Sum Max Tasks'!AD$3:AD$34, ('Sum Max Tasks'!$A$3:$A$34="Processing – repackaging for laboratory chemicals")*('Sum Max Tasks'!$B$3:$B$34="HE")*('Sum Max Tasks'!$C$3:$C$34="High")*('Sum Max Tasks'!$D$3:$D$34="percentile_50")*('Sum Max Tasks'!$E$3:$E$34='Summary Statistics Cancer Risk'!$D17))</f>
        <v>3.4565546146421263E-7</v>
      </c>
      <c r="J17" s="27" cm="1">
        <f t="array" ref="J17">'Hazard Values'!$D$4*_xlfn._xlws.FILTER('Sum Max Tasks'!AE$3:AE$34, ('Sum Max Tasks'!$A$3:$A$34="Processing – repackaging for laboratory chemicals")*('Sum Max Tasks'!$B$3:$B$34="HE")*('Sum Max Tasks'!$C$3:$C$34="High")*('Sum Max Tasks'!$D$3:$D$34="percentile_50")*('Sum Max Tasks'!$E$3:$E$34='Summary Statistics Cancer Risk'!$D17))</f>
        <v>6.0558314987321065E-8</v>
      </c>
      <c r="K17" s="27" cm="1">
        <f t="array" ref="K17">'Hazard Values'!$D$4*_xlfn._xlws.FILTER('Sum Max Tasks'!AF$3:AF$34, ('Sum Max Tasks'!$A$3:$A$34="Processing – repackaging for laboratory chemicals")*('Sum Max Tasks'!$B$3:$B$34="HE")*('Sum Max Tasks'!$C$3:$C$34="High")*('Sum Max Tasks'!$D$3:$D$34="percentile_50")*('Sum Max Tasks'!$E$3:$E$34='Summary Statistics Cancer Risk'!$D17))</f>
        <v>3.7921607994110422E-8</v>
      </c>
      <c r="L17" s="27" cm="1">
        <f t="array" ref="L17">'Hazard Values'!$D$4*_xlfn._xlws.FILTER('Sum Max Tasks'!AG$3:AG$34, ('Sum Max Tasks'!$A$3:$A$34="Processing – repackaging for laboratory chemicals")*('Sum Max Tasks'!$B$3:$B$34="HE")*('Sum Max Tasks'!$C$3:$C$34="High")*('Sum Max Tasks'!$D$3:$D$34="percentile_50")*('Sum Max Tasks'!$E$3:$E$34='Summary Statistics Cancer Risk'!$D17))</f>
        <v>1.4552234876106339E-8</v>
      </c>
      <c r="M17" s="27" cm="1">
        <f t="array" ref="M17">'Hazard Values'!$D$4*_xlfn._xlws.FILTER('Sum Max Tasks'!AH$3:AH$34, ('Sum Max Tasks'!$A$3:$A$34="Processing – repackaging for laboratory chemicals")*('Sum Max Tasks'!$B$3:$B$34="HE")*('Sum Max Tasks'!$C$3:$C$34="High")*('Sum Max Tasks'!$D$3:$D$34="percentile_50")*('Sum Max Tasks'!$E$3:$E$34='Summary Statistics Cancer Risk'!$D17))</f>
        <v>8.0605084572924324E-9</v>
      </c>
      <c r="N17" s="27" cm="1">
        <f t="array" ref="N17">'Hazard Values'!$D$4*_xlfn._xlws.FILTER('Sum Max Tasks'!AI$3:AI$34, ('Sum Max Tasks'!$A$3:$A$34="Processing – repackaging for laboratory chemicals")*('Sum Max Tasks'!$B$3:$B$34="HE")*('Sum Max Tasks'!$C$3:$C$34="High")*('Sum Max Tasks'!$D$3:$D$34="percentile_50")*('Sum Max Tasks'!$E$3:$E$34='Summary Statistics Cancer Risk'!$D17))</f>
        <v>3.9847951171304694E-9</v>
      </c>
    </row>
    <row r="18" spans="1:14" x14ac:dyDescent="0.35">
      <c r="A18" s="66"/>
      <c r="B18" s="63"/>
      <c r="C18" s="25" t="s">
        <v>127</v>
      </c>
      <c r="D18" s="25" t="s">
        <v>129</v>
      </c>
      <c r="E18" s="27" cm="1">
        <f t="array" ref="E18">'Hazard Values'!$D$4*_xlfn._xlws.FILTER('Sum Max Tasks'!Z$3:Z$34, ('Sum Max Tasks'!$A$3:$A$34="Processing – repackaging for laboratory chemicals")*('Sum Max Tasks'!$B$3:$B$34="HE")*('Sum Max Tasks'!$C$3:$C$34="High")*('Sum Max Tasks'!$D$3:$D$34="percentile_50")*('Sum Max Tasks'!$E$3:$E$34='Summary Statistics Cancer Risk'!$D18))</f>
        <v>3.9601190707893664E-6</v>
      </c>
      <c r="F18" s="27" cm="1">
        <f t="array" ref="F18">'Hazard Values'!$D$4*_xlfn._xlws.FILTER('Sum Max Tasks'!AA$3:AA$34, ('Sum Max Tasks'!$A$3:$A$34="Processing – repackaging for laboratory chemicals")*('Sum Max Tasks'!$B$3:$B$34="HE")*('Sum Max Tasks'!$C$3:$C$34="High")*('Sum Max Tasks'!$D$3:$D$34="percentile_50")*('Sum Max Tasks'!$E$3:$E$34='Summary Statistics Cancer Risk'!$D18))</f>
        <v>1.1110815960736196E-6</v>
      </c>
      <c r="G18" s="27" cm="1">
        <f t="array" ref="G18">'Hazard Values'!$D$4*_xlfn._xlws.FILTER('Sum Max Tasks'!AB$3:AB$34, ('Sum Max Tasks'!$A$3:$A$34="Processing – repackaging for laboratory chemicals")*('Sum Max Tasks'!$B$3:$B$34="HE")*('Sum Max Tasks'!$C$3:$C$34="High")*('Sum Max Tasks'!$D$3:$D$34="percentile_50")*('Sum Max Tasks'!$E$3:$E$34='Summary Statistics Cancer Risk'!$D18))</f>
        <v>6.5844746044989776E-7</v>
      </c>
      <c r="H18" s="27" cm="1">
        <f t="array" ref="H18">'Hazard Values'!$D$4*_xlfn._xlws.FILTER('Sum Max Tasks'!AC$3:AC$34, ('Sum Max Tasks'!$A$3:$A$34="Processing – repackaging for laboratory chemicals")*('Sum Max Tasks'!$B$3:$B$34="HE")*('Sum Max Tasks'!$C$3:$C$34="High")*('Sum Max Tasks'!$D$3:$D$34="percentile_50")*('Sum Max Tasks'!$E$3:$E$34='Summary Statistics Cancer Risk'!$D18))</f>
        <v>5.4660363746421264E-7</v>
      </c>
      <c r="I18" s="27" cm="1">
        <f t="array" ref="I18">'Hazard Values'!$D$4*_xlfn._xlws.FILTER('Sum Max Tasks'!AD$3:AD$34, ('Sum Max Tasks'!$A$3:$A$34="Processing – repackaging for laboratory chemicals")*('Sum Max Tasks'!$B$3:$B$34="HE")*('Sum Max Tasks'!$C$3:$C$34="High")*('Sum Max Tasks'!$D$3:$D$34="percentile_50")*('Sum Max Tasks'!$E$3:$E$34='Summary Statistics Cancer Risk'!$D18))</f>
        <v>4.3764212060531702E-7</v>
      </c>
      <c r="J18" s="27" cm="1">
        <f t="array" ref="J18">'Hazard Values'!$D$4*_xlfn._xlws.FILTER('Sum Max Tasks'!AE$3:AE$34, ('Sum Max Tasks'!$A$3:$A$34="Processing – repackaging for laboratory chemicals")*('Sum Max Tasks'!$B$3:$B$34="HE")*('Sum Max Tasks'!$C$3:$C$34="High")*('Sum Max Tasks'!$D$3:$D$34="percentile_50")*('Sum Max Tasks'!$E$3:$E$34='Summary Statistics Cancer Risk'!$D18))</f>
        <v>9.6990750640490797E-8</v>
      </c>
      <c r="K18" s="27" cm="1">
        <f t="array" ref="K18">'Hazard Values'!$D$4*_xlfn._xlws.FILTER('Sum Max Tasks'!AF$3:AF$34, ('Sum Max Tasks'!$A$3:$A$34="Processing – repackaging for laboratory chemicals")*('Sum Max Tasks'!$B$3:$B$34="HE")*('Sum Max Tasks'!$C$3:$C$34="High")*('Sum Max Tasks'!$D$3:$D$34="percentile_50")*('Sum Max Tasks'!$E$3:$E$34='Summary Statistics Cancer Risk'!$D18))</f>
        <v>6.5732701064049069E-8</v>
      </c>
      <c r="L18" s="27" cm="1">
        <f t="array" ref="L18">'Hazard Values'!$D$4*_xlfn._xlws.FILTER('Sum Max Tasks'!AG$3:AG$34, ('Sum Max Tasks'!$A$3:$A$34="Processing – repackaging for laboratory chemicals")*('Sum Max Tasks'!$B$3:$B$34="HE")*('Sum Max Tasks'!$C$3:$C$34="High")*('Sum Max Tasks'!$D$3:$D$34="percentile_50")*('Sum Max Tasks'!$E$3:$E$34='Summary Statistics Cancer Risk'!$D18))</f>
        <v>1.9147811926773009E-8</v>
      </c>
      <c r="M18" s="27" cm="1">
        <f t="array" ref="M18">'Hazard Values'!$D$4*_xlfn._xlws.FILTER('Sum Max Tasks'!AH$3:AH$34, ('Sum Max Tasks'!$A$3:$A$34="Processing – repackaging for laboratory chemicals")*('Sum Max Tasks'!$B$3:$B$34="HE")*('Sum Max Tasks'!$C$3:$C$34="High")*('Sum Max Tasks'!$D$3:$D$34="percentile_50")*('Sum Max Tasks'!$E$3:$E$34='Summary Statistics Cancer Risk'!$D18))</f>
        <v>6.6515320456441706E-9</v>
      </c>
      <c r="N18" s="27" cm="1">
        <f t="array" ref="N18">'Hazard Values'!$D$4*_xlfn._xlws.FILTER('Sum Max Tasks'!AI$3:AI$34, ('Sum Max Tasks'!$A$3:$A$34="Processing – repackaging for laboratory chemicals")*('Sum Max Tasks'!$B$3:$B$34="HE")*('Sum Max Tasks'!$C$3:$C$34="High")*('Sum Max Tasks'!$D$3:$D$34="percentile_50")*('Sum Max Tasks'!$E$3:$E$34='Summary Statistics Cancer Risk'!$D18))</f>
        <v>2.277158340204499E-9</v>
      </c>
    </row>
    <row r="19" spans="1:14" ht="14.5" customHeight="1" x14ac:dyDescent="0.35">
      <c r="A19" s="66" t="s">
        <v>130</v>
      </c>
      <c r="B19" s="64" t="s">
        <v>127</v>
      </c>
      <c r="C19" s="25" t="s">
        <v>127</v>
      </c>
      <c r="D19" s="25" t="s">
        <v>128</v>
      </c>
      <c r="E19" s="27" cm="1">
        <f t="array" ref="E19">'Hazard Values'!$D$4*_xlfn._xlws.FILTER('Sum Max Tasks'!Z$3:Z$34, ('Sum Max Tasks'!$A$3:$A$34="Commercial use as a laboratory chemical")*('Sum Max Tasks'!$B$3:$B$34="HE")*('Sum Max Tasks'!$C$3:$C$34="High")*('Sum Max Tasks'!$D$3:$D$34="percentile_50")*('Sum Max Tasks'!$E$3:$E$34='Summary Statistics Cancer Risk'!$D19))</f>
        <v>6.8484682871578569E-6</v>
      </c>
      <c r="F19" s="27" cm="1">
        <f t="array" ref="F19">'Hazard Values'!$D$4*_xlfn._xlws.FILTER('Sum Max Tasks'!AA$3:AA$34, ('Sum Max Tasks'!$A$3:$A$34="Commercial use as a laboratory chemical")*('Sum Max Tasks'!$B$3:$B$34="HE")*('Sum Max Tasks'!$C$3:$C$34="High")*('Sum Max Tasks'!$D$3:$D$34="percentile_50")*('Sum Max Tasks'!$E$3:$E$34='Summary Statistics Cancer Risk'!$D19))</f>
        <v>1.9296812497734152E-6</v>
      </c>
      <c r="G19" s="27" cm="1">
        <f t="array" ref="G19">'Hazard Values'!$D$4*_xlfn._xlws.FILTER('Sum Max Tasks'!AB$3:AB$34, ('Sum Max Tasks'!$A$3:$A$34="Commercial use as a laboratory chemical")*('Sum Max Tasks'!$B$3:$B$34="HE")*('Sum Max Tasks'!$C$3:$C$34="High")*('Sum Max Tasks'!$D$3:$D$34="percentile_50")*('Sum Max Tasks'!$E$3:$E$34='Summary Statistics Cancer Risk'!$D19))</f>
        <v>1.051099167574642E-6</v>
      </c>
      <c r="H19" s="27" cm="1">
        <f t="array" ref="H19">'Hazard Values'!$D$4*_xlfn._xlws.FILTER('Sum Max Tasks'!AC$3:AC$34, ('Sum Max Tasks'!$A$3:$A$34="Commercial use as a laboratory chemical")*('Sum Max Tasks'!$B$3:$B$34="HE")*('Sum Max Tasks'!$C$3:$C$34="High")*('Sum Max Tasks'!$D$3:$D$34="percentile_50")*('Sum Max Tasks'!$E$3:$E$34='Summary Statistics Cancer Risk'!$D19))</f>
        <v>9.0966500940695282E-7</v>
      </c>
      <c r="I19" s="27" cm="1">
        <f t="array" ref="I19">'Hazard Values'!$D$4*_xlfn._xlws.FILTER('Sum Max Tasks'!AD$3:AD$34, ('Sum Max Tasks'!$A$3:$A$34="Commercial use as a laboratory chemical")*('Sum Max Tasks'!$B$3:$B$34="HE")*('Sum Max Tasks'!$C$3:$C$34="High")*('Sum Max Tasks'!$D$3:$D$34="percentile_50")*('Sum Max Tasks'!$E$3:$E$34='Summary Statistics Cancer Risk'!$D19))</f>
        <v>8.3060993308793427E-7</v>
      </c>
      <c r="J19" s="27" cm="1">
        <f t="array" ref="J19">'Hazard Values'!$D$4*_xlfn._xlws.FILTER('Sum Max Tasks'!AE$3:AE$34, ('Sum Max Tasks'!$A$3:$A$34="Commercial use as a laboratory chemical")*('Sum Max Tasks'!$B$3:$B$34="HE")*('Sum Max Tasks'!$C$3:$C$34="High")*('Sum Max Tasks'!$D$3:$D$34="percentile_50")*('Sum Max Tasks'!$E$3:$E$34='Summary Statistics Cancer Risk'!$D19))</f>
        <v>1.5513560122044988E-7</v>
      </c>
      <c r="K19" s="27" cm="1">
        <f t="array" ref="K19">'Hazard Values'!$D$4*_xlfn._xlws.FILTER('Sum Max Tasks'!AF$3:AF$34, ('Sum Max Tasks'!$A$3:$A$34="Commercial use as a laboratory chemical")*('Sum Max Tasks'!$B$3:$B$34="HE")*('Sum Max Tasks'!$C$3:$C$34="High")*('Sum Max Tasks'!$D$3:$D$34="percentile_50")*('Sum Max Tasks'!$E$3:$E$34='Summary Statistics Cancer Risk'!$D19))</f>
        <v>9.599401297341513E-8</v>
      </c>
      <c r="L19" s="27" cm="1">
        <f t="array" ref="L19">'Hazard Values'!$D$4*_xlfn._xlws.FILTER('Sum Max Tasks'!AG$3:AG$34, ('Sum Max Tasks'!$A$3:$A$34="Commercial use as a laboratory chemical")*('Sum Max Tasks'!$B$3:$B$34="HE")*('Sum Max Tasks'!$C$3:$C$34="High")*('Sum Max Tasks'!$D$3:$D$34="percentile_50")*('Sum Max Tasks'!$E$3:$E$34='Summary Statistics Cancer Risk'!$D19))</f>
        <v>4.2931906653251542E-8</v>
      </c>
      <c r="M19" s="27" cm="1">
        <f t="array" ref="M19">'Hazard Values'!$D$4*_xlfn._xlws.FILTER('Sum Max Tasks'!AH$3:AH$34, ('Sum Max Tasks'!$A$3:$A$34="Commercial use as a laboratory chemical")*('Sum Max Tasks'!$B$3:$B$34="HE")*('Sum Max Tasks'!$C$3:$C$34="High")*('Sum Max Tasks'!$D$3:$D$34="percentile_50")*('Sum Max Tasks'!$E$3:$E$34='Summary Statistics Cancer Risk'!$D19))</f>
        <v>2.3872155931811863E-8</v>
      </c>
      <c r="N19" s="27" cm="1">
        <f t="array" ref="N19">'Hazard Values'!$D$4*_xlfn._xlws.FILTER('Sum Max Tasks'!AI$3:AI$34, ('Sum Max Tasks'!$A$3:$A$34="Commercial use as a laboratory chemical")*('Sum Max Tasks'!$B$3:$B$34="HE")*('Sum Max Tasks'!$C$3:$C$34="High")*('Sum Max Tasks'!$D$3:$D$34="percentile_50")*('Sum Max Tasks'!$E$3:$E$34='Summary Statistics Cancer Risk'!$D19))</f>
        <v>1.160913881531288E-8</v>
      </c>
    </row>
    <row r="20" spans="1:14" x14ac:dyDescent="0.35">
      <c r="A20" s="66"/>
      <c r="B20" s="63" t="s">
        <v>131</v>
      </c>
      <c r="C20" s="25" t="s">
        <v>127</v>
      </c>
      <c r="D20" s="25" t="s">
        <v>129</v>
      </c>
      <c r="E20" s="27" cm="1">
        <f t="array" ref="E20">'Hazard Values'!$D$4*_xlfn._xlws.FILTER('Sum Max Tasks'!Z$3:Z$34, ('Sum Max Tasks'!$A$3:$A$34="Commercial use as a laboratory chemical")*('Sum Max Tasks'!$B$3:$B$34="HE")*('Sum Max Tasks'!$C$3:$C$34="High")*('Sum Max Tasks'!$D$3:$D$34="percentile_50")*('Sum Max Tasks'!$E$3:$E$34='Summary Statistics Cancer Risk'!$D20))</f>
        <v>6.8863873778038445E-6</v>
      </c>
      <c r="F20" s="27" cm="1">
        <f t="array" ref="F20">'Hazard Values'!$D$4*_xlfn._xlws.FILTER('Sum Max Tasks'!AA$3:AA$34, ('Sum Max Tasks'!$A$3:$A$34="Commercial use as a laboratory chemical")*('Sum Max Tasks'!$B$3:$B$34="HE")*('Sum Max Tasks'!$C$3:$C$34="High")*('Sum Max Tasks'!$D$3:$D$34="percentile_50")*('Sum Max Tasks'!$E$3:$E$34='Summary Statistics Cancer Risk'!$D20))</f>
        <v>1.9680259791574642E-6</v>
      </c>
      <c r="G20" s="27" cm="1">
        <f t="array" ref="G20">'Hazard Values'!$D$4*_xlfn._xlws.FILTER('Sum Max Tasks'!AB$3:AB$34, ('Sum Max Tasks'!$A$3:$A$34="Commercial use as a laboratory chemical")*('Sum Max Tasks'!$B$3:$B$34="HE")*('Sum Max Tasks'!$C$3:$C$34="High")*('Sum Max Tasks'!$D$3:$D$34="percentile_50")*('Sum Max Tasks'!$E$3:$E$34='Summary Statistics Cancer Risk'!$D20))</f>
        <v>1.2280175890061352E-6</v>
      </c>
      <c r="H20" s="27" cm="1">
        <f t="array" ref="H20">'Hazard Values'!$D$4*_xlfn._xlws.FILTER('Sum Max Tasks'!AC$3:AC$34, ('Sum Max Tasks'!$A$3:$A$34="Commercial use as a laboratory chemical")*('Sum Max Tasks'!$B$3:$B$34="HE")*('Sum Max Tasks'!$C$3:$C$34="High")*('Sum Max Tasks'!$D$3:$D$34="percentile_50")*('Sum Max Tasks'!$E$3:$E$34='Summary Statistics Cancer Risk'!$D20))</f>
        <v>1.1333210448425357E-6</v>
      </c>
      <c r="I20" s="27" cm="1">
        <f t="array" ref="I20">'Hazard Values'!$D$4*_xlfn._xlws.FILTER('Sum Max Tasks'!AD$3:AD$34, ('Sum Max Tasks'!$A$3:$A$34="Commercial use as a laboratory chemical")*('Sum Max Tasks'!$B$3:$B$34="HE")*('Sum Max Tasks'!$C$3:$C$34="High")*('Sum Max Tasks'!$D$3:$D$34="percentile_50")*('Sum Max Tasks'!$E$3:$E$34='Summary Statistics Cancer Risk'!$D20))</f>
        <v>1.0875173784867076E-6</v>
      </c>
      <c r="J20" s="27" cm="1">
        <f t="array" ref="J20">'Hazard Values'!$D$4*_xlfn._xlws.FILTER('Sum Max Tasks'!AE$3:AE$34, ('Sum Max Tasks'!$A$3:$A$34="Commercial use as a laboratory chemical")*('Sum Max Tasks'!$B$3:$B$34="HE")*('Sum Max Tasks'!$C$3:$C$34="High")*('Sum Max Tasks'!$D$3:$D$34="percentile_50")*('Sum Max Tasks'!$E$3:$E$34='Summary Statistics Cancer Risk'!$D20))</f>
        <v>2.6432931183312882E-7</v>
      </c>
      <c r="K20" s="27" cm="1">
        <f t="array" ref="K20">'Hazard Values'!$D$4*_xlfn._xlws.FILTER('Sum Max Tasks'!AF$3:AF$34, ('Sum Max Tasks'!$A$3:$A$34="Commercial use as a laboratory chemical")*('Sum Max Tasks'!$B$3:$B$34="HE")*('Sum Max Tasks'!$C$3:$C$34="High")*('Sum Max Tasks'!$D$3:$D$34="percentile_50")*('Sum Max Tasks'!$E$3:$E$34='Summary Statistics Cancer Risk'!$D20))</f>
        <v>1.8490870277300609E-7</v>
      </c>
      <c r="L20" s="27" cm="1">
        <f t="array" ref="L20">'Hazard Values'!$D$4*_xlfn._xlws.FILTER('Sum Max Tasks'!AG$3:AG$34, ('Sum Max Tasks'!$A$3:$A$34="Commercial use as a laboratory chemical")*('Sum Max Tasks'!$B$3:$B$34="HE")*('Sum Max Tasks'!$C$3:$C$34="High")*('Sum Max Tasks'!$D$3:$D$34="percentile_50")*('Sum Max Tasks'!$E$3:$E$34='Summary Statistics Cancer Risk'!$D20))</f>
        <v>5.2345466737014312E-8</v>
      </c>
      <c r="M20" s="27" cm="1">
        <f t="array" ref="M20">'Hazard Values'!$D$4*_xlfn._xlws.FILTER('Sum Max Tasks'!AH$3:AH$34, ('Sum Max Tasks'!$A$3:$A$34="Commercial use as a laboratory chemical")*('Sum Max Tasks'!$B$3:$B$34="HE")*('Sum Max Tasks'!$C$3:$C$34="High")*('Sum Max Tasks'!$D$3:$D$34="percentile_50")*('Sum Max Tasks'!$E$3:$E$34='Summary Statistics Cancer Risk'!$D20))</f>
        <v>1.7684063077660528E-8</v>
      </c>
      <c r="N20" s="27" cm="1">
        <f t="array" ref="N20">'Hazard Values'!$D$4*_xlfn._xlws.FILTER('Sum Max Tasks'!AI$3:AI$34, ('Sum Max Tasks'!$A$3:$A$34="Commercial use as a laboratory chemical")*('Sum Max Tasks'!$B$3:$B$34="HE")*('Sum Max Tasks'!$C$3:$C$34="High")*('Sum Max Tasks'!$D$3:$D$34="percentile_50")*('Sum Max Tasks'!$E$3:$E$34='Summary Statistics Cancer Risk'!$D20))</f>
        <v>5.9520828465930474E-9</v>
      </c>
    </row>
    <row r="22" spans="1:14" x14ac:dyDescent="0.35">
      <c r="D22" s="28"/>
    </row>
    <row r="23" spans="1:14" ht="27.5" x14ac:dyDescent="0.35">
      <c r="A23" s="22" t="s">
        <v>110</v>
      </c>
      <c r="B23" s="5"/>
      <c r="C23" s="5"/>
      <c r="D23" s="5"/>
      <c r="E23" s="5"/>
      <c r="F23" s="5"/>
      <c r="G23" s="5"/>
      <c r="H23" s="5"/>
      <c r="I23" s="5"/>
      <c r="J23" s="5"/>
      <c r="K23" s="5"/>
      <c r="L23" s="5"/>
      <c r="M23" s="5"/>
      <c r="N23" s="5"/>
    </row>
    <row r="24" spans="1:14" x14ac:dyDescent="0.35">
      <c r="A24" s="4"/>
      <c r="B24" s="4"/>
      <c r="C24" s="4"/>
      <c r="D24" s="4"/>
      <c r="E24" s="4"/>
      <c r="F24" s="4"/>
      <c r="G24" s="4"/>
      <c r="H24" s="4"/>
      <c r="I24" s="4"/>
      <c r="J24" s="4"/>
      <c r="K24" s="4"/>
      <c r="L24" s="4"/>
      <c r="M24" s="4"/>
      <c r="N24" s="4"/>
    </row>
    <row r="25" spans="1:14" ht="26" x14ac:dyDescent="0.35">
      <c r="A25" s="60" t="s">
        <v>111</v>
      </c>
      <c r="B25" s="60" t="s">
        <v>112</v>
      </c>
      <c r="C25" s="60" t="s">
        <v>113</v>
      </c>
      <c r="D25" s="60" t="s">
        <v>114</v>
      </c>
      <c r="E25" s="23" t="s">
        <v>115</v>
      </c>
      <c r="F25" s="24"/>
      <c r="G25" s="24"/>
      <c r="H25" s="24"/>
      <c r="I25" s="24"/>
      <c r="J25" s="24"/>
      <c r="K25" s="24"/>
      <c r="L25" s="24"/>
      <c r="M25" s="24"/>
      <c r="N25" s="24"/>
    </row>
    <row r="26" spans="1:14" ht="15" thickBot="1" x14ac:dyDescent="0.4">
      <c r="A26" s="67"/>
      <c r="B26" s="61"/>
      <c r="C26" s="61"/>
      <c r="D26" s="61"/>
      <c r="E26" s="54" t="s">
        <v>116</v>
      </c>
      <c r="F26" s="54" t="s">
        <v>117</v>
      </c>
      <c r="G26" s="54" t="s">
        <v>118</v>
      </c>
      <c r="H26" s="54" t="s">
        <v>119</v>
      </c>
      <c r="I26" s="54" t="s">
        <v>120</v>
      </c>
      <c r="J26" s="54" t="s">
        <v>121</v>
      </c>
      <c r="K26" s="54" t="s">
        <v>122</v>
      </c>
      <c r="L26" s="54" t="s">
        <v>123</v>
      </c>
      <c r="M26" s="54" t="s">
        <v>124</v>
      </c>
      <c r="N26" s="54" t="s">
        <v>125</v>
      </c>
    </row>
    <row r="27" spans="1:14" ht="15" thickTop="1" x14ac:dyDescent="0.35">
      <c r="A27" s="65" t="s">
        <v>126</v>
      </c>
      <c r="B27" s="62" t="s">
        <v>127</v>
      </c>
      <c r="C27" s="26" t="s">
        <v>134</v>
      </c>
      <c r="D27" s="26" t="s">
        <v>128</v>
      </c>
      <c r="E27" s="27" cm="1">
        <f t="array" ref="E27">'Hazard Values'!$D$4*_xlfn._xlws.FILTER('Sum Max Tasks'!Z$3:Z$34, ('Sum Max Tasks'!$A$3:$A$34="Processing – repackaging for laboratory chemicals")*('Sum Max Tasks'!$B$3:$B$34="HE")*('Sum Max Tasks'!$C$3:$C$34="CT")*('Sum Max Tasks'!$D$3:$D$34="percentile_95")*('Sum Max Tasks'!$E$3:$E$34='Summary Statistics Cancer Risk'!$D27))</f>
        <v>3.3212819246364004E-6</v>
      </c>
      <c r="F27" s="27" cm="1">
        <f t="array" ref="F27">'Hazard Values'!$D$4*_xlfn._xlws.FILTER('Sum Max Tasks'!AA$3:AA$34, ('Sum Max Tasks'!$A$3:$A$34="Processing – repackaging for laboratory chemicals")*('Sum Max Tasks'!$B$3:$B$34="HE")*('Sum Max Tasks'!$C$3:$C$34="CT")*('Sum Max Tasks'!$D$3:$D$34="percentile_95")*('Sum Max Tasks'!$E$3:$E$34='Summary Statistics Cancer Risk'!$D27))</f>
        <v>1.3215215538650306E-6</v>
      </c>
      <c r="G27" s="27" cm="1">
        <f t="array" ref="G27">'Hazard Values'!$D$4*_xlfn._xlws.FILTER('Sum Max Tasks'!AB$3:AB$34, ('Sum Max Tasks'!$A$3:$A$34="Processing – repackaging for laboratory chemicals")*('Sum Max Tasks'!$B$3:$B$34="HE")*('Sum Max Tasks'!$C$3:$C$34="CT")*('Sum Max Tasks'!$D$3:$D$34="percentile_95")*('Sum Max Tasks'!$E$3:$E$34='Summary Statistics Cancer Risk'!$D27))</f>
        <v>1.0774882175869121E-6</v>
      </c>
      <c r="H27" s="27" cm="1">
        <f t="array" ref="H27">'Hazard Values'!$D$4*_xlfn._xlws.FILTER('Sum Max Tasks'!AC$3:AC$34, ('Sum Max Tasks'!$A$3:$A$34="Processing – repackaging for laboratory chemicals")*('Sum Max Tasks'!$B$3:$B$34="HE")*('Sum Max Tasks'!$C$3:$C$34="CT")*('Sum Max Tasks'!$D$3:$D$34="percentile_95")*('Sum Max Tasks'!$E$3:$E$34='Summary Statistics Cancer Risk'!$D27))</f>
        <v>6.8416694184049077E-7</v>
      </c>
      <c r="I27" s="27" cm="1">
        <f t="array" ref="I27">'Hazard Values'!$D$4*_xlfn._xlws.FILTER('Sum Max Tasks'!AD$3:AD$34, ('Sum Max Tasks'!$A$3:$A$34="Processing – repackaging for laboratory chemicals")*('Sum Max Tasks'!$B$3:$B$34="HE")*('Sum Max Tasks'!$C$3:$C$34="CT")*('Sum Max Tasks'!$D$3:$D$34="percentile_95")*('Sum Max Tasks'!$E$3:$E$34='Summary Statistics Cancer Risk'!$D27))</f>
        <v>5.6497797981186091E-7</v>
      </c>
      <c r="J27" s="27" cm="1">
        <f t="array" ref="J27">'Hazard Values'!$D$4*_xlfn._xlws.FILTER('Sum Max Tasks'!AE$3:AE$34, ('Sum Max Tasks'!$A$3:$A$34="Processing – repackaging for laboratory chemicals")*('Sum Max Tasks'!$B$3:$B$34="HE")*('Sum Max Tasks'!$C$3:$C$34="CT")*('Sum Max Tasks'!$D$3:$D$34="percentile_95")*('Sum Max Tasks'!$E$3:$E$34='Summary Statistics Cancer Risk'!$D27))</f>
        <v>1.5156102435991819E-7</v>
      </c>
      <c r="K27" s="27" cm="1">
        <f t="array" ref="K27">'Hazard Values'!$D$4*_xlfn._xlws.FILTER('Sum Max Tasks'!AF$3:AF$34, ('Sum Max Tasks'!$A$3:$A$34="Processing – repackaging for laboratory chemicals")*('Sum Max Tasks'!$B$3:$B$34="HE")*('Sum Max Tasks'!$C$3:$C$34="CT")*('Sum Max Tasks'!$D$3:$D$34="percentile_95")*('Sum Max Tasks'!$E$3:$E$34='Summary Statistics Cancer Risk'!$D27))</f>
        <v>4.8420760087361956E-8</v>
      </c>
      <c r="L27" s="27" cm="1">
        <f t="array" ref="L27">'Hazard Values'!$D$4*_xlfn._xlws.FILTER('Sum Max Tasks'!AG$3:AG$34, ('Sum Max Tasks'!$A$3:$A$34="Processing – repackaging for laboratory chemicals")*('Sum Max Tasks'!$B$3:$B$34="HE")*('Sum Max Tasks'!$C$3:$C$34="CT")*('Sum Max Tasks'!$D$3:$D$34="percentile_95")*('Sum Max Tasks'!$E$3:$E$34='Summary Statistics Cancer Risk'!$D27))</f>
        <v>1.3188260372678936E-8</v>
      </c>
      <c r="M27" s="27" cm="1">
        <f t="array" ref="M27">'Hazard Values'!$D$4*_xlfn._xlws.FILTER('Sum Max Tasks'!AH$3:AH$34, ('Sum Max Tasks'!$A$3:$A$34="Processing – repackaging for laboratory chemicals")*('Sum Max Tasks'!$B$3:$B$34="HE")*('Sum Max Tasks'!$C$3:$C$34="CT")*('Sum Max Tasks'!$D$3:$D$34="percentile_95")*('Sum Max Tasks'!$E$3:$E$34='Summary Statistics Cancer Risk'!$D27))</f>
        <v>5.5737679542903878E-9</v>
      </c>
      <c r="N27" s="27" cm="1">
        <f t="array" ref="N27">'Hazard Values'!$D$4*_xlfn._xlws.FILTER('Sum Max Tasks'!AI$3:AI$34, ('Sum Max Tasks'!$A$3:$A$34="Processing – repackaging for laboratory chemicals")*('Sum Max Tasks'!$B$3:$B$34="HE")*('Sum Max Tasks'!$C$3:$C$34="CT")*('Sum Max Tasks'!$D$3:$D$34="percentile_95")*('Sum Max Tasks'!$E$3:$E$34='Summary Statistics Cancer Risk'!$D27))</f>
        <v>2.7513293085971367E-9</v>
      </c>
    </row>
    <row r="28" spans="1:14" x14ac:dyDescent="0.35">
      <c r="A28" s="66"/>
      <c r="B28" s="63"/>
      <c r="C28" s="25" t="s">
        <v>134</v>
      </c>
      <c r="D28" s="25" t="s">
        <v>129</v>
      </c>
      <c r="E28" s="27" cm="1">
        <f t="array" ref="E28">'Hazard Values'!$D$4*_xlfn._xlws.FILTER('Sum Max Tasks'!Z$3:Z$34, ('Sum Max Tasks'!$A$3:$A$34="Processing – repackaging for laboratory chemicals")*('Sum Max Tasks'!$B$3:$B$34="HE")*('Sum Max Tasks'!$C$3:$C$34="CT")*('Sum Max Tasks'!$D$3:$D$34="percentile_95")*('Sum Max Tasks'!$E$3:$E$34='Summary Statistics Cancer Risk'!$D28))</f>
        <v>3.5254540879181993E-6</v>
      </c>
      <c r="F28" s="27" cm="1">
        <f t="array" ref="F28">'Hazard Values'!$D$4*_xlfn._xlws.FILTER('Sum Max Tasks'!AA$3:AA$34, ('Sum Max Tasks'!$A$3:$A$34="Processing – repackaging for laboratory chemicals")*('Sum Max Tasks'!$B$3:$B$34="HE")*('Sum Max Tasks'!$C$3:$C$34="CT")*('Sum Max Tasks'!$D$3:$D$34="percentile_95")*('Sum Max Tasks'!$E$3:$E$34='Summary Statistics Cancer Risk'!$D28))</f>
        <v>1.3093946028629856E-6</v>
      </c>
      <c r="G28" s="27" cm="1">
        <f t="array" ref="G28">'Hazard Values'!$D$4*_xlfn._xlws.FILTER('Sum Max Tasks'!AB$3:AB$34, ('Sum Max Tasks'!$A$3:$A$34="Processing – repackaging for laboratory chemicals")*('Sum Max Tasks'!$B$3:$B$34="HE")*('Sum Max Tasks'!$C$3:$C$34="CT")*('Sum Max Tasks'!$D$3:$D$34="percentile_95")*('Sum Max Tasks'!$E$3:$E$34='Summary Statistics Cancer Risk'!$D28))</f>
        <v>1.105276752229039E-6</v>
      </c>
      <c r="H28" s="27" cm="1">
        <f t="array" ref="H28">'Hazard Values'!$D$4*_xlfn._xlws.FILTER('Sum Max Tasks'!AC$3:AC$34, ('Sum Max Tasks'!$A$3:$A$34="Processing – repackaging for laboratory chemicals")*('Sum Max Tasks'!$B$3:$B$34="HE")*('Sum Max Tasks'!$C$3:$C$34="CT")*('Sum Max Tasks'!$D$3:$D$34="percentile_95")*('Sum Max Tasks'!$E$3:$E$34='Summary Statistics Cancer Risk'!$D28))</f>
        <v>6.8002883533742324E-7</v>
      </c>
      <c r="I28" s="27" cm="1">
        <f t="array" ref="I28">'Hazard Values'!$D$4*_xlfn._xlws.FILTER('Sum Max Tasks'!AD$3:AD$34, ('Sum Max Tasks'!$A$3:$A$34="Processing – repackaging for laboratory chemicals")*('Sum Max Tasks'!$B$3:$B$34="HE")*('Sum Max Tasks'!$C$3:$C$34="CT")*('Sum Max Tasks'!$D$3:$D$34="percentile_95")*('Sum Max Tasks'!$E$3:$E$34='Summary Statistics Cancer Risk'!$D28))</f>
        <v>5.7338063496114516E-7</v>
      </c>
      <c r="J28" s="27" cm="1">
        <f t="array" ref="J28">'Hazard Values'!$D$4*_xlfn._xlws.FILTER('Sum Max Tasks'!AE$3:AE$34, ('Sum Max Tasks'!$A$3:$A$34="Processing – repackaging for laboratory chemicals")*('Sum Max Tasks'!$B$3:$B$34="HE")*('Sum Max Tasks'!$C$3:$C$34="CT")*('Sum Max Tasks'!$D$3:$D$34="percentile_95")*('Sum Max Tasks'!$E$3:$E$34='Summary Statistics Cancer Risk'!$D28))</f>
        <v>1.6874077582331287E-7</v>
      </c>
      <c r="K28" s="27" cm="1">
        <f t="array" ref="K28">'Hazard Values'!$D$4*_xlfn._xlws.FILTER('Sum Max Tasks'!AF$3:AF$34, ('Sum Max Tasks'!$A$3:$A$34="Processing – repackaging for laboratory chemicals")*('Sum Max Tasks'!$B$3:$B$34="HE")*('Sum Max Tasks'!$C$3:$C$34="CT")*('Sum Max Tasks'!$D$3:$D$34="percentile_95")*('Sum Max Tasks'!$E$3:$E$34='Summary Statistics Cancer Risk'!$D28))</f>
        <v>5.3053111685889566E-8</v>
      </c>
      <c r="L28" s="27" cm="1">
        <f t="array" ref="L28">'Hazard Values'!$D$4*_xlfn._xlws.FILTER('Sum Max Tasks'!AG$3:AG$34, ('Sum Max Tasks'!$A$3:$A$34="Processing – repackaging for laboratory chemicals")*('Sum Max Tasks'!$B$3:$B$34="HE")*('Sum Max Tasks'!$C$3:$C$34="CT")*('Sum Max Tasks'!$D$3:$D$34="percentile_95")*('Sum Max Tasks'!$E$3:$E$34='Summary Statistics Cancer Risk'!$D28))</f>
        <v>1.793919745937014E-8</v>
      </c>
      <c r="M28" s="27" cm="1">
        <f t="array" ref="M28">'Hazard Values'!$D$4*_xlfn._xlws.FILTER('Sum Max Tasks'!AH$3:AH$34, ('Sum Max Tasks'!$A$3:$A$34="Processing – repackaging for laboratory chemicals")*('Sum Max Tasks'!$B$3:$B$34="HE")*('Sum Max Tasks'!$C$3:$C$34="CT")*('Sum Max Tasks'!$D$3:$D$34="percentile_95")*('Sum Max Tasks'!$E$3:$E$34='Summary Statistics Cancer Risk'!$D28))</f>
        <v>6.7270783524907978E-9</v>
      </c>
      <c r="N28" s="27" cm="1">
        <f t="array" ref="N28">'Hazard Values'!$D$4*_xlfn._xlws.FILTER('Sum Max Tasks'!AI$3:AI$34, ('Sum Max Tasks'!$A$3:$A$34="Processing – repackaging for laboratory chemicals")*('Sum Max Tasks'!$B$3:$B$34="HE")*('Sum Max Tasks'!$C$3:$C$34="CT")*('Sum Max Tasks'!$D$3:$D$34="percentile_95")*('Sum Max Tasks'!$E$3:$E$34='Summary Statistics Cancer Risk'!$D28))</f>
        <v>2.4368763196400818E-9</v>
      </c>
    </row>
    <row r="29" spans="1:14" x14ac:dyDescent="0.35">
      <c r="A29" s="66" t="s">
        <v>130</v>
      </c>
      <c r="B29" s="62" t="s">
        <v>127</v>
      </c>
      <c r="C29" s="25" t="s">
        <v>134</v>
      </c>
      <c r="D29" s="25" t="s">
        <v>128</v>
      </c>
      <c r="E29" s="27" cm="1">
        <f t="array" ref="E29">'Hazard Values'!$D$4*_xlfn._xlws.FILTER('Sum Max Tasks'!Z$3:Z$34, ('Sum Max Tasks'!$A$3:$A$34="Commercial use as a laboratory chemical")*('Sum Max Tasks'!$B$3:$B$34="HE")*('Sum Max Tasks'!$C$3:$C$34="CT")*('Sum Max Tasks'!$D$3:$D$34="percentile_95")*('Sum Max Tasks'!$E$3:$E$34='Summary Statistics Cancer Risk'!$D29))</f>
        <v>6.1591453019724505E-6</v>
      </c>
      <c r="F29" s="27" cm="1">
        <f t="array" ref="F29">'Hazard Values'!$D$4*_xlfn._xlws.FILTER('Sum Max Tasks'!AA$3:AA$34, ('Sum Max Tasks'!$A$3:$A$34="Commercial use as a laboratory chemical")*('Sum Max Tasks'!$B$3:$B$34="HE")*('Sum Max Tasks'!$C$3:$C$34="CT")*('Sum Max Tasks'!$D$3:$D$34="percentile_95")*('Sum Max Tasks'!$E$3:$E$34='Summary Statistics Cancer Risk'!$D29))</f>
        <v>2.5365601442453984E-6</v>
      </c>
      <c r="G29" s="27" cm="1">
        <f t="array" ref="G29">'Hazard Values'!$D$4*_xlfn._xlws.FILTER('Sum Max Tasks'!AB$3:AB$34, ('Sum Max Tasks'!$A$3:$A$34="Commercial use as a laboratory chemical")*('Sum Max Tasks'!$B$3:$B$34="HE")*('Sum Max Tasks'!$C$3:$C$34="CT")*('Sum Max Tasks'!$D$3:$D$34="percentile_95")*('Sum Max Tasks'!$E$3:$E$34='Summary Statistics Cancer Risk'!$D29))</f>
        <v>2.2223327395664619E-6</v>
      </c>
      <c r="H29" s="27" cm="1">
        <f t="array" ref="H29">'Hazard Values'!$D$4*_xlfn._xlws.FILTER('Sum Max Tasks'!AC$3:AC$34, ('Sum Max Tasks'!$A$3:$A$34="Commercial use as a laboratory chemical")*('Sum Max Tasks'!$B$3:$B$34="HE")*('Sum Max Tasks'!$C$3:$C$34="CT")*('Sum Max Tasks'!$D$3:$D$34="percentile_95")*('Sum Max Tasks'!$E$3:$E$34='Summary Statistics Cancer Risk'!$D29))</f>
        <v>1.4576221525398771E-6</v>
      </c>
      <c r="I29" s="27" cm="1">
        <f t="array" ref="I29">'Hazard Values'!$D$4*_xlfn._xlws.FILTER('Sum Max Tasks'!AD$3:AD$34, ('Sum Max Tasks'!$A$3:$A$34="Commercial use as a laboratory chemical")*('Sum Max Tasks'!$B$3:$B$34="HE")*('Sum Max Tasks'!$C$3:$C$34="CT")*('Sum Max Tasks'!$D$3:$D$34="percentile_95")*('Sum Max Tasks'!$E$3:$E$34='Summary Statistics Cancer Risk'!$D29))</f>
        <v>1.430721586584867E-6</v>
      </c>
      <c r="J29" s="27" cm="1">
        <f t="array" ref="J29">'Hazard Values'!$D$4*_xlfn._xlws.FILTER('Sum Max Tasks'!AE$3:AE$34, ('Sum Max Tasks'!$A$3:$A$34="Commercial use as a laboratory chemical")*('Sum Max Tasks'!$B$3:$B$34="HE")*('Sum Max Tasks'!$C$3:$C$34="CT")*('Sum Max Tasks'!$D$3:$D$34="percentile_95")*('Sum Max Tasks'!$E$3:$E$34='Summary Statistics Cancer Risk'!$D29))</f>
        <v>3.9376094956237217E-7</v>
      </c>
      <c r="K29" s="27" cm="1">
        <f t="array" ref="K29">'Hazard Values'!$D$4*_xlfn._xlws.FILTER('Sum Max Tasks'!AF$3:AF$34, ('Sum Max Tasks'!$A$3:$A$34="Commercial use as a laboratory chemical")*('Sum Max Tasks'!$B$3:$B$34="HE")*('Sum Max Tasks'!$C$3:$C$34="CT")*('Sum Max Tasks'!$D$3:$D$34="percentile_95")*('Sum Max Tasks'!$E$3:$E$34='Summary Statistics Cancer Risk'!$D29))</f>
        <v>1.3218204171124743E-7</v>
      </c>
      <c r="L29" s="27" cm="1">
        <f t="array" ref="L29">'Hazard Values'!$D$4*_xlfn._xlws.FILTER('Sum Max Tasks'!AG$3:AG$34, ('Sum Max Tasks'!$A$3:$A$34="Commercial use as a laboratory chemical")*('Sum Max Tasks'!$B$3:$B$34="HE")*('Sum Max Tasks'!$C$3:$C$34="CT")*('Sum Max Tasks'!$D$3:$D$34="percentile_95")*('Sum Max Tasks'!$E$3:$E$34='Summary Statistics Cancer Risk'!$D29))</f>
        <v>3.6242858648997945E-8</v>
      </c>
      <c r="M29" s="27" cm="1">
        <f t="array" ref="M29">'Hazard Values'!$D$4*_xlfn._xlws.FILTER('Sum Max Tasks'!AH$3:AH$34, ('Sum Max Tasks'!$A$3:$A$34="Commercial use as a laboratory chemical")*('Sum Max Tasks'!$B$3:$B$34="HE")*('Sum Max Tasks'!$C$3:$C$34="CT")*('Sum Max Tasks'!$D$3:$D$34="percentile_95")*('Sum Max Tasks'!$E$3:$E$34='Summary Statistics Cancer Risk'!$D29))</f>
        <v>1.4840887920490798E-8</v>
      </c>
      <c r="N29" s="27" cm="1">
        <f t="array" ref="N29">'Hazard Values'!$D$4*_xlfn._xlws.FILTER('Sum Max Tasks'!AI$3:AI$34, ('Sum Max Tasks'!$A$3:$A$34="Commercial use as a laboratory chemical")*('Sum Max Tasks'!$B$3:$B$34="HE")*('Sum Max Tasks'!$C$3:$C$34="CT")*('Sum Max Tasks'!$D$3:$D$34="percentile_95")*('Sum Max Tasks'!$E$3:$E$34='Summary Statistics Cancer Risk'!$D29))</f>
        <v>7.4437811567116559E-9</v>
      </c>
    </row>
    <row r="30" spans="1:14" x14ac:dyDescent="0.35">
      <c r="A30" s="66"/>
      <c r="B30" s="63"/>
      <c r="C30" s="25" t="s">
        <v>134</v>
      </c>
      <c r="D30" s="25" t="s">
        <v>129</v>
      </c>
      <c r="E30" s="27" cm="1">
        <f t="array" ref="E30">'Hazard Values'!$D$4*_xlfn._xlws.FILTER('Sum Max Tasks'!Z$3:Z$34, ('Sum Max Tasks'!$A$3:$A$34="Commercial use as a laboratory chemical")*('Sum Max Tasks'!$B$3:$B$34="HE")*('Sum Max Tasks'!$C$3:$C$34="CT")*('Sum Max Tasks'!$D$3:$D$34="percentile_95")*('Sum Max Tasks'!$E$3:$E$34='Summary Statistics Cancer Risk'!$D30))</f>
        <v>6.4971264466424538E-6</v>
      </c>
      <c r="F30" s="27" cm="1">
        <f t="array" ref="F30">'Hazard Values'!$D$4*_xlfn._xlws.FILTER('Sum Max Tasks'!AA$3:AA$34, ('Sum Max Tasks'!$A$3:$A$34="Commercial use as a laboratory chemical")*('Sum Max Tasks'!$B$3:$B$34="HE")*('Sum Max Tasks'!$C$3:$C$34="CT")*('Sum Max Tasks'!$D$3:$D$34="percentile_95")*('Sum Max Tasks'!$E$3:$E$34='Summary Statistics Cancer Risk'!$D30))</f>
        <v>2.5198482287116564E-6</v>
      </c>
      <c r="G30" s="27" cm="1">
        <f t="array" ref="G30">'Hazard Values'!$D$4*_xlfn._xlws.FILTER('Sum Max Tasks'!AB$3:AB$34, ('Sum Max Tasks'!$A$3:$A$34="Commercial use as a laboratory chemical")*('Sum Max Tasks'!$B$3:$B$34="HE")*('Sum Max Tasks'!$C$3:$C$34="CT")*('Sum Max Tasks'!$D$3:$D$34="percentile_95")*('Sum Max Tasks'!$E$3:$E$34='Summary Statistics Cancer Risk'!$D30))</f>
        <v>2.2679639848179962E-6</v>
      </c>
      <c r="H30" s="27" cm="1">
        <f t="array" ref="H30">'Hazard Values'!$D$4*_xlfn._xlws.FILTER('Sum Max Tasks'!AC$3:AC$34, ('Sum Max Tasks'!$A$3:$A$34="Commercial use as a laboratory chemical")*('Sum Max Tasks'!$B$3:$B$34="HE")*('Sum Max Tasks'!$C$3:$C$34="CT")*('Sum Max Tasks'!$D$3:$D$34="percentile_95")*('Sum Max Tasks'!$E$3:$E$34='Summary Statistics Cancer Risk'!$D30))</f>
        <v>1.5064862934969325E-6</v>
      </c>
      <c r="I30" s="27" cm="1">
        <f t="array" ref="I30">'Hazard Values'!$D$4*_xlfn._xlws.FILTER('Sum Max Tasks'!AD$3:AD$34, ('Sum Max Tasks'!$A$3:$A$34="Commercial use as a laboratory chemical")*('Sum Max Tasks'!$B$3:$B$34="HE")*('Sum Max Tasks'!$C$3:$C$34="CT")*('Sum Max Tasks'!$D$3:$D$34="percentile_95")*('Sum Max Tasks'!$E$3:$E$34='Summary Statistics Cancer Risk'!$D30))</f>
        <v>1.4769591793865029E-6</v>
      </c>
      <c r="J30" s="27" cm="1">
        <f t="array" ref="J30">'Hazard Values'!$D$4*_xlfn._xlws.FILTER('Sum Max Tasks'!AE$3:AE$34, ('Sum Max Tasks'!$A$3:$A$34="Commercial use as a laboratory chemical")*('Sum Max Tasks'!$B$3:$B$34="HE")*('Sum Max Tasks'!$C$3:$C$34="CT")*('Sum Max Tasks'!$D$3:$D$34="percentile_95")*('Sum Max Tasks'!$E$3:$E$34='Summary Statistics Cancer Risk'!$D30))</f>
        <v>4.0881043828220858E-7</v>
      </c>
      <c r="K30" s="27" cm="1">
        <f t="array" ref="K30">'Hazard Values'!$D$4*_xlfn._xlws.FILTER('Sum Max Tasks'!AF$3:AF$34, ('Sum Max Tasks'!$A$3:$A$34="Commercial use as a laboratory chemical")*('Sum Max Tasks'!$B$3:$B$34="HE")*('Sum Max Tasks'!$C$3:$C$34="CT")*('Sum Max Tasks'!$D$3:$D$34="percentile_95")*('Sum Max Tasks'!$E$3:$E$34='Summary Statistics Cancer Risk'!$D30))</f>
        <v>1.4626683435255624E-7</v>
      </c>
      <c r="L30" s="27" cm="1">
        <f t="array" ref="L30">'Hazard Values'!$D$4*_xlfn._xlws.FILTER('Sum Max Tasks'!AG$3:AG$34, ('Sum Max Tasks'!$A$3:$A$34="Commercial use as a laboratory chemical")*('Sum Max Tasks'!$B$3:$B$34="HE")*('Sum Max Tasks'!$C$3:$C$34="CT")*('Sum Max Tasks'!$D$3:$D$34="percentile_95")*('Sum Max Tasks'!$E$3:$E$34='Summary Statistics Cancer Risk'!$D30))</f>
        <v>4.7539918139222896E-8</v>
      </c>
      <c r="M30" s="27" cm="1">
        <f t="array" ref="M30">'Hazard Values'!$D$4*_xlfn._xlws.FILTER('Sum Max Tasks'!AH$3:AH$34, ('Sum Max Tasks'!$A$3:$A$34="Commercial use as a laboratory chemical")*('Sum Max Tasks'!$B$3:$B$34="HE")*('Sum Max Tasks'!$C$3:$C$34="CT")*('Sum Max Tasks'!$D$3:$D$34="percentile_95")*('Sum Max Tasks'!$E$3:$E$34='Summary Statistics Cancer Risk'!$D30))</f>
        <v>1.7603964853660529E-8</v>
      </c>
      <c r="N30" s="27" cm="1">
        <f t="array" ref="N30">'Hazard Values'!$D$4*_xlfn._xlws.FILTER('Sum Max Tasks'!AI$3:AI$34, ('Sum Max Tasks'!$A$3:$A$34="Commercial use as a laboratory chemical")*('Sum Max Tasks'!$B$3:$B$34="HE")*('Sum Max Tasks'!$C$3:$C$34="CT")*('Sum Max Tasks'!$D$3:$D$34="percentile_95")*('Sum Max Tasks'!$E$3:$E$34='Summary Statistics Cancer Risk'!$D30))</f>
        <v>6.2710475211124747E-9</v>
      </c>
    </row>
    <row r="33" spans="1:14" ht="27.5" x14ac:dyDescent="0.35">
      <c r="A33" s="22" t="s">
        <v>132</v>
      </c>
      <c r="B33" s="5"/>
      <c r="C33" s="5"/>
      <c r="D33" s="5"/>
      <c r="E33" s="5"/>
      <c r="F33" s="5"/>
      <c r="G33" s="5"/>
      <c r="H33" s="5"/>
      <c r="I33" s="5"/>
      <c r="J33" s="5"/>
      <c r="K33" s="5"/>
      <c r="L33" s="5"/>
      <c r="M33" s="5"/>
      <c r="N33" s="5"/>
    </row>
    <row r="34" spans="1:14" x14ac:dyDescent="0.35">
      <c r="A34" s="4"/>
      <c r="B34" s="4"/>
      <c r="C34" s="4"/>
      <c r="D34" s="4"/>
      <c r="E34" s="4"/>
      <c r="F34" s="4"/>
      <c r="G34" s="4"/>
      <c r="H34" s="4"/>
      <c r="I34" s="4"/>
      <c r="J34" s="4"/>
      <c r="K34" s="4"/>
      <c r="L34" s="4"/>
      <c r="M34" s="4"/>
      <c r="N34" s="4"/>
    </row>
    <row r="35" spans="1:14" ht="26" x14ac:dyDescent="0.35">
      <c r="A35" s="60" t="s">
        <v>111</v>
      </c>
      <c r="B35" s="60" t="s">
        <v>112</v>
      </c>
      <c r="C35" s="60" t="s">
        <v>113</v>
      </c>
      <c r="D35" s="60" t="s">
        <v>114</v>
      </c>
      <c r="E35" s="23" t="s">
        <v>133</v>
      </c>
      <c r="F35" s="24"/>
      <c r="G35" s="24"/>
      <c r="H35" s="24"/>
      <c r="I35" s="24"/>
      <c r="J35" s="24"/>
      <c r="K35" s="24"/>
      <c r="L35" s="24"/>
      <c r="M35" s="24"/>
      <c r="N35" s="24"/>
    </row>
    <row r="36" spans="1:14" ht="15" thickBot="1" x14ac:dyDescent="0.4">
      <c r="A36" s="67"/>
      <c r="B36" s="61"/>
      <c r="C36" s="61"/>
      <c r="D36" s="61"/>
      <c r="E36" s="54" t="s">
        <v>116</v>
      </c>
      <c r="F36" s="54" t="s">
        <v>117</v>
      </c>
      <c r="G36" s="54" t="s">
        <v>118</v>
      </c>
      <c r="H36" s="54" t="s">
        <v>119</v>
      </c>
      <c r="I36" s="54" t="s">
        <v>120</v>
      </c>
      <c r="J36" s="54" t="s">
        <v>121</v>
      </c>
      <c r="K36" s="54" t="s">
        <v>122</v>
      </c>
      <c r="L36" s="54" t="s">
        <v>123</v>
      </c>
      <c r="M36" s="54" t="s">
        <v>124</v>
      </c>
      <c r="N36" s="54" t="s">
        <v>125</v>
      </c>
    </row>
    <row r="37" spans="1:14" ht="15" thickTop="1" x14ac:dyDescent="0.35">
      <c r="A37" s="65" t="s">
        <v>126</v>
      </c>
      <c r="B37" s="62" t="s">
        <v>127</v>
      </c>
      <c r="C37" s="26" t="s">
        <v>134</v>
      </c>
      <c r="D37" s="26" t="s">
        <v>128</v>
      </c>
      <c r="E37" s="27" cm="1">
        <f t="array" ref="E37">'Hazard Values'!$D$4*_xlfn._xlws.FILTER('Sum Max Tasks'!Z$3:Z$34, ('Sum Max Tasks'!$A$3:$A$34="Processing – repackaging for laboratory chemicals")*('Sum Max Tasks'!$B$3:$B$34="HE")*('Sum Max Tasks'!$C$3:$C$34="CT")*('Sum Max Tasks'!$D$3:$D$34="percentile_50")*('Sum Max Tasks'!$E$3:$E$34='Summary Statistics Cancer Risk'!$D37))</f>
        <v>2.6744053571271981E-6</v>
      </c>
      <c r="F37" s="27" cm="1">
        <f t="array" ref="F37">'Hazard Values'!$D$4*_xlfn._xlws.FILTER('Sum Max Tasks'!AA$3:AA$34, ('Sum Max Tasks'!$A$3:$A$34="Processing – repackaging for laboratory chemicals")*('Sum Max Tasks'!$B$3:$B$34="HE")*('Sum Max Tasks'!$C$3:$C$34="CT")*('Sum Max Tasks'!$D$3:$D$34="percentile_50")*('Sum Max Tasks'!$E$3:$E$34='Summary Statistics Cancer Risk'!$D37))</f>
        <v>9.4771259975460112E-7</v>
      </c>
      <c r="G37" s="27" cm="1">
        <f t="array" ref="G37">'Hazard Values'!$D$4*_xlfn._xlws.FILTER('Sum Max Tasks'!AB$3:AB$34, ('Sum Max Tasks'!$A$3:$A$34="Processing – repackaging for laboratory chemicals")*('Sum Max Tasks'!$B$3:$B$34="HE")*('Sum Max Tasks'!$C$3:$C$34="CT")*('Sum Max Tasks'!$D$3:$D$34="percentile_50")*('Sum Max Tasks'!$E$3:$E$34='Summary Statistics Cancer Risk'!$D37))</f>
        <v>5.5272458666666665E-7</v>
      </c>
      <c r="H37" s="27" cm="1">
        <f t="array" ref="H37">'Hazard Values'!$D$4*_xlfn._xlws.FILTER('Sum Max Tasks'!AC$3:AC$34, ('Sum Max Tasks'!$A$3:$A$34="Processing – repackaging for laboratory chemicals")*('Sum Max Tasks'!$B$3:$B$34="HE")*('Sum Max Tasks'!$C$3:$C$34="CT")*('Sum Max Tasks'!$D$3:$D$34="percentile_50")*('Sum Max Tasks'!$E$3:$E$34='Summary Statistics Cancer Risk'!$D37))</f>
        <v>4.1412675566462165E-7</v>
      </c>
      <c r="I37" s="27" cm="1">
        <f t="array" ref="I37">'Hazard Values'!$D$4*_xlfn._xlws.FILTER('Sum Max Tasks'!AD$3:AD$34, ('Sum Max Tasks'!$A$3:$A$34="Processing – repackaging for laboratory chemicals")*('Sum Max Tasks'!$B$3:$B$34="HE")*('Sum Max Tasks'!$C$3:$C$34="CT")*('Sum Max Tasks'!$D$3:$D$34="percentile_50")*('Sum Max Tasks'!$E$3:$E$34='Summary Statistics Cancer Risk'!$D37))</f>
        <v>2.9073933974642127E-7</v>
      </c>
      <c r="J37" s="27" cm="1">
        <f t="array" ref="J37">'Hazard Values'!$D$4*_xlfn._xlws.FILTER('Sum Max Tasks'!AE$3:AE$34, ('Sum Max Tasks'!$A$3:$A$34="Processing – repackaging for laboratory chemicals")*('Sum Max Tasks'!$B$3:$B$34="HE")*('Sum Max Tasks'!$C$3:$C$34="CT")*('Sum Max Tasks'!$D$3:$D$34="percentile_50")*('Sum Max Tasks'!$E$3:$E$34='Summary Statistics Cancer Risk'!$D37))</f>
        <v>3.7650533281308798E-8</v>
      </c>
      <c r="K37" s="27" cm="1">
        <f t="array" ref="K37">'Hazard Values'!$D$4*_xlfn._xlws.FILTER('Sum Max Tasks'!AF$3:AF$34, ('Sum Max Tasks'!$A$3:$A$34="Processing – repackaging for laboratory chemicals")*('Sum Max Tasks'!$B$3:$B$34="HE")*('Sum Max Tasks'!$C$3:$C$34="CT")*('Sum Max Tasks'!$D$3:$D$34="percentile_50")*('Sum Max Tasks'!$E$3:$E$34='Summary Statistics Cancer Risk'!$D37))</f>
        <v>2.4737456991083842E-8</v>
      </c>
      <c r="L37" s="27" cm="1">
        <f t="array" ref="L37">'Hazard Values'!$D$4*_xlfn._xlws.FILTER('Sum Max Tasks'!AG$3:AG$34, ('Sum Max Tasks'!$A$3:$A$34="Processing – repackaging for laboratory chemicals")*('Sum Max Tasks'!$B$3:$B$34="HE")*('Sum Max Tasks'!$C$3:$C$34="CT")*('Sum Max Tasks'!$D$3:$D$34="percentile_50")*('Sum Max Tasks'!$E$3:$E$34='Summary Statistics Cancer Risk'!$D37))</f>
        <v>7.7275029575132891E-9</v>
      </c>
      <c r="M37" s="27" cm="1">
        <f t="array" ref="M37">'Hazard Values'!$D$4*_xlfn._xlws.FILTER('Sum Max Tasks'!AH$3:AH$34, ('Sum Max Tasks'!$A$3:$A$34="Processing – repackaging for laboratory chemicals")*('Sum Max Tasks'!$B$3:$B$34="HE")*('Sum Max Tasks'!$C$3:$C$34="CT")*('Sum Max Tasks'!$D$3:$D$34="percentile_50")*('Sum Max Tasks'!$E$3:$E$34='Summary Statistics Cancer Risk'!$D37))</f>
        <v>3.8324240009488741E-9</v>
      </c>
      <c r="N37" s="27" cm="1">
        <f t="array" ref="N37">'Hazard Values'!$D$4*_xlfn._xlws.FILTER('Sum Max Tasks'!AI$3:AI$34, ('Sum Max Tasks'!$A$3:$A$34="Processing – repackaging for laboratory chemicals")*('Sum Max Tasks'!$B$3:$B$34="HE")*('Sum Max Tasks'!$C$3:$C$34="CT")*('Sum Max Tasks'!$D$3:$D$34="percentile_50")*('Sum Max Tasks'!$E$3:$E$34='Summary Statistics Cancer Risk'!$D37))</f>
        <v>1.7371952142036807E-9</v>
      </c>
    </row>
    <row r="38" spans="1:14" x14ac:dyDescent="0.35">
      <c r="A38" s="66"/>
      <c r="B38" s="63"/>
      <c r="C38" s="25" t="s">
        <v>134</v>
      </c>
      <c r="D38" s="25" t="s">
        <v>129</v>
      </c>
      <c r="E38" s="27" cm="1">
        <f t="array" ref="E38">'Hazard Values'!$D$4*_xlfn._xlws.FILTER('Sum Max Tasks'!Z$3:Z$34, ('Sum Max Tasks'!$A$3:$A$34="Processing – repackaging for laboratory chemicals")*('Sum Max Tasks'!$B$3:$B$34="HE")*('Sum Max Tasks'!$C$3:$C$34="CT")*('Sum Max Tasks'!$D$3:$D$34="percentile_50")*('Sum Max Tasks'!$E$3:$E$34='Summary Statistics Cancer Risk'!$D38))</f>
        <v>2.8636300475092022E-6</v>
      </c>
      <c r="F38" s="27" cm="1">
        <f t="array" ref="F38">'Hazard Values'!$D$4*_xlfn._xlws.FILTER('Sum Max Tasks'!AA$3:AA$34, ('Sum Max Tasks'!$A$3:$A$34="Processing – repackaging for laboratory chemicals")*('Sum Max Tasks'!$B$3:$B$34="HE")*('Sum Max Tasks'!$C$3:$C$34="CT")*('Sum Max Tasks'!$D$3:$D$34="percentile_50")*('Sum Max Tasks'!$E$3:$E$34='Summary Statistics Cancer Risk'!$D38))</f>
        <v>9.0966500940695303E-7</v>
      </c>
      <c r="G38" s="27" cm="1">
        <f t="array" ref="G38">'Hazard Values'!$D$4*_xlfn._xlws.FILTER('Sum Max Tasks'!AB$3:AB$34, ('Sum Max Tasks'!$A$3:$A$34="Processing – repackaging for laboratory chemicals")*('Sum Max Tasks'!$B$3:$B$34="HE")*('Sum Max Tasks'!$C$3:$C$34="CT")*('Sum Max Tasks'!$D$3:$D$34="percentile_50")*('Sum Max Tasks'!$E$3:$E$34='Summary Statistics Cancer Risk'!$D38))</f>
        <v>5.4131605693251532E-7</v>
      </c>
      <c r="H38" s="27" cm="1">
        <f t="array" ref="H38">'Hazard Values'!$D$4*_xlfn._xlws.FILTER('Sum Max Tasks'!AC$3:AC$34, ('Sum Max Tasks'!$A$3:$A$34="Processing – repackaging for laboratory chemicals")*('Sum Max Tasks'!$B$3:$B$34="HE")*('Sum Max Tasks'!$C$3:$C$34="CT")*('Sum Max Tasks'!$D$3:$D$34="percentile_50")*('Sum Max Tasks'!$E$3:$E$34='Summary Statistics Cancer Risk'!$D38))</f>
        <v>4.1421296621676887E-7</v>
      </c>
      <c r="I38" s="27" cm="1">
        <f t="array" ref="I38">'Hazard Values'!$D$4*_xlfn._xlws.FILTER('Sum Max Tasks'!AD$3:AD$34, ('Sum Max Tasks'!$A$3:$A$34="Processing – repackaging for laboratory chemicals")*('Sum Max Tasks'!$B$3:$B$34="HE")*('Sum Max Tasks'!$C$3:$C$34="CT")*('Sum Max Tasks'!$D$3:$D$34="percentile_50")*('Sum Max Tasks'!$E$3:$E$34='Summary Statistics Cancer Risk'!$D38))</f>
        <v>3.0401863846216773E-7</v>
      </c>
      <c r="J38" s="27" cm="1">
        <f t="array" ref="J38">'Hazard Values'!$D$4*_xlfn._xlws.FILTER('Sum Max Tasks'!AE$3:AE$34, ('Sum Max Tasks'!$A$3:$A$34="Processing – repackaging for laboratory chemicals")*('Sum Max Tasks'!$B$3:$B$34="HE")*('Sum Max Tasks'!$C$3:$C$34="CT")*('Sum Max Tasks'!$D$3:$D$34="percentile_50")*('Sum Max Tasks'!$E$3:$E$34='Summary Statistics Cancer Risk'!$D38))</f>
        <v>5.2621196819631896E-8</v>
      </c>
      <c r="K38" s="27" cm="1">
        <f t="array" ref="K38">'Hazard Values'!$D$4*_xlfn._xlws.FILTER('Sum Max Tasks'!AF$3:AF$34, ('Sum Max Tasks'!$A$3:$A$34="Processing – repackaging for laboratory chemicals")*('Sum Max Tasks'!$B$3:$B$34="HE")*('Sum Max Tasks'!$C$3:$C$34="CT")*('Sum Max Tasks'!$D$3:$D$34="percentile_50")*('Sum Max Tasks'!$E$3:$E$34='Summary Statistics Cancer Risk'!$D38))</f>
        <v>3.5399087238282203E-8</v>
      </c>
      <c r="L38" s="27" cm="1">
        <f t="array" ref="L38">'Hazard Values'!$D$4*_xlfn._xlws.FILTER('Sum Max Tasks'!AG$3:AG$34, ('Sum Max Tasks'!$A$3:$A$34="Processing – repackaging for laboratory chemicals")*('Sum Max Tasks'!$B$3:$B$34="HE")*('Sum Max Tasks'!$C$3:$C$34="CT")*('Sum Max Tasks'!$D$3:$D$34="percentile_50")*('Sum Max Tasks'!$E$3:$E$34='Summary Statistics Cancer Risk'!$D38))</f>
        <v>1.2280270721668713E-8</v>
      </c>
      <c r="M38" s="27" cm="1">
        <f t="array" ref="M38">'Hazard Values'!$D$4*_xlfn._xlws.FILTER('Sum Max Tasks'!AH$3:AH$34, ('Sum Max Tasks'!$A$3:$A$34="Processing – repackaging for laboratory chemicals")*('Sum Max Tasks'!$B$3:$B$34="HE")*('Sum Max Tasks'!$C$3:$C$34="CT")*('Sum Max Tasks'!$D$3:$D$34="percentile_50")*('Sum Max Tasks'!$E$3:$E$34='Summary Statistics Cancer Risk'!$D38))</f>
        <v>4.8771780718854802E-9</v>
      </c>
      <c r="N38" s="27" cm="1">
        <f t="array" ref="N38">'Hazard Values'!$D$4*_xlfn._xlws.FILTER('Sum Max Tasks'!AI$3:AI$34, ('Sum Max Tasks'!$A$3:$A$34="Processing – repackaging for laboratory chemicals")*('Sum Max Tasks'!$B$3:$B$34="HE")*('Sum Max Tasks'!$C$3:$C$34="CT")*('Sum Max Tasks'!$D$3:$D$34="percentile_50")*('Sum Max Tasks'!$E$3:$E$34='Summary Statistics Cancer Risk'!$D38))</f>
        <v>1.7384668198478531E-9</v>
      </c>
    </row>
    <row r="39" spans="1:14" x14ac:dyDescent="0.35">
      <c r="A39" s="66" t="s">
        <v>130</v>
      </c>
      <c r="B39" s="62" t="s">
        <v>127</v>
      </c>
      <c r="C39" s="25" t="s">
        <v>134</v>
      </c>
      <c r="D39" s="25" t="s">
        <v>128</v>
      </c>
      <c r="E39" s="27" cm="1">
        <f t="array" ref="E39">'Hazard Values'!$D$4*_xlfn._xlws.FILTER('Sum Max Tasks'!Z$3:Z$34, ('Sum Max Tasks'!$A$3:$A$34="Commercial use as a laboratory chemical")*('Sum Max Tasks'!$B$3:$B$34="HE")*('Sum Max Tasks'!$C$3:$C$34="CT")*('Sum Max Tasks'!$D$3:$D$34="percentile_50")*('Sum Max Tasks'!$E$3:$E$34='Summary Statistics Cancer Risk'!$D39))</f>
        <v>4.4584837633470093E-6</v>
      </c>
      <c r="F39" s="27" cm="1">
        <f t="array" ref="F39">'Hazard Values'!$D$4*_xlfn._xlws.FILTER('Sum Max Tasks'!AA$3:AA$34, ('Sum Max Tasks'!$A$3:$A$34="Commercial use as a laboratory chemical")*('Sum Max Tasks'!$B$3:$B$34="HE")*('Sum Max Tasks'!$C$3:$C$34="CT")*('Sum Max Tasks'!$D$3:$D$34="percentile_50")*('Sum Max Tasks'!$E$3:$E$34='Summary Statistics Cancer Risk'!$D39))</f>
        <v>1.468688426382004E-6</v>
      </c>
      <c r="G39" s="27" cm="1">
        <f t="array" ref="G39">'Hazard Values'!$D$4*_xlfn._xlws.FILTER('Sum Max Tasks'!AB$3:AB$34, ('Sum Max Tasks'!$A$3:$A$34="Commercial use as a laboratory chemical")*('Sum Max Tasks'!$B$3:$B$34="HE")*('Sum Max Tasks'!$C$3:$C$34="CT")*('Sum Max Tasks'!$D$3:$D$34="percentile_50")*('Sum Max Tasks'!$E$3:$E$34='Summary Statistics Cancer Risk'!$D39))</f>
        <v>9.4376703015132912E-7</v>
      </c>
      <c r="H39" s="27" cm="1">
        <f t="array" ref="H39">'Hazard Values'!$D$4*_xlfn._xlws.FILTER('Sum Max Tasks'!AC$3:AC$34, ('Sum Max Tasks'!$A$3:$A$34="Commercial use as a laboratory chemical")*('Sum Max Tasks'!$B$3:$B$34="HE")*('Sum Max Tasks'!$C$3:$C$34="CT")*('Sum Max Tasks'!$D$3:$D$34="percentile_50")*('Sum Max Tasks'!$E$3:$E$34='Summary Statistics Cancer Risk'!$D39))</f>
        <v>7.3467770434355809E-7</v>
      </c>
      <c r="I39" s="27" cm="1">
        <f t="array" ref="I39">'Hazard Values'!$D$4*_xlfn._xlws.FILTER('Sum Max Tasks'!AD$3:AD$34, ('Sum Max Tasks'!$A$3:$A$34="Commercial use as a laboratory chemical")*('Sum Max Tasks'!$B$3:$B$34="HE")*('Sum Max Tasks'!$C$3:$C$34="CT")*('Sum Max Tasks'!$D$3:$D$34="percentile_50")*('Sum Max Tasks'!$E$3:$E$34='Summary Statistics Cancer Risk'!$D39))</f>
        <v>6.4673144641308794E-7</v>
      </c>
      <c r="J39" s="27" cm="1">
        <f t="array" ref="J39">'Hazard Values'!$D$4*_xlfn._xlws.FILTER('Sum Max Tasks'!AE$3:AE$34, ('Sum Max Tasks'!$A$3:$A$34="Commercial use as a laboratory chemical")*('Sum Max Tasks'!$B$3:$B$34="HE")*('Sum Max Tasks'!$C$3:$C$34="CT")*('Sum Max Tasks'!$D$3:$D$34="percentile_50")*('Sum Max Tasks'!$E$3:$E$34='Summary Statistics Cancer Risk'!$D39))</f>
        <v>1.0314833932760736E-7</v>
      </c>
      <c r="K39" s="27" cm="1">
        <f t="array" ref="K39">'Hazard Values'!$D$4*_xlfn._xlws.FILTER('Sum Max Tasks'!AF$3:AF$34, ('Sum Max Tasks'!$A$3:$A$34="Commercial use as a laboratory chemical")*('Sum Max Tasks'!$B$3:$B$34="HE")*('Sum Max Tasks'!$C$3:$C$34="CT")*('Sum Max Tasks'!$D$3:$D$34="percentile_50")*('Sum Max Tasks'!$E$3:$E$34='Summary Statistics Cancer Risk'!$D39))</f>
        <v>6.4258184516973402E-8</v>
      </c>
      <c r="L39" s="27" cm="1">
        <f t="array" ref="L39">'Hazard Values'!$D$4*_xlfn._xlws.FILTER('Sum Max Tasks'!AG$3:AG$34, ('Sum Max Tasks'!$A$3:$A$34="Commercial use as a laboratory chemical")*('Sum Max Tasks'!$B$3:$B$34="HE")*('Sum Max Tasks'!$C$3:$C$34="CT")*('Sum Max Tasks'!$D$3:$D$34="percentile_50")*('Sum Max Tasks'!$E$3:$E$34='Summary Statistics Cancer Risk'!$D39))</f>
        <v>2.1500739284417178E-8</v>
      </c>
      <c r="M39" s="27" cm="1">
        <f t="array" ref="M39">'Hazard Values'!$D$4*_xlfn._xlws.FILTER('Sum Max Tasks'!AH$3:AH$34, ('Sum Max Tasks'!$A$3:$A$34="Commercial use as a laboratory chemical")*('Sum Max Tasks'!$B$3:$B$34="HE")*('Sum Max Tasks'!$C$3:$C$34="CT")*('Sum Max Tasks'!$D$3:$D$34="percentile_50")*('Sum Max Tasks'!$E$3:$E$34='Summary Statistics Cancer Risk'!$D39))</f>
        <v>1.0148918851468302E-8</v>
      </c>
      <c r="N39" s="27" cm="1">
        <f t="array" ref="N39">'Hazard Values'!$D$4*_xlfn._xlws.FILTER('Sum Max Tasks'!AI$3:AI$34, ('Sum Max Tasks'!$A$3:$A$34="Commercial use as a laboratory chemical")*('Sum Max Tasks'!$B$3:$B$34="HE")*('Sum Max Tasks'!$C$3:$C$34="CT")*('Sum Max Tasks'!$D$3:$D$34="percentile_50")*('Sum Max Tasks'!$E$3:$E$34='Summary Statistics Cancer Risk'!$D39))</f>
        <v>4.9323183410388551E-9</v>
      </c>
    </row>
    <row r="40" spans="1:14" x14ac:dyDescent="0.35">
      <c r="A40" s="66"/>
      <c r="B40" s="63"/>
      <c r="C40" s="25" t="s">
        <v>134</v>
      </c>
      <c r="D40" s="25" t="s">
        <v>129</v>
      </c>
      <c r="E40" s="27" cm="1">
        <f t="array" ref="E40">'Hazard Values'!$D$4*_xlfn._xlws.FILTER('Sum Max Tasks'!Z$3:Z$34, ('Sum Max Tasks'!$A$3:$A$34="Commercial use as a laboratory chemical")*('Sum Max Tasks'!$B$3:$B$34="HE")*('Sum Max Tasks'!$C$3:$C$34="CT")*('Sum Max Tasks'!$D$3:$D$34="percentile_50")*('Sum Max Tasks'!$E$3:$E$34='Summary Statistics Cancer Risk'!$D40))</f>
        <v>4.7268923314866262E-6</v>
      </c>
      <c r="F40" s="27" cm="1">
        <f t="array" ref="F40">'Hazard Values'!$D$4*_xlfn._xlws.FILTER('Sum Max Tasks'!AA$3:AA$34, ('Sum Max Tasks'!$A$3:$A$34="Commercial use as a laboratory chemical")*('Sum Max Tasks'!$B$3:$B$34="HE")*('Sum Max Tasks'!$C$3:$C$34="CT")*('Sum Max Tasks'!$D$3:$D$34="percentile_50")*('Sum Max Tasks'!$E$3:$E$34='Summary Statistics Cancer Risk'!$D40))</f>
        <v>1.4416010708973412E-6</v>
      </c>
      <c r="G40" s="27" cm="1">
        <f t="array" ref="G40">'Hazard Values'!$D$4*_xlfn._xlws.FILTER('Sum Max Tasks'!AB$3:AB$34, ('Sum Max Tasks'!$A$3:$A$34="Commercial use as a laboratory chemical")*('Sum Max Tasks'!$B$3:$B$34="HE")*('Sum Max Tasks'!$C$3:$C$34="CT")*('Sum Max Tasks'!$D$3:$D$34="percentile_50")*('Sum Max Tasks'!$E$3:$E$34='Summary Statistics Cancer Risk'!$D40))</f>
        <v>9.8750451694069525E-7</v>
      </c>
      <c r="H40" s="27" cm="1">
        <f t="array" ref="H40">'Hazard Values'!$D$4*_xlfn._xlws.FILTER('Sum Max Tasks'!AC$3:AC$34, ('Sum Max Tasks'!$A$3:$A$34="Commercial use as a laboratory chemical")*('Sum Max Tasks'!$B$3:$B$34="HE")*('Sum Max Tasks'!$C$3:$C$34="CT")*('Sum Max Tasks'!$D$3:$D$34="percentile_50")*('Sum Max Tasks'!$E$3:$E$34='Summary Statistics Cancer Risk'!$D40))</f>
        <v>7.6656986126789359E-7</v>
      </c>
      <c r="I40" s="27" cm="1">
        <f t="array" ref="I40">'Hazard Values'!$D$4*_xlfn._xlws.FILTER('Sum Max Tasks'!AD$3:AD$34, ('Sum Max Tasks'!$A$3:$A$34="Commercial use as a laboratory chemical")*('Sum Max Tasks'!$B$3:$B$34="HE")*('Sum Max Tasks'!$C$3:$C$34="CT")*('Sum Max Tasks'!$D$3:$D$34="percentile_50")*('Sum Max Tasks'!$E$3:$E$34='Summary Statistics Cancer Risk'!$D40))</f>
        <v>6.8907232225766887E-7</v>
      </c>
      <c r="J40" s="27" cm="1">
        <f t="array" ref="J40">'Hazard Values'!$D$4*_xlfn._xlws.FILTER('Sum Max Tasks'!AE$3:AE$34, ('Sum Max Tasks'!$A$3:$A$34="Commercial use as a laboratory chemical")*('Sum Max Tasks'!$B$3:$B$34="HE")*('Sum Max Tasks'!$C$3:$C$34="CT")*('Sum Max Tasks'!$D$3:$D$34="percentile_50")*('Sum Max Tasks'!$E$3:$E$34='Summary Statistics Cancer Risk'!$D40))</f>
        <v>1.4151146029611452E-7</v>
      </c>
      <c r="K40" s="27" cm="1">
        <f t="array" ref="K40">'Hazard Values'!$D$4*_xlfn._xlws.FILTER('Sum Max Tasks'!AF$3:AF$34, ('Sum Max Tasks'!$A$3:$A$34="Commercial use as a laboratory chemical")*('Sum Max Tasks'!$B$3:$B$34="HE")*('Sum Max Tasks'!$C$3:$C$34="CT")*('Sum Max Tasks'!$D$3:$D$34="percentile_50")*('Sum Max Tasks'!$E$3:$E$34='Summary Statistics Cancer Risk'!$D40))</f>
        <v>9.8868588887361957E-8</v>
      </c>
      <c r="L40" s="27" cm="1">
        <f t="array" ref="L40">'Hazard Values'!$D$4*_xlfn._xlws.FILTER('Sum Max Tasks'!AG$3:AG$34, ('Sum Max Tasks'!$A$3:$A$34="Commercial use as a laboratory chemical")*('Sum Max Tasks'!$B$3:$B$34="HE")*('Sum Max Tasks'!$C$3:$C$34="CT")*('Sum Max Tasks'!$D$3:$D$34="percentile_50")*('Sum Max Tasks'!$E$3:$E$34='Summary Statistics Cancer Risk'!$D40))</f>
        <v>3.3799450443190185E-8</v>
      </c>
      <c r="M40" s="27" cm="1">
        <f t="array" ref="M40">'Hazard Values'!$D$4*_xlfn._xlws.FILTER('Sum Max Tasks'!AH$3:AH$34, ('Sum Max Tasks'!$A$3:$A$34="Commercial use as a laboratory chemical")*('Sum Max Tasks'!$B$3:$B$34="HE")*('Sum Max Tasks'!$C$3:$C$34="CT")*('Sum Max Tasks'!$D$3:$D$34="percentile_50")*('Sum Max Tasks'!$E$3:$E$34='Summary Statistics Cancer Risk'!$D40))</f>
        <v>1.2741137965022493E-8</v>
      </c>
      <c r="N40" s="27" cm="1">
        <f t="array" ref="N40">'Hazard Values'!$D$4*_xlfn._xlws.FILTER('Sum Max Tasks'!AI$3:AI$34, ('Sum Max Tasks'!$A$3:$A$34="Commercial use as a laboratory chemical")*('Sum Max Tasks'!$B$3:$B$34="HE")*('Sum Max Tasks'!$C$3:$C$34="CT")*('Sum Max Tasks'!$D$3:$D$34="percentile_50")*('Sum Max Tasks'!$E$3:$E$34='Summary Statistics Cancer Risk'!$D40))</f>
        <v>4.5992726096687103E-9</v>
      </c>
    </row>
    <row r="47" spans="1:14" x14ac:dyDescent="0.35">
      <c r="F47" s="52"/>
      <c r="G47" s="52"/>
      <c r="H47" s="52"/>
      <c r="I47" s="52"/>
      <c r="J47" s="52"/>
      <c r="K47" s="52"/>
      <c r="L47" s="52"/>
    </row>
    <row r="48" spans="1:14" x14ac:dyDescent="0.35">
      <c r="F48" s="52"/>
      <c r="G48" s="52"/>
      <c r="H48" s="52"/>
      <c r="I48" s="52"/>
      <c r="J48" s="52"/>
      <c r="K48" s="52"/>
      <c r="L48" s="52"/>
    </row>
    <row r="49" spans="6:12" x14ac:dyDescent="0.35">
      <c r="F49" s="52"/>
      <c r="G49" s="52"/>
      <c r="H49" s="52"/>
      <c r="I49" s="52"/>
      <c r="J49" s="52"/>
      <c r="K49" s="52"/>
      <c r="L49" s="52"/>
    </row>
    <row r="50" spans="6:12" x14ac:dyDescent="0.35">
      <c r="F50" s="52"/>
      <c r="G50" s="52"/>
      <c r="H50" s="52"/>
      <c r="I50" s="52"/>
      <c r="J50" s="52"/>
      <c r="K50" s="52"/>
      <c r="L50" s="52"/>
    </row>
  </sheetData>
  <sheetProtection sheet="1" objects="1" scenarios="1" formatCells="0" formatColumns="0" formatRows="0"/>
  <mergeCells count="32">
    <mergeCell ref="C35:C36"/>
    <mergeCell ref="D35:D36"/>
    <mergeCell ref="A37:A38"/>
    <mergeCell ref="B37:B38"/>
    <mergeCell ref="A39:A40"/>
    <mergeCell ref="B39:B40"/>
    <mergeCell ref="A27:A28"/>
    <mergeCell ref="B27:B28"/>
    <mergeCell ref="A29:A30"/>
    <mergeCell ref="B29:B30"/>
    <mergeCell ref="A35:A36"/>
    <mergeCell ref="B35:B36"/>
    <mergeCell ref="D25:D26"/>
    <mergeCell ref="A15:A16"/>
    <mergeCell ref="B15:B16"/>
    <mergeCell ref="C15:C16"/>
    <mergeCell ref="D15:D16"/>
    <mergeCell ref="A17:A18"/>
    <mergeCell ref="B17:B18"/>
    <mergeCell ref="A19:A20"/>
    <mergeCell ref="B19:B20"/>
    <mergeCell ref="A25:A26"/>
    <mergeCell ref="B25:B26"/>
    <mergeCell ref="C25:C26"/>
    <mergeCell ref="C5:C6"/>
    <mergeCell ref="D5:D6"/>
    <mergeCell ref="B7:B8"/>
    <mergeCell ref="B9:B10"/>
    <mergeCell ref="A7:A8"/>
    <mergeCell ref="A9:A10"/>
    <mergeCell ref="A5:A6"/>
    <mergeCell ref="B5:B6"/>
  </mergeCells>
  <conditionalFormatting sqref="E7:N10">
    <cfRule type="cellIs" dxfId="11" priority="9" operator="greaterThan">
      <formula>0.000001</formula>
    </cfRule>
  </conditionalFormatting>
  <conditionalFormatting sqref="E17:N20">
    <cfRule type="cellIs" dxfId="10" priority="7" operator="greaterThan">
      <formula>0.000001</formula>
    </cfRule>
  </conditionalFormatting>
  <conditionalFormatting sqref="E27:N30">
    <cfRule type="cellIs" dxfId="9" priority="6" operator="greaterThan">
      <formula>0.000001</formula>
    </cfRule>
  </conditionalFormatting>
  <conditionalFormatting sqref="E37:N40">
    <cfRule type="cellIs" dxfId="8" priority="5" operator="greaterThan">
      <formula>0.000001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F110-54B5-48B3-BA31-B71D1D636DE8}">
  <dimension ref="A3:N40"/>
  <sheetViews>
    <sheetView workbookViewId="0">
      <selection activeCell="D5" sqref="D5:D6"/>
    </sheetView>
  </sheetViews>
  <sheetFormatPr defaultRowHeight="14.5" x14ac:dyDescent="0.35"/>
  <cols>
    <col min="1" max="1" width="27.7265625" customWidth="1"/>
    <col min="2" max="2" width="7.81640625" bestFit="1" customWidth="1"/>
    <col min="3" max="3" width="10.54296875" bestFit="1" customWidth="1"/>
    <col min="7" max="7" width="9.453125" bestFit="1" customWidth="1"/>
    <col min="10" max="10" width="12.1796875" bestFit="1" customWidth="1"/>
    <col min="16" max="16" width="27.7265625" customWidth="1"/>
    <col min="18" max="18" width="10.54296875" bestFit="1" customWidth="1"/>
    <col min="22" max="22" width="9.453125" bestFit="1" customWidth="1"/>
    <col min="25" max="25" width="12.1796875" bestFit="1" customWidth="1"/>
  </cols>
  <sheetData>
    <row r="3" spans="1:14" ht="27.5" x14ac:dyDescent="0.35">
      <c r="A3" s="22" t="s">
        <v>135</v>
      </c>
      <c r="B3" s="5"/>
      <c r="C3" s="5"/>
      <c r="D3" s="5"/>
      <c r="E3" s="5"/>
      <c r="F3" s="5"/>
      <c r="G3" s="5"/>
      <c r="H3" s="5"/>
      <c r="I3" s="5"/>
      <c r="J3" s="5"/>
      <c r="K3" s="5"/>
      <c r="L3" s="5"/>
      <c r="M3" s="5"/>
      <c r="N3" s="5"/>
    </row>
    <row r="4" spans="1:14" x14ac:dyDescent="0.35">
      <c r="A4" s="4"/>
      <c r="B4" s="4"/>
      <c r="C4" s="4"/>
      <c r="D4" s="4"/>
      <c r="E4" s="4"/>
      <c r="F4" s="4"/>
      <c r="G4" s="4"/>
      <c r="H4" s="4"/>
      <c r="I4" s="4"/>
      <c r="J4" s="4"/>
      <c r="K4" s="4"/>
      <c r="L4" s="4"/>
      <c r="M4" s="4"/>
      <c r="N4" s="4"/>
    </row>
    <row r="5" spans="1:14" ht="14.5" customHeight="1" x14ac:dyDescent="0.35">
      <c r="A5" s="60" t="s">
        <v>111</v>
      </c>
      <c r="B5" s="60" t="s">
        <v>112</v>
      </c>
      <c r="C5" s="60" t="s">
        <v>113</v>
      </c>
      <c r="D5" s="60" t="s">
        <v>114</v>
      </c>
      <c r="E5" s="23" t="s">
        <v>136</v>
      </c>
      <c r="F5" s="24"/>
      <c r="G5" s="24"/>
      <c r="H5" s="24"/>
      <c r="I5" s="24"/>
      <c r="J5" s="24"/>
      <c r="K5" s="24"/>
      <c r="L5" s="24"/>
      <c r="M5" s="24"/>
      <c r="N5" s="24"/>
    </row>
    <row r="6" spans="1:14" ht="15" thickBot="1" x14ac:dyDescent="0.4">
      <c r="A6" s="67"/>
      <c r="B6" s="61"/>
      <c r="C6" s="61"/>
      <c r="D6" s="61"/>
      <c r="E6" s="54" t="s">
        <v>116</v>
      </c>
      <c r="F6" s="54" t="s">
        <v>117</v>
      </c>
      <c r="G6" s="54" t="s">
        <v>118</v>
      </c>
      <c r="H6" s="54" t="s">
        <v>119</v>
      </c>
      <c r="I6" s="54" t="s">
        <v>120</v>
      </c>
      <c r="J6" s="54" t="s">
        <v>121</v>
      </c>
      <c r="K6" s="54" t="s">
        <v>122</v>
      </c>
      <c r="L6" s="54" t="s">
        <v>123</v>
      </c>
      <c r="M6" s="54" t="s">
        <v>124</v>
      </c>
      <c r="N6" s="54" t="s">
        <v>125</v>
      </c>
    </row>
    <row r="7" spans="1:14" ht="14.5" customHeight="1" thickTop="1" x14ac:dyDescent="0.35">
      <c r="A7" s="65" t="s">
        <v>126</v>
      </c>
      <c r="B7" s="62" t="s">
        <v>127</v>
      </c>
      <c r="C7" s="26" t="s">
        <v>127</v>
      </c>
      <c r="D7" s="26" t="s">
        <v>128</v>
      </c>
      <c r="E7" s="27" cm="1">
        <f t="array" ref="E7">'Hazard Values'!$C$2/_xlfn._xlws.FILTER('Sum Max Tasks'!F$3:F$34, ('Sum Max Tasks'!$A$3:$A$34="Processing – repackaging for laboratory chemicals")*('Sum Max Tasks'!$B$3:$B$34="HE")*('Sum Max Tasks'!$C$3:$C$34="High")*('Sum Max Tasks'!$D$3:$D$34="percentile_95")*('Sum Max Tasks'!$E$3:$E$34='Summary Statistics Cancer Risk'!$D7))</f>
        <v>1969.1243418781639</v>
      </c>
      <c r="F7" s="27" cm="1">
        <f t="array" ref="F7">'Hazard Values'!$C$2/_xlfn._xlws.FILTER('Sum Max Tasks'!G$3:G$34, ('Sum Max Tasks'!$A$3:$A$34="Processing – repackaging for laboratory chemicals")*('Sum Max Tasks'!$B$3:$B$34="HE")*('Sum Max Tasks'!$C$3:$C$34="High")*('Sum Max Tasks'!$D$3:$D$34="percentile_95")*('Sum Max Tasks'!$E$3:$E$34='Summary Statistics Cancer Risk'!$D7))</f>
        <v>7006.6534254428379</v>
      </c>
      <c r="G7" s="27" cm="1">
        <f t="array" ref="G7">'Hazard Values'!$C$2/_xlfn._xlws.FILTER('Sum Max Tasks'!H$3:H$34, ('Sum Max Tasks'!$A$3:$A$34="Processing – repackaging for laboratory chemicals")*('Sum Max Tasks'!$B$3:$B$34="HE")*('Sum Max Tasks'!$C$3:$C$34="High")*('Sum Max Tasks'!$D$3:$D$34="percentile_95")*('Sum Max Tasks'!$E$3:$E$34='Summary Statistics Cancer Risk'!$D7))</f>
        <v>13430.640730360463</v>
      </c>
      <c r="H7" s="27" cm="1">
        <f t="array" ref="H7">'Hazard Values'!$C$2/_xlfn._xlws.FILTER('Sum Max Tasks'!I$3:I$34, ('Sum Max Tasks'!$A$3:$A$34="Processing – repackaging for laboratory chemicals")*('Sum Max Tasks'!$B$3:$B$34="HE")*('Sum Max Tasks'!$C$3:$C$34="High")*('Sum Max Tasks'!$D$3:$D$34="percentile_95")*('Sum Max Tasks'!$E$3:$E$34='Summary Statistics Cancer Risk'!$D7))</f>
        <v>19017.681728880158</v>
      </c>
      <c r="I7" s="27" cm="1">
        <f t="array" ref="I7">'Hazard Values'!$C$2/_xlfn._xlws.FILTER('Sum Max Tasks'!J$3:J$34, ('Sum Max Tasks'!$A$3:$A$34="Processing – repackaging for laboratory chemicals")*('Sum Max Tasks'!$B$3:$B$34="HE")*('Sum Max Tasks'!$C$3:$C$34="High")*('Sum Max Tasks'!$D$3:$D$34="percentile_95")*('Sum Max Tasks'!$E$3:$E$34='Summary Statistics Cancer Risk'!$D7))</f>
        <v>27651.77051315744</v>
      </c>
      <c r="J7" s="27" cm="1">
        <f t="array" ref="J7">'Hazard Values'!$C$2/_xlfn._xlws.FILTER('Sum Max Tasks'!K$3:K$34, ('Sum Max Tasks'!$A$3:$A$34="Processing – repackaging for laboratory chemicals")*('Sum Max Tasks'!$B$3:$B$34="HE")*('Sum Max Tasks'!$C$3:$C$34="High")*('Sum Max Tasks'!$D$3:$D$34="percentile_95")*('Sum Max Tasks'!$E$3:$E$34='Summary Statistics Cancer Risk'!$D7))</f>
        <v>192458.64326199901</v>
      </c>
      <c r="K7" s="27" cm="1">
        <f t="array" ref="K7">'Hazard Values'!$C$2/_xlfn._xlws.FILTER('Sum Max Tasks'!L$3:L$34, ('Sum Max Tasks'!$A$3:$A$34="Processing – repackaging for laboratory chemicals")*('Sum Max Tasks'!$B$3:$B$34="HE")*('Sum Max Tasks'!$C$3:$C$34="High")*('Sum Max Tasks'!$D$3:$D$34="percentile_95")*('Sum Max Tasks'!$E$3:$E$34='Summary Statistics Cancer Risk'!$D7))</f>
        <v>402406.45712708397</v>
      </c>
      <c r="L7" s="27" cm="1">
        <f t="array" ref="L7">'Hazard Values'!$C$2/_xlfn._xlws.FILTER('Sum Max Tasks'!M$3:M$34, ('Sum Max Tasks'!$A$3:$A$34="Processing – repackaging for laboratory chemicals")*('Sum Max Tasks'!$B$3:$B$34="HE")*('Sum Max Tasks'!$C$3:$C$34="High")*('Sum Max Tasks'!$D$3:$D$34="percentile_95")*('Sum Max Tasks'!$E$3:$E$34='Summary Statistics Cancer Risk'!$D7))</f>
        <v>1019433.2625065924</v>
      </c>
      <c r="M7" s="27" cm="1">
        <f t="array" ref="M7">'Hazard Values'!$C$2/_xlfn._xlws.FILTER('Sum Max Tasks'!N$3:N$34, ('Sum Max Tasks'!$A$3:$A$34="Processing – repackaging for laboratory chemicals")*('Sum Max Tasks'!$B$3:$B$34="HE")*('Sum Max Tasks'!$C$3:$C$34="High")*('Sum Max Tasks'!$D$3:$D$34="percentile_95")*('Sum Max Tasks'!$E$3:$E$34='Summary Statistics Cancer Risk'!$D7))</f>
        <v>1945341.9991620563</v>
      </c>
      <c r="N7" s="27" cm="1">
        <f t="array" ref="N7">'Hazard Values'!$C$2/_xlfn._xlws.FILTER('Sum Max Tasks'!O$3:O$34, ('Sum Max Tasks'!$A$3:$A$34="Processing – repackaging for laboratory chemicals")*('Sum Max Tasks'!$B$3:$B$34="HE")*('Sum Max Tasks'!$C$3:$C$34="High")*('Sum Max Tasks'!$D$3:$D$34="percentile_95")*('Sum Max Tasks'!$E$3:$E$34='Summary Statistics Cancer Risk'!$D7))</f>
        <v>4262805.8563201912</v>
      </c>
    </row>
    <row r="8" spans="1:14" x14ac:dyDescent="0.35">
      <c r="A8" s="66"/>
      <c r="B8" s="63"/>
      <c r="C8" s="25" t="s">
        <v>127</v>
      </c>
      <c r="D8" s="25" t="s">
        <v>129</v>
      </c>
      <c r="E8" s="27" cm="1">
        <f t="array" ref="E8">'Hazard Values'!$C$2/_xlfn._xlws.FILTER('Sum Max Tasks'!F$3:F$34, ('Sum Max Tasks'!$A$3:$A$34="Processing – repackaging for laboratory chemicals")*('Sum Max Tasks'!$B$3:$B$34="HE")*('Sum Max Tasks'!$C$3:$C$34="High")*('Sum Max Tasks'!$D$3:$D$34="percentile_95")*('Sum Max Tasks'!$E$3:$E$34='Summary Statistics Cancer Risk'!$D8))</f>
        <v>1953.6238754149836</v>
      </c>
      <c r="F8" s="27" cm="1">
        <f t="array" ref="F8">'Hazard Values'!$C$2/_xlfn._xlws.FILTER('Sum Max Tasks'!G$3:G$34, ('Sum Max Tasks'!$A$3:$A$34="Processing – repackaging for laboratory chemicals")*('Sum Max Tasks'!$B$3:$B$34="HE")*('Sum Max Tasks'!$C$3:$C$34="High")*('Sum Max Tasks'!$D$3:$D$34="percentile_95")*('Sum Max Tasks'!$E$3:$E$34='Summary Statistics Cancer Risk'!$D8))</f>
        <v>6911.4026720282391</v>
      </c>
      <c r="G8" s="27" cm="1">
        <f t="array" ref="G8">'Hazard Values'!$C$2/_xlfn._xlws.FILTER('Sum Max Tasks'!H$3:H$34, ('Sum Max Tasks'!$A$3:$A$34="Processing – repackaging for laboratory chemicals")*('Sum Max Tasks'!$B$3:$B$34="HE")*('Sum Max Tasks'!$C$3:$C$34="High")*('Sum Max Tasks'!$D$3:$D$34="percentile_95")*('Sum Max Tasks'!$E$3:$E$34='Summary Statistics Cancer Risk'!$D8))</f>
        <v>12398.239654898585</v>
      </c>
      <c r="H8" s="27" cm="1">
        <f t="array" ref="H8">'Hazard Values'!$C$2/_xlfn._xlws.FILTER('Sum Max Tasks'!I$3:I$34, ('Sum Max Tasks'!$A$3:$A$34="Processing – repackaging for laboratory chemicals")*('Sum Max Tasks'!$B$3:$B$34="HE")*('Sum Max Tasks'!$C$3:$C$34="High")*('Sum Max Tasks'!$D$3:$D$34="percentile_95")*('Sum Max Tasks'!$E$3:$E$34='Summary Statistics Cancer Risk'!$D8))</f>
        <v>16501.875213092393</v>
      </c>
      <c r="I8" s="27" cm="1">
        <f t="array" ref="I8">'Hazard Values'!$C$2/_xlfn._xlws.FILTER('Sum Max Tasks'!J$3:J$34, ('Sum Max Tasks'!$A$3:$A$34="Processing – repackaging for laboratory chemicals")*('Sum Max Tasks'!$B$3:$B$34="HE")*('Sum Max Tasks'!$C$3:$C$34="High")*('Sum Max Tasks'!$D$3:$D$34="percentile_95")*('Sum Max Tasks'!$E$3:$E$34='Summary Statistics Cancer Risk'!$D8))</f>
        <v>22300.653353852395</v>
      </c>
      <c r="J8" s="27" cm="1">
        <f t="array" ref="J8">'Hazard Values'!$C$2/_xlfn._xlws.FILTER('Sum Max Tasks'!K$3:K$34, ('Sum Max Tasks'!$A$3:$A$34="Processing – repackaging for laboratory chemicals")*('Sum Max Tasks'!$B$3:$B$34="HE")*('Sum Max Tasks'!$C$3:$C$34="High")*('Sum Max Tasks'!$D$3:$D$34="percentile_95")*('Sum Max Tasks'!$E$3:$E$34='Summary Statistics Cancer Risk'!$D8))</f>
        <v>101769.82776928527</v>
      </c>
      <c r="K8" s="27" cm="1">
        <f t="array" ref="K8">'Hazard Values'!$C$2/_xlfn._xlws.FILTER('Sum Max Tasks'!L$3:L$34, ('Sum Max Tasks'!$A$3:$A$34="Processing – repackaging for laboratory chemicals")*('Sum Max Tasks'!$B$3:$B$34="HE")*('Sum Max Tasks'!$C$3:$C$34="High")*('Sum Max Tasks'!$D$3:$D$34="percentile_95")*('Sum Max Tasks'!$E$3:$E$34='Summary Statistics Cancer Risk'!$D8))</f>
        <v>165347.41747148268</v>
      </c>
      <c r="L8" s="27" cm="1">
        <f t="array" ref="L8">'Hazard Values'!$C$2/_xlfn._xlws.FILTER('Sum Max Tasks'!M$3:M$34, ('Sum Max Tasks'!$A$3:$A$34="Processing – repackaging for laboratory chemicals")*('Sum Max Tasks'!$B$3:$B$34="HE")*('Sum Max Tasks'!$C$3:$C$34="High")*('Sum Max Tasks'!$D$3:$D$34="percentile_95")*('Sum Max Tasks'!$E$3:$E$34='Summary Statistics Cancer Risk'!$D8))</f>
        <v>564748.00920492585</v>
      </c>
      <c r="M8" s="27" cm="1">
        <f t="array" ref="M8">'Hazard Values'!$C$2/_xlfn._xlws.FILTER('Sum Max Tasks'!N$3:N$34, ('Sum Max Tasks'!$A$3:$A$34="Processing – repackaging for laboratory chemicals")*('Sum Max Tasks'!$B$3:$B$34="HE")*('Sum Max Tasks'!$C$3:$C$34="High")*('Sum Max Tasks'!$D$3:$D$34="percentile_95")*('Sum Max Tasks'!$E$3:$E$34='Summary Statistics Cancer Risk'!$D8))</f>
        <v>1577160.0118769272</v>
      </c>
      <c r="N8" s="27" cm="1">
        <f t="array" ref="N8">'Hazard Values'!$C$2/_xlfn._xlws.FILTER('Sum Max Tasks'!O$3:O$34, ('Sum Max Tasks'!$A$3:$A$34="Processing – repackaging for laboratory chemicals")*('Sum Max Tasks'!$B$3:$B$34="HE")*('Sum Max Tasks'!$C$3:$C$34="High")*('Sum Max Tasks'!$D$3:$D$34="percentile_95")*('Sum Max Tasks'!$E$3:$E$34='Summary Statistics Cancer Risk'!$D8))</f>
        <v>4719693.1341336779</v>
      </c>
    </row>
    <row r="9" spans="1:14" ht="14.5" customHeight="1" x14ac:dyDescent="0.35">
      <c r="A9" s="66" t="s">
        <v>130</v>
      </c>
      <c r="B9" s="64" t="s">
        <v>127</v>
      </c>
      <c r="C9" s="25" t="s">
        <v>127</v>
      </c>
      <c r="D9" s="25" t="s">
        <v>128</v>
      </c>
      <c r="E9" s="27" cm="1">
        <f t="array" ref="E9">'Hazard Values'!$C$2/_xlfn._xlws.FILTER('Sum Max Tasks'!F$3:F$34, ('Sum Max Tasks'!$A$3:$A$34="Commercial use as a laboratory chemical")*('Sum Max Tasks'!$B$3:$B$34="HE")*('Sum Max Tasks'!$C$3:$C$34="High")*('Sum Max Tasks'!$D$3:$D$34="percentile_95")*('Sum Max Tasks'!$E$3:$E$34='Summary Statistics Cancer Risk'!$D9))</f>
        <v>1579.0660157256209</v>
      </c>
      <c r="F9" s="27" cm="1">
        <f t="array" ref="F9">'Hazard Values'!$C$2/_xlfn._xlws.FILTER('Sum Max Tasks'!G$3:G$34, ('Sum Max Tasks'!$A$3:$A$34="Commercial use as a laboratory chemical")*('Sum Max Tasks'!$B$3:$B$34="HE")*('Sum Max Tasks'!$C$3:$C$34="High")*('Sum Max Tasks'!$D$3:$D$34="percentile_95")*('Sum Max Tasks'!$E$3:$E$34='Summary Statistics Cancer Risk'!$D9))</f>
        <v>4919.1871063633953</v>
      </c>
      <c r="G9" s="27" cm="1">
        <f t="array" ref="G9">'Hazard Values'!$C$2/_xlfn._xlws.FILTER('Sum Max Tasks'!H$3:H$34, ('Sum Max Tasks'!$A$3:$A$34="Commercial use as a laboratory chemical")*('Sum Max Tasks'!$B$3:$B$34="HE")*('Sum Max Tasks'!$C$3:$C$34="High")*('Sum Max Tasks'!$D$3:$D$34="percentile_95")*('Sum Max Tasks'!$E$3:$E$34='Summary Statistics Cancer Risk'!$D9))</f>
        <v>8357.8254457794701</v>
      </c>
      <c r="H9" s="27" cm="1">
        <f t="array" ref="H9">'Hazard Values'!$C$2/_xlfn._xlws.FILTER('Sum Max Tasks'!I$3:I$34, ('Sum Max Tasks'!$A$3:$A$34="Commercial use as a laboratory chemical")*('Sum Max Tasks'!$B$3:$B$34="HE")*('Sum Max Tasks'!$C$3:$C$34="High")*('Sum Max Tasks'!$D$3:$D$34="percentile_95")*('Sum Max Tasks'!$E$3:$E$34='Summary Statistics Cancer Risk'!$D9))</f>
        <v>11349.03439413977</v>
      </c>
      <c r="I9" s="27" cm="1">
        <f t="array" ref="I9">'Hazard Values'!$C$2/_xlfn._xlws.FILTER('Sum Max Tasks'!J$3:J$34, ('Sum Max Tasks'!$A$3:$A$34="Commercial use as a laboratory chemical")*('Sum Max Tasks'!$B$3:$B$34="HE")*('Sum Max Tasks'!$C$3:$C$34="High")*('Sum Max Tasks'!$D$3:$D$34="percentile_95")*('Sum Max Tasks'!$E$3:$E$34='Summary Statistics Cancer Risk'!$D9))</f>
        <v>13544.523423070463</v>
      </c>
      <c r="J9" s="27" cm="1">
        <f t="array" ref="J9">'Hazard Values'!$C$2/_xlfn._xlws.FILTER('Sum Max Tasks'!K$3:K$34, ('Sum Max Tasks'!$A$3:$A$34="Commercial use as a laboratory chemical")*('Sum Max Tasks'!$B$3:$B$34="HE")*('Sum Max Tasks'!$C$3:$C$34="High")*('Sum Max Tasks'!$D$3:$D$34="percentile_95")*('Sum Max Tasks'!$E$3:$E$34='Summary Statistics Cancer Risk'!$D9))</f>
        <v>60736.568936005737</v>
      </c>
      <c r="K9" s="27" cm="1">
        <f t="array" ref="K9">'Hazard Values'!$C$2/_xlfn._xlws.FILTER('Sum Max Tasks'!L$3:L$34, ('Sum Max Tasks'!$A$3:$A$34="Commercial use as a laboratory chemical")*('Sum Max Tasks'!$B$3:$B$34="HE")*('Sum Max Tasks'!$C$3:$C$34="High")*('Sum Max Tasks'!$D$3:$D$34="percentile_95")*('Sum Max Tasks'!$E$3:$E$34='Summary Statistics Cancer Risk'!$D9))</f>
        <v>118289.86099474931</v>
      </c>
      <c r="L9" s="27" cm="1">
        <f t="array" ref="L9">'Hazard Values'!$C$2/_xlfn._xlws.FILTER('Sum Max Tasks'!M$3:M$34, ('Sum Max Tasks'!$A$3:$A$34="Commercial use as a laboratory chemical")*('Sum Max Tasks'!$B$3:$B$34="HE")*('Sum Max Tasks'!$C$3:$C$34="High")*('Sum Max Tasks'!$D$3:$D$34="percentile_95")*('Sum Max Tasks'!$E$3:$E$34='Summary Statistics Cancer Risk'!$D9))</f>
        <v>287042.54373781109</v>
      </c>
      <c r="M9" s="27" cm="1">
        <f t="array" ref="M9">'Hazard Values'!$C$2/_xlfn._xlws.FILTER('Sum Max Tasks'!N$3:N$34, ('Sum Max Tasks'!$A$3:$A$34="Commercial use as a laboratory chemical")*('Sum Max Tasks'!$B$3:$B$34="HE")*('Sum Max Tasks'!$C$3:$C$34="High")*('Sum Max Tasks'!$D$3:$D$34="percentile_95")*('Sum Max Tasks'!$E$3:$E$34='Summary Statistics Cancer Risk'!$D9))</f>
        <v>520932.10683241213</v>
      </c>
      <c r="N9" s="27" cm="1">
        <f t="array" ref="N9">'Hazard Values'!$C$2/_xlfn._xlws.FILTER('Sum Max Tasks'!O$3:O$34, ('Sum Max Tasks'!$A$3:$A$34="Commercial use as a laboratory chemical")*('Sum Max Tasks'!$B$3:$B$34="HE")*('Sum Max Tasks'!$C$3:$C$34="High")*('Sum Max Tasks'!$D$3:$D$34="percentile_95")*('Sum Max Tasks'!$E$3:$E$34='Summary Statistics Cancer Risk'!$D9))</f>
        <v>1011249.8622067594</v>
      </c>
    </row>
    <row r="10" spans="1:14" x14ac:dyDescent="0.35">
      <c r="A10" s="66"/>
      <c r="B10" s="63" t="s">
        <v>131</v>
      </c>
      <c r="C10" s="25" t="s">
        <v>127</v>
      </c>
      <c r="D10" s="25" t="s">
        <v>129</v>
      </c>
      <c r="E10" s="27" cm="1">
        <f t="array" ref="E10">'Hazard Values'!$C$2/_xlfn._xlws.FILTER('Sum Max Tasks'!F$3:F$34, ('Sum Max Tasks'!$A$3:$A$34="Commercial use as a laboratory chemical")*('Sum Max Tasks'!$B$3:$B$34="HE")*('Sum Max Tasks'!$C$3:$C$34="High")*('Sum Max Tasks'!$D$3:$D$34="percentile_95")*('Sum Max Tasks'!$E$3:$E$34='Summary Statistics Cancer Risk'!$D10))</f>
        <v>1575.3806377898698</v>
      </c>
      <c r="F10" s="27" cm="1">
        <f t="array" ref="F10">'Hazard Values'!$C$2/_xlfn._xlws.FILTER('Sum Max Tasks'!G$3:G$34, ('Sum Max Tasks'!$A$3:$A$34="Commercial use as a laboratory chemical")*('Sum Max Tasks'!$B$3:$B$34="HE")*('Sum Max Tasks'!$C$3:$C$34="High")*('Sum Max Tasks'!$D$3:$D$34="percentile_95")*('Sum Max Tasks'!$E$3:$E$34='Summary Statistics Cancer Risk'!$D10))</f>
        <v>4817.6384493733885</v>
      </c>
      <c r="G10" s="27" cm="1">
        <f t="array" ref="G10">'Hazard Values'!$C$2/_xlfn._xlws.FILTER('Sum Max Tasks'!H$3:H$34, ('Sum Max Tasks'!$A$3:$A$34="Commercial use as a laboratory chemical")*('Sum Max Tasks'!$B$3:$B$34="HE")*('Sum Max Tasks'!$C$3:$C$34="High")*('Sum Max Tasks'!$D$3:$D$34="percentile_95")*('Sum Max Tasks'!$E$3:$E$34='Summary Statistics Cancer Risk'!$D10))</f>
        <v>7658.4459683978339</v>
      </c>
      <c r="H10" s="27" cm="1">
        <f t="array" ref="H10">'Hazard Values'!$C$2/_xlfn._xlws.FILTER('Sum Max Tasks'!I$3:I$34, ('Sum Max Tasks'!$A$3:$A$34="Commercial use as a laboratory chemical")*('Sum Max Tasks'!$B$3:$B$34="HE")*('Sum Max Tasks'!$C$3:$C$34="High")*('Sum Max Tasks'!$D$3:$D$34="percentile_95")*('Sum Max Tasks'!$E$3:$E$34='Summary Statistics Cancer Risk'!$D10))</f>
        <v>9576.6488060847332</v>
      </c>
      <c r="I10" s="27" cm="1">
        <f t="array" ref="I10">'Hazard Values'!$C$2/_xlfn._xlws.FILTER('Sum Max Tasks'!J$3:J$34, ('Sum Max Tasks'!$A$3:$A$34="Commercial use as a laboratory chemical")*('Sum Max Tasks'!$B$3:$B$34="HE")*('Sum Max Tasks'!$C$3:$C$34="High")*('Sum Max Tasks'!$D$3:$D$34="percentile_95")*('Sum Max Tasks'!$E$3:$E$34='Summary Statistics Cancer Risk'!$D10))</f>
        <v>10668.68872116809</v>
      </c>
      <c r="J10" s="27" cm="1">
        <f t="array" ref="J10">'Hazard Values'!$C$2/_xlfn._xlws.FILTER('Sum Max Tasks'!K$3:K$34, ('Sum Max Tasks'!$A$3:$A$34="Commercial use as a laboratory chemical")*('Sum Max Tasks'!$B$3:$B$34="HE")*('Sum Max Tasks'!$C$3:$C$34="High")*('Sum Max Tasks'!$D$3:$D$34="percentile_95")*('Sum Max Tasks'!$E$3:$E$34='Summary Statistics Cancer Risk'!$D10))</f>
        <v>45000.483476268746</v>
      </c>
      <c r="K10" s="27" cm="1">
        <f t="array" ref="K10">'Hazard Values'!$C$2/_xlfn._xlws.FILTER('Sum Max Tasks'!L$3:L$34, ('Sum Max Tasks'!$A$3:$A$34="Commercial use as a laboratory chemical")*('Sum Max Tasks'!$B$3:$B$34="HE")*('Sum Max Tasks'!$C$3:$C$34="High")*('Sum Max Tasks'!$D$3:$D$34="percentile_95")*('Sum Max Tasks'!$E$3:$E$34='Summary Statistics Cancer Risk'!$D10))</f>
        <v>78013.37961697366</v>
      </c>
      <c r="L10" s="27" cm="1">
        <f t="array" ref="L10">'Hazard Values'!$C$2/_xlfn._xlws.FILTER('Sum Max Tasks'!M$3:M$34, ('Sum Max Tasks'!$A$3:$A$34="Commercial use as a laboratory chemical")*('Sum Max Tasks'!$B$3:$B$34="HE")*('Sum Max Tasks'!$C$3:$C$34="High")*('Sum Max Tasks'!$D$3:$D$34="percentile_95")*('Sum Max Tasks'!$E$3:$E$34='Summary Statistics Cancer Risk'!$D10))</f>
        <v>259022.99096630566</v>
      </c>
      <c r="M10" s="27" cm="1">
        <f t="array" ref="M10">'Hazard Values'!$C$2/_xlfn._xlws.FILTER('Sum Max Tasks'!N$3:N$34, ('Sum Max Tasks'!$A$3:$A$34="Commercial use as a laboratory chemical")*('Sum Max Tasks'!$B$3:$B$34="HE")*('Sum Max Tasks'!$C$3:$C$34="High")*('Sum Max Tasks'!$D$3:$D$34="percentile_95")*('Sum Max Tasks'!$E$3:$E$34='Summary Statistics Cancer Risk'!$D10))</f>
        <v>725897.93874981184</v>
      </c>
      <c r="N10" s="27" cm="1">
        <f t="array" ref="N10">'Hazard Values'!$C$2/_xlfn._xlws.FILTER('Sum Max Tasks'!O$3:O$34, ('Sum Max Tasks'!$A$3:$A$34="Commercial use as a laboratory chemical")*('Sum Max Tasks'!$B$3:$B$34="HE")*('Sum Max Tasks'!$C$3:$C$34="High")*('Sum Max Tasks'!$D$3:$D$34="percentile_95")*('Sum Max Tasks'!$E$3:$E$34='Summary Statistics Cancer Risk'!$D10))</f>
        <v>2099408.0103172888</v>
      </c>
    </row>
    <row r="13" spans="1:14" ht="27.5" x14ac:dyDescent="0.35">
      <c r="A13" s="22" t="s">
        <v>137</v>
      </c>
      <c r="B13" s="5"/>
      <c r="C13" s="5"/>
      <c r="D13" s="5"/>
      <c r="E13" s="5"/>
      <c r="F13" s="5"/>
      <c r="G13" s="5"/>
      <c r="H13" s="5"/>
      <c r="I13" s="5"/>
      <c r="J13" s="5"/>
      <c r="K13" s="5"/>
      <c r="L13" s="5"/>
      <c r="M13" s="5"/>
      <c r="N13" s="5"/>
    </row>
    <row r="14" spans="1:14" x14ac:dyDescent="0.35">
      <c r="A14" s="4"/>
      <c r="B14" s="4"/>
      <c r="C14" s="4"/>
      <c r="D14" s="4"/>
      <c r="E14" s="4"/>
      <c r="F14" s="4"/>
      <c r="G14" s="4"/>
      <c r="H14" s="4"/>
      <c r="I14" s="4"/>
      <c r="J14" s="4"/>
      <c r="K14" s="4"/>
      <c r="L14" s="4"/>
      <c r="M14" s="4"/>
      <c r="N14" s="4"/>
    </row>
    <row r="15" spans="1:14" ht="14.5" customHeight="1" x14ac:dyDescent="0.35">
      <c r="A15" s="60" t="s">
        <v>111</v>
      </c>
      <c r="B15" s="60" t="s">
        <v>112</v>
      </c>
      <c r="C15" s="60" t="s">
        <v>113</v>
      </c>
      <c r="D15" s="60" t="s">
        <v>114</v>
      </c>
      <c r="E15" s="23" t="s">
        <v>138</v>
      </c>
      <c r="F15" s="24"/>
      <c r="G15" s="24"/>
      <c r="H15" s="24"/>
      <c r="I15" s="24"/>
      <c r="J15" s="24"/>
      <c r="K15" s="24"/>
      <c r="L15" s="24"/>
      <c r="M15" s="24"/>
      <c r="N15" s="24"/>
    </row>
    <row r="16" spans="1:14" ht="15" thickBot="1" x14ac:dyDescent="0.4">
      <c r="A16" s="67"/>
      <c r="B16" s="61"/>
      <c r="C16" s="61"/>
      <c r="D16" s="61"/>
      <c r="E16" s="54" t="s">
        <v>116</v>
      </c>
      <c r="F16" s="54" t="s">
        <v>117</v>
      </c>
      <c r="G16" s="54" t="s">
        <v>118</v>
      </c>
      <c r="H16" s="54" t="s">
        <v>119</v>
      </c>
      <c r="I16" s="54" t="s">
        <v>120</v>
      </c>
      <c r="J16" s="54" t="s">
        <v>121</v>
      </c>
      <c r="K16" s="54" t="s">
        <v>122</v>
      </c>
      <c r="L16" s="54" t="s">
        <v>123</v>
      </c>
      <c r="M16" s="54" t="s">
        <v>124</v>
      </c>
      <c r="N16" s="54" t="s">
        <v>125</v>
      </c>
    </row>
    <row r="17" spans="1:14" ht="14.5" customHeight="1" thickTop="1" x14ac:dyDescent="0.35">
      <c r="A17" s="65" t="s">
        <v>126</v>
      </c>
      <c r="B17" s="62" t="s">
        <v>127</v>
      </c>
      <c r="C17" s="26" t="s">
        <v>127</v>
      </c>
      <c r="D17" s="26" t="s">
        <v>128</v>
      </c>
      <c r="E17" s="27" t="e" cm="1">
        <f t="array" ref="E17">'Hazard Values'!$C$2/_xlfn._xlws.FILTER('Sum Max Tasks'!F$3:F$34, ('Sum Max Tasks'!$A$3:$A$34="Processing – repackaging for laboratory chemicals")*('Sum Max Tasks'!$B$3:$B$34="HE")*('Sum Max Tasks'!$C$3:$C$34="High")*('Sum Max Tasks'!$D$3:$D$34="percentile_50")*('Sum Max Tasks'!$E$3:$E$34='Summary Statistics Cancer Risk'!$D17))</f>
        <v>#DIV/0!</v>
      </c>
      <c r="F17" s="27" t="e" cm="1">
        <f t="array" ref="F17">'Hazard Values'!$C$2/_xlfn._xlws.FILTER('Sum Max Tasks'!G$3:G$34, ('Sum Max Tasks'!$A$3:$A$34="Processing – repackaging for laboratory chemicals")*('Sum Max Tasks'!$B$3:$B$34="HE")*('Sum Max Tasks'!$C$3:$C$34="High")*('Sum Max Tasks'!$D$3:$D$34="percentile_50")*('Sum Max Tasks'!$E$3:$E$34='Summary Statistics Cancer Risk'!$D17))</f>
        <v>#DIV/0!</v>
      </c>
      <c r="G17" s="27" t="e" cm="1">
        <f t="array" ref="G17">'Hazard Values'!$C$2/_xlfn._xlws.FILTER('Sum Max Tasks'!H$3:H$34, ('Sum Max Tasks'!$A$3:$A$34="Processing – repackaging for laboratory chemicals")*('Sum Max Tasks'!$B$3:$B$34="HE")*('Sum Max Tasks'!$C$3:$C$34="High")*('Sum Max Tasks'!$D$3:$D$34="percentile_50")*('Sum Max Tasks'!$E$3:$E$34='Summary Statistics Cancer Risk'!$D17))</f>
        <v>#DIV/0!</v>
      </c>
      <c r="H17" s="27" t="e" cm="1">
        <f t="array" ref="H17">'Hazard Values'!$C$2/_xlfn._xlws.FILTER('Sum Max Tasks'!I$3:I$34, ('Sum Max Tasks'!$A$3:$A$34="Processing – repackaging for laboratory chemicals")*('Sum Max Tasks'!$B$3:$B$34="HE")*('Sum Max Tasks'!$C$3:$C$34="High")*('Sum Max Tasks'!$D$3:$D$34="percentile_50")*('Sum Max Tasks'!$E$3:$E$34='Summary Statistics Cancer Risk'!$D17))</f>
        <v>#DIV/0!</v>
      </c>
      <c r="I17" s="27" t="e" cm="1">
        <f t="array" ref="I17">'Hazard Values'!$C$2/_xlfn._xlws.FILTER('Sum Max Tasks'!J$3:J$34, ('Sum Max Tasks'!$A$3:$A$34="Processing – repackaging for laboratory chemicals")*('Sum Max Tasks'!$B$3:$B$34="HE")*('Sum Max Tasks'!$C$3:$C$34="High")*('Sum Max Tasks'!$D$3:$D$34="percentile_50")*('Sum Max Tasks'!$E$3:$E$34='Summary Statistics Cancer Risk'!$D17))</f>
        <v>#DIV/0!</v>
      </c>
      <c r="J17" s="27" t="e" cm="1">
        <f t="array" ref="J17">'Hazard Values'!$C$2/_xlfn._xlws.FILTER('Sum Max Tasks'!K$3:K$34, ('Sum Max Tasks'!$A$3:$A$34="Processing – repackaging for laboratory chemicals")*('Sum Max Tasks'!$B$3:$B$34="HE")*('Sum Max Tasks'!$C$3:$C$34="High")*('Sum Max Tasks'!$D$3:$D$34="percentile_50")*('Sum Max Tasks'!$E$3:$E$34='Summary Statistics Cancer Risk'!$D17))</f>
        <v>#DIV/0!</v>
      </c>
      <c r="K17" s="27" t="e" cm="1">
        <f t="array" ref="K17">'Hazard Values'!$C$2/_xlfn._xlws.FILTER('Sum Max Tasks'!L$3:L$34, ('Sum Max Tasks'!$A$3:$A$34="Processing – repackaging for laboratory chemicals")*('Sum Max Tasks'!$B$3:$B$34="HE")*('Sum Max Tasks'!$C$3:$C$34="High")*('Sum Max Tasks'!$D$3:$D$34="percentile_50")*('Sum Max Tasks'!$E$3:$E$34='Summary Statistics Cancer Risk'!$D17))</f>
        <v>#DIV/0!</v>
      </c>
      <c r="L17" s="27" t="e" cm="1">
        <f t="array" ref="L17">'Hazard Values'!$C$2/_xlfn._xlws.FILTER('Sum Max Tasks'!M$3:M$34, ('Sum Max Tasks'!$A$3:$A$34="Processing – repackaging for laboratory chemicals")*('Sum Max Tasks'!$B$3:$B$34="HE")*('Sum Max Tasks'!$C$3:$C$34="High")*('Sum Max Tasks'!$D$3:$D$34="percentile_50")*('Sum Max Tasks'!$E$3:$E$34='Summary Statistics Cancer Risk'!$D17))</f>
        <v>#DIV/0!</v>
      </c>
      <c r="M17" s="27" t="e" cm="1">
        <f t="array" ref="M17">'Hazard Values'!$C$2/_xlfn._xlws.FILTER('Sum Max Tasks'!N$3:N$34, ('Sum Max Tasks'!$A$3:$A$34="Processing – repackaging for laboratory chemicals")*('Sum Max Tasks'!$B$3:$B$34="HE")*('Sum Max Tasks'!$C$3:$C$34="High")*('Sum Max Tasks'!$D$3:$D$34="percentile_50")*('Sum Max Tasks'!$E$3:$E$34='Summary Statistics Cancer Risk'!$D17))</f>
        <v>#DIV/0!</v>
      </c>
      <c r="N17" s="27" t="e" cm="1">
        <f t="array" ref="N17">'Hazard Values'!$C$2/_xlfn._xlws.FILTER('Sum Max Tasks'!O$3:O$34, ('Sum Max Tasks'!$A$3:$A$34="Processing – repackaging for laboratory chemicals")*('Sum Max Tasks'!$B$3:$B$34="HE")*('Sum Max Tasks'!$C$3:$C$34="High")*('Sum Max Tasks'!$D$3:$D$34="percentile_50")*('Sum Max Tasks'!$E$3:$E$34='Summary Statistics Cancer Risk'!$D17))</f>
        <v>#DIV/0!</v>
      </c>
    </row>
    <row r="18" spans="1:14" x14ac:dyDescent="0.35">
      <c r="A18" s="66"/>
      <c r="B18" s="63"/>
      <c r="C18" s="25" t="s">
        <v>127</v>
      </c>
      <c r="D18" s="25" t="s">
        <v>129</v>
      </c>
      <c r="E18" s="27" t="e" cm="1">
        <f t="array" ref="E18">'Hazard Values'!$C$2/_xlfn._xlws.FILTER('Sum Max Tasks'!F$3:F$34, ('Sum Max Tasks'!$A$3:$A$34="Processing – repackaging for laboratory chemicals")*('Sum Max Tasks'!$B$3:$B$34="HE")*('Sum Max Tasks'!$C$3:$C$34="High")*('Sum Max Tasks'!$D$3:$D$34="percentile_50")*('Sum Max Tasks'!$E$3:$E$34='Summary Statistics Cancer Risk'!$D18))</f>
        <v>#DIV/0!</v>
      </c>
      <c r="F18" s="27" t="e" cm="1">
        <f t="array" ref="F18">'Hazard Values'!$C$2/_xlfn._xlws.FILTER('Sum Max Tasks'!G$3:G$34, ('Sum Max Tasks'!$A$3:$A$34="Processing – repackaging for laboratory chemicals")*('Sum Max Tasks'!$B$3:$B$34="HE")*('Sum Max Tasks'!$C$3:$C$34="High")*('Sum Max Tasks'!$D$3:$D$34="percentile_50")*('Sum Max Tasks'!$E$3:$E$34='Summary Statistics Cancer Risk'!$D18))</f>
        <v>#DIV/0!</v>
      </c>
      <c r="G18" s="27" t="e" cm="1">
        <f t="array" ref="G18">'Hazard Values'!$C$2/_xlfn._xlws.FILTER('Sum Max Tasks'!H$3:H$34, ('Sum Max Tasks'!$A$3:$A$34="Processing – repackaging for laboratory chemicals")*('Sum Max Tasks'!$B$3:$B$34="HE")*('Sum Max Tasks'!$C$3:$C$34="High")*('Sum Max Tasks'!$D$3:$D$34="percentile_50")*('Sum Max Tasks'!$E$3:$E$34='Summary Statistics Cancer Risk'!$D18))</f>
        <v>#DIV/0!</v>
      </c>
      <c r="H18" s="27" t="e" cm="1">
        <f t="array" ref="H18">'Hazard Values'!$C$2/_xlfn._xlws.FILTER('Sum Max Tasks'!I$3:I$34, ('Sum Max Tasks'!$A$3:$A$34="Processing – repackaging for laboratory chemicals")*('Sum Max Tasks'!$B$3:$B$34="HE")*('Sum Max Tasks'!$C$3:$C$34="High")*('Sum Max Tasks'!$D$3:$D$34="percentile_50")*('Sum Max Tasks'!$E$3:$E$34='Summary Statistics Cancer Risk'!$D18))</f>
        <v>#DIV/0!</v>
      </c>
      <c r="I18" s="27" t="e" cm="1">
        <f t="array" ref="I18">'Hazard Values'!$C$2/_xlfn._xlws.FILTER('Sum Max Tasks'!J$3:J$34, ('Sum Max Tasks'!$A$3:$A$34="Processing – repackaging for laboratory chemicals")*('Sum Max Tasks'!$B$3:$B$34="HE")*('Sum Max Tasks'!$C$3:$C$34="High")*('Sum Max Tasks'!$D$3:$D$34="percentile_50")*('Sum Max Tasks'!$E$3:$E$34='Summary Statistics Cancer Risk'!$D18))</f>
        <v>#DIV/0!</v>
      </c>
      <c r="J18" s="27" t="e" cm="1">
        <f t="array" ref="J18">'Hazard Values'!$C$2/_xlfn._xlws.FILTER('Sum Max Tasks'!K$3:K$34, ('Sum Max Tasks'!$A$3:$A$34="Processing – repackaging for laboratory chemicals")*('Sum Max Tasks'!$B$3:$B$34="HE")*('Sum Max Tasks'!$C$3:$C$34="High")*('Sum Max Tasks'!$D$3:$D$34="percentile_50")*('Sum Max Tasks'!$E$3:$E$34='Summary Statistics Cancer Risk'!$D18))</f>
        <v>#DIV/0!</v>
      </c>
      <c r="K18" s="27" t="e" cm="1">
        <f t="array" ref="K18">'Hazard Values'!$C$2/_xlfn._xlws.FILTER('Sum Max Tasks'!L$3:L$34, ('Sum Max Tasks'!$A$3:$A$34="Processing – repackaging for laboratory chemicals")*('Sum Max Tasks'!$B$3:$B$34="HE")*('Sum Max Tasks'!$C$3:$C$34="High")*('Sum Max Tasks'!$D$3:$D$34="percentile_50")*('Sum Max Tasks'!$E$3:$E$34='Summary Statistics Cancer Risk'!$D18))</f>
        <v>#DIV/0!</v>
      </c>
      <c r="L18" s="27" t="e" cm="1">
        <f t="array" ref="L18">'Hazard Values'!$C$2/_xlfn._xlws.FILTER('Sum Max Tasks'!M$3:M$34, ('Sum Max Tasks'!$A$3:$A$34="Processing – repackaging for laboratory chemicals")*('Sum Max Tasks'!$B$3:$B$34="HE")*('Sum Max Tasks'!$C$3:$C$34="High")*('Sum Max Tasks'!$D$3:$D$34="percentile_50")*('Sum Max Tasks'!$E$3:$E$34='Summary Statistics Cancer Risk'!$D18))</f>
        <v>#DIV/0!</v>
      </c>
      <c r="M18" s="27" t="e" cm="1">
        <f t="array" ref="M18">'Hazard Values'!$C$2/_xlfn._xlws.FILTER('Sum Max Tasks'!N$3:N$34, ('Sum Max Tasks'!$A$3:$A$34="Processing – repackaging for laboratory chemicals")*('Sum Max Tasks'!$B$3:$B$34="HE")*('Sum Max Tasks'!$C$3:$C$34="High")*('Sum Max Tasks'!$D$3:$D$34="percentile_50")*('Sum Max Tasks'!$E$3:$E$34='Summary Statistics Cancer Risk'!$D18))</f>
        <v>#DIV/0!</v>
      </c>
      <c r="N18" s="27" t="e" cm="1">
        <f t="array" ref="N18">'Hazard Values'!$C$2/_xlfn._xlws.FILTER('Sum Max Tasks'!O$3:O$34, ('Sum Max Tasks'!$A$3:$A$34="Processing – repackaging for laboratory chemicals")*('Sum Max Tasks'!$B$3:$B$34="HE")*('Sum Max Tasks'!$C$3:$C$34="High")*('Sum Max Tasks'!$D$3:$D$34="percentile_50")*('Sum Max Tasks'!$E$3:$E$34='Summary Statistics Cancer Risk'!$D18))</f>
        <v>#DIV/0!</v>
      </c>
    </row>
    <row r="19" spans="1:14" ht="14.5" customHeight="1" x14ac:dyDescent="0.35">
      <c r="A19" s="66" t="s">
        <v>130</v>
      </c>
      <c r="B19" s="64" t="s">
        <v>127</v>
      </c>
      <c r="C19" s="25" t="s">
        <v>127</v>
      </c>
      <c r="D19" s="25" t="s">
        <v>128</v>
      </c>
      <c r="E19" s="27" cm="1">
        <f t="array" ref="E19">'Hazard Values'!$C$2/_xlfn._xlws.FILTER('Sum Max Tasks'!F$3:F$34, ('Sum Max Tasks'!$A$3:$A$34="Commercial use as a laboratory chemical")*('Sum Max Tasks'!$B$3:$B$34="HE")*('Sum Max Tasks'!$C$3:$C$34="High")*('Sum Max Tasks'!$D$3:$D$34="percentile_50")*('Sum Max Tasks'!$E$3:$E$34='Summary Statistics Cancer Risk'!$D19))</f>
        <v>10432629955650.111</v>
      </c>
      <c r="F19" s="27" cm="1">
        <f t="array" ref="F19">'Hazard Values'!$C$2/_xlfn._xlws.FILTER('Sum Max Tasks'!G$3:G$34, ('Sum Max Tasks'!$A$3:$A$34="Commercial use as a laboratory chemical")*('Sum Max Tasks'!$B$3:$B$34="HE")*('Sum Max Tasks'!$C$3:$C$34="High")*('Sum Max Tasks'!$D$3:$D$34="percentile_50")*('Sum Max Tasks'!$E$3:$E$34='Summary Statistics Cancer Risk'!$D19))</f>
        <v>102914784.85706753</v>
      </c>
      <c r="G19" s="27" cm="1">
        <f t="array" ref="G19">'Hazard Values'!$C$2/_xlfn._xlws.FILTER('Sum Max Tasks'!H$3:H$34, ('Sum Max Tasks'!$A$3:$A$34="Commercial use as a laboratory chemical")*('Sum Max Tasks'!$B$3:$B$34="HE")*('Sum Max Tasks'!$C$3:$C$34="High")*('Sum Max Tasks'!$D$3:$D$34="percentile_50")*('Sum Max Tasks'!$E$3:$E$34='Summary Statistics Cancer Risk'!$D19))</f>
        <v>7577797.679064611</v>
      </c>
      <c r="H19" s="27" cm="1">
        <f t="array" ref="H19">'Hazard Values'!$C$2/_xlfn._xlws.FILTER('Sum Max Tasks'!I$3:I$34, ('Sum Max Tasks'!$A$3:$A$34="Commercial use as a laboratory chemical")*('Sum Max Tasks'!$B$3:$B$34="HE")*('Sum Max Tasks'!$C$3:$C$34="High")*('Sum Max Tasks'!$D$3:$D$34="percentile_50")*('Sum Max Tasks'!$E$3:$E$34='Summary Statistics Cancer Risk'!$D19))</f>
        <v>2337125.5287505072</v>
      </c>
      <c r="I19" s="27" cm="1">
        <f t="array" ref="I19">'Hazard Values'!$C$2/_xlfn._xlws.FILTER('Sum Max Tasks'!J$3:J$34, ('Sum Max Tasks'!$A$3:$A$34="Commercial use as a laboratory chemical")*('Sum Max Tasks'!$B$3:$B$34="HE")*('Sum Max Tasks'!$C$3:$C$34="High")*('Sum Max Tasks'!$D$3:$D$34="percentile_50")*('Sum Max Tasks'!$E$3:$E$34='Summary Statistics Cancer Risk'!$D19))</f>
        <v>858826.03449499607</v>
      </c>
      <c r="J19" s="27" cm="1">
        <f t="array" ref="J19">'Hazard Values'!$C$2/_xlfn._xlws.FILTER('Sum Max Tasks'!K$3:K$34, ('Sum Max Tasks'!$A$3:$A$34="Commercial use as a laboratory chemical")*('Sum Max Tasks'!$B$3:$B$34="HE")*('Sum Max Tasks'!$C$3:$C$34="High")*('Sum Max Tasks'!$D$3:$D$34="percentile_50")*('Sum Max Tasks'!$E$3:$E$34='Summary Statistics Cancer Risk'!$D19))</f>
        <v>6557075.0026417971</v>
      </c>
      <c r="K19" s="27" cm="1">
        <f t="array" ref="K19">'Hazard Values'!$C$2/_xlfn._xlws.FILTER('Sum Max Tasks'!L$3:L$34, ('Sum Max Tasks'!$A$3:$A$34="Commercial use as a laboratory chemical")*('Sum Max Tasks'!$B$3:$B$34="HE")*('Sum Max Tasks'!$C$3:$C$34="High")*('Sum Max Tasks'!$D$3:$D$34="percentile_50")*('Sum Max Tasks'!$E$3:$E$34='Summary Statistics Cancer Risk'!$D19))</f>
        <v>13714311.620895626</v>
      </c>
      <c r="L19" s="27" cm="1">
        <f t="array" ref="L19">'Hazard Values'!$C$2/_xlfn._xlws.FILTER('Sum Max Tasks'!M$3:M$34, ('Sum Max Tasks'!$A$3:$A$34="Commercial use as a laboratory chemical")*('Sum Max Tasks'!$B$3:$B$34="HE")*('Sum Max Tasks'!$C$3:$C$34="High")*('Sum Max Tasks'!$D$3:$D$34="percentile_50")*('Sum Max Tasks'!$E$3:$E$34='Summary Statistics Cancer Risk'!$D19))</f>
        <v>44531380.822432034</v>
      </c>
      <c r="M19" s="27" cm="1">
        <f t="array" ref="M19">'Hazard Values'!$C$2/_xlfn._xlws.FILTER('Sum Max Tasks'!N$3:N$34, ('Sum Max Tasks'!$A$3:$A$34="Commercial use as a laboratory chemical")*('Sum Max Tasks'!$B$3:$B$34="HE")*('Sum Max Tasks'!$C$3:$C$34="High")*('Sum Max Tasks'!$D$3:$D$34="percentile_50")*('Sum Max Tasks'!$E$3:$E$34='Summary Statistics Cancer Risk'!$D19))</f>
        <v>72080637.383460939</v>
      </c>
      <c r="N19" s="27" cm="1">
        <f t="array" ref="N19">'Hazard Values'!$C$2/_xlfn._xlws.FILTER('Sum Max Tasks'!O$3:O$34, ('Sum Max Tasks'!$A$3:$A$34="Commercial use as a laboratory chemical")*('Sum Max Tasks'!$B$3:$B$34="HE")*('Sum Max Tasks'!$C$3:$C$34="High")*('Sum Max Tasks'!$D$3:$D$34="percentile_50")*('Sum Max Tasks'!$E$3:$E$34='Summary Statistics Cancer Risk'!$D19))</f>
        <v>85962562.238493532</v>
      </c>
    </row>
    <row r="20" spans="1:14" x14ac:dyDescent="0.35">
      <c r="A20" s="66"/>
      <c r="B20" s="63" t="s">
        <v>131</v>
      </c>
      <c r="C20" s="25" t="s">
        <v>127</v>
      </c>
      <c r="D20" s="25" t="s">
        <v>129</v>
      </c>
      <c r="E20" s="27" cm="1">
        <f t="array" ref="E20">'Hazard Values'!$C$2/_xlfn._xlws.FILTER('Sum Max Tasks'!F$3:F$34, ('Sum Max Tasks'!$A$3:$A$34="Commercial use as a laboratory chemical")*('Sum Max Tasks'!$B$3:$B$34="HE")*('Sum Max Tasks'!$C$3:$C$34="High")*('Sum Max Tasks'!$D$3:$D$34="percentile_50")*('Sum Max Tasks'!$E$3:$E$34='Summary Statistics Cancer Risk'!$D20))</f>
        <v>1348771806442.3506</v>
      </c>
      <c r="F20" s="27" cm="1">
        <f t="array" ref="F20">'Hazard Values'!$C$2/_xlfn._xlws.FILTER('Sum Max Tasks'!G$3:G$34, ('Sum Max Tasks'!$A$3:$A$34="Commercial use as a laboratory chemical")*('Sum Max Tasks'!$B$3:$B$34="HE")*('Sum Max Tasks'!$C$3:$C$34="High")*('Sum Max Tasks'!$D$3:$D$34="percentile_50")*('Sum Max Tasks'!$E$3:$E$34='Summary Statistics Cancer Risk'!$D20))</f>
        <v>22347668.777998071</v>
      </c>
      <c r="G20" s="27" cm="1">
        <f t="array" ref="G20">'Hazard Values'!$C$2/_xlfn._xlws.FILTER('Sum Max Tasks'!H$3:H$34, ('Sum Max Tasks'!$A$3:$A$34="Commercial use as a laboratory chemical")*('Sum Max Tasks'!$B$3:$B$34="HE")*('Sum Max Tasks'!$C$3:$C$34="High")*('Sum Max Tasks'!$D$3:$D$34="percentile_50")*('Sum Max Tasks'!$E$3:$E$34='Summary Statistics Cancer Risk'!$D20))</f>
        <v>2759186.8379946868</v>
      </c>
      <c r="H20" s="27" cm="1">
        <f t="array" ref="H20">'Hazard Values'!$C$2/_xlfn._xlws.FILTER('Sum Max Tasks'!I$3:I$34, ('Sum Max Tasks'!$A$3:$A$34="Commercial use as a laboratory chemical")*('Sum Max Tasks'!$B$3:$B$34="HE")*('Sum Max Tasks'!$C$3:$C$34="High")*('Sum Max Tasks'!$D$3:$D$34="percentile_50")*('Sum Max Tasks'!$E$3:$E$34='Summary Statistics Cancer Risk'!$D20))</f>
        <v>1124096.5422418758</v>
      </c>
      <c r="I20" s="27" cm="1">
        <f t="array" ref="I20">'Hazard Values'!$C$2/_xlfn._xlws.FILTER('Sum Max Tasks'!J$3:J$34, ('Sum Max Tasks'!$A$3:$A$34="Commercial use as a laboratory chemical")*('Sum Max Tasks'!$B$3:$B$34="HE")*('Sum Max Tasks'!$C$3:$C$34="High")*('Sum Max Tasks'!$D$3:$D$34="percentile_50")*('Sum Max Tasks'!$E$3:$E$34='Summary Statistics Cancer Risk'!$D20))</f>
        <v>556018.90464275773</v>
      </c>
      <c r="J20" s="27" cm="1">
        <f t="array" ref="J20">'Hazard Values'!$C$2/_xlfn._xlws.FILTER('Sum Max Tasks'!K$3:K$34, ('Sum Max Tasks'!$A$3:$A$34="Commercial use as a laboratory chemical")*('Sum Max Tasks'!$B$3:$B$34="HE")*('Sum Max Tasks'!$C$3:$C$34="High")*('Sum Max Tasks'!$D$3:$D$34="percentile_50")*('Sum Max Tasks'!$E$3:$E$34='Summary Statistics Cancer Risk'!$D20))</f>
        <v>1840844.5368754629</v>
      </c>
      <c r="K20" s="27" cm="1">
        <f t="array" ref="K20">'Hazard Values'!$C$2/_xlfn._xlws.FILTER('Sum Max Tasks'!L$3:L$34, ('Sum Max Tasks'!$A$3:$A$34="Commercial use as a laboratory chemical")*('Sum Max Tasks'!$B$3:$B$34="HE")*('Sum Max Tasks'!$C$3:$C$34="High")*('Sum Max Tasks'!$D$3:$D$34="percentile_50")*('Sum Max Tasks'!$E$3:$E$34='Summary Statistics Cancer Risk'!$D20))</f>
        <v>3089260.4795502448</v>
      </c>
      <c r="L20" s="27" cm="1">
        <f t="array" ref="L20">'Hazard Values'!$C$2/_xlfn._xlws.FILTER('Sum Max Tasks'!M$3:M$34, ('Sum Max Tasks'!$A$3:$A$34="Commercial use as a laboratory chemical")*('Sum Max Tasks'!$B$3:$B$34="HE")*('Sum Max Tasks'!$C$3:$C$34="High")*('Sum Max Tasks'!$D$3:$D$34="percentile_50")*('Sum Max Tasks'!$E$3:$E$34='Summary Statistics Cancer Risk'!$D20))</f>
        <v>9690617.0400290545</v>
      </c>
      <c r="M20" s="27" cm="1">
        <f t="array" ref="M20">'Hazard Values'!$C$2/_xlfn._xlws.FILTER('Sum Max Tasks'!N$3:N$34, ('Sum Max Tasks'!$A$3:$A$34="Commercial use as a laboratory chemical")*('Sum Max Tasks'!$B$3:$B$34="HE")*('Sum Max Tasks'!$C$3:$C$34="High")*('Sum Max Tasks'!$D$3:$D$34="percentile_50")*('Sum Max Tasks'!$E$3:$E$34='Summary Statistics Cancer Risk'!$D20))</f>
        <v>25047647.456639107</v>
      </c>
      <c r="N20" s="27" cm="1">
        <f t="array" ref="N20">'Hazard Values'!$C$2/_xlfn._xlws.FILTER('Sum Max Tasks'!O$3:O$34, ('Sum Max Tasks'!$A$3:$A$34="Commercial use as a laboratory chemical")*('Sum Max Tasks'!$B$3:$B$34="HE")*('Sum Max Tasks'!$C$3:$C$34="High")*('Sum Max Tasks'!$D$3:$D$34="percentile_50")*('Sum Max Tasks'!$E$3:$E$34='Summary Statistics Cancer Risk'!$D20))</f>
        <v>62017935.484433115</v>
      </c>
    </row>
    <row r="22" spans="1:14" x14ac:dyDescent="0.35">
      <c r="D22" s="28"/>
    </row>
    <row r="23" spans="1:14" ht="27.5" x14ac:dyDescent="0.35">
      <c r="A23" s="22" t="s">
        <v>135</v>
      </c>
      <c r="B23" s="5"/>
      <c r="C23" s="5"/>
      <c r="D23" s="5"/>
      <c r="E23" s="5"/>
      <c r="F23" s="5"/>
      <c r="G23" s="5"/>
      <c r="H23" s="5"/>
      <c r="I23" s="5"/>
      <c r="J23" s="5"/>
      <c r="K23" s="5"/>
      <c r="L23" s="5"/>
      <c r="M23" s="5"/>
      <c r="N23" s="5"/>
    </row>
    <row r="24" spans="1:14" x14ac:dyDescent="0.35">
      <c r="A24" s="4"/>
      <c r="B24" s="4"/>
      <c r="C24" s="4"/>
      <c r="D24" s="4"/>
      <c r="E24" s="4"/>
      <c r="F24" s="4"/>
      <c r="G24" s="4"/>
      <c r="H24" s="4"/>
      <c r="I24" s="4"/>
      <c r="J24" s="4"/>
      <c r="K24" s="4"/>
      <c r="L24" s="4"/>
      <c r="M24" s="4"/>
      <c r="N24" s="4"/>
    </row>
    <row r="25" spans="1:14" ht="26" x14ac:dyDescent="0.35">
      <c r="A25" s="60" t="s">
        <v>111</v>
      </c>
      <c r="B25" s="60" t="s">
        <v>112</v>
      </c>
      <c r="C25" s="60" t="s">
        <v>113</v>
      </c>
      <c r="D25" s="60" t="s">
        <v>114</v>
      </c>
      <c r="E25" s="23" t="s">
        <v>136</v>
      </c>
      <c r="F25" s="24"/>
      <c r="G25" s="24"/>
      <c r="H25" s="24"/>
      <c r="I25" s="24"/>
      <c r="J25" s="24"/>
      <c r="K25" s="24"/>
      <c r="L25" s="24"/>
      <c r="M25" s="24"/>
      <c r="N25" s="24"/>
    </row>
    <row r="26" spans="1:14" ht="15" thickBot="1" x14ac:dyDescent="0.4">
      <c r="A26" s="67"/>
      <c r="B26" s="61"/>
      <c r="C26" s="61"/>
      <c r="D26" s="61"/>
      <c r="E26" s="54" t="s">
        <v>116</v>
      </c>
      <c r="F26" s="54" t="s">
        <v>117</v>
      </c>
      <c r="G26" s="54" t="s">
        <v>118</v>
      </c>
      <c r="H26" s="54" t="s">
        <v>119</v>
      </c>
      <c r="I26" s="54" t="s">
        <v>120</v>
      </c>
      <c r="J26" s="54" t="s">
        <v>121</v>
      </c>
      <c r="K26" s="54" t="s">
        <v>122</v>
      </c>
      <c r="L26" s="54" t="s">
        <v>123</v>
      </c>
      <c r="M26" s="54" t="s">
        <v>124</v>
      </c>
      <c r="N26" s="54" t="s">
        <v>125</v>
      </c>
    </row>
    <row r="27" spans="1:14" ht="15" thickTop="1" x14ac:dyDescent="0.35">
      <c r="A27" s="65" t="s">
        <v>126</v>
      </c>
      <c r="B27" s="62" t="s">
        <v>127</v>
      </c>
      <c r="C27" s="26" t="s">
        <v>134</v>
      </c>
      <c r="D27" s="26" t="s">
        <v>128</v>
      </c>
      <c r="E27" s="27" cm="1">
        <f t="array" ref="E27">'Hazard Values'!$C$2/_xlfn._xlws.FILTER('Sum Max Tasks'!F$3:F$34, ('Sum Max Tasks'!$A$3:$A$34="Processing – repackaging for laboratory chemicals")*('Sum Max Tasks'!$B$3:$B$34="HE")*('Sum Max Tasks'!$C$3:$C$34="CT")*('Sum Max Tasks'!$D$3:$D$34="percentile_95")*('Sum Max Tasks'!$E$3:$E$34='Summary Statistics Cancer Risk'!$D27))</f>
        <v>3196.4316621930716</v>
      </c>
      <c r="F27" s="27" cm="1">
        <f t="array" ref="F27">'Hazard Values'!$C$2/_xlfn._xlws.FILTER('Sum Max Tasks'!G$3:G$34, ('Sum Max Tasks'!$A$3:$A$34="Processing – repackaging for laboratory chemicals")*('Sum Max Tasks'!$B$3:$B$34="HE")*('Sum Max Tasks'!$C$3:$C$34="CT")*('Sum Max Tasks'!$D$3:$D$34="percentile_95")*('Sum Max Tasks'!$E$3:$E$34='Summary Statistics Cancer Risk'!$D27))</f>
        <v>10199.050055420459</v>
      </c>
      <c r="G27" s="27" cm="1">
        <f t="array" ref="G27">'Hazard Values'!$C$2/_xlfn._xlws.FILTER('Sum Max Tasks'!H$3:H$34, ('Sum Max Tasks'!$A$3:$A$34="Processing – repackaging for laboratory chemicals")*('Sum Max Tasks'!$B$3:$B$34="HE")*('Sum Max Tasks'!$C$3:$C$34="CT")*('Sum Max Tasks'!$D$3:$D$34="percentile_95")*('Sum Max Tasks'!$E$3:$E$34='Summary Statistics Cancer Risk'!$D27))</f>
        <v>20342.972427706791</v>
      </c>
      <c r="H27" s="27" cm="1">
        <f t="array" ref="H27">'Hazard Values'!$C$2/_xlfn._xlws.FILTER('Sum Max Tasks'!I$3:I$34, ('Sum Max Tasks'!$A$3:$A$34="Processing – repackaging for laboratory chemicals")*('Sum Max Tasks'!$B$3:$B$34="HE")*('Sum Max Tasks'!$C$3:$C$34="CT")*('Sum Max Tasks'!$D$3:$D$34="percentile_95")*('Sum Max Tasks'!$E$3:$E$34='Summary Statistics Cancer Risk'!$D27))</f>
        <v>28789.987746410174</v>
      </c>
      <c r="I27" s="27" cm="1">
        <f t="array" ref="I27">'Hazard Values'!$C$2/_xlfn._xlws.FILTER('Sum Max Tasks'!J$3:J$34, ('Sum Max Tasks'!$A$3:$A$34="Processing – repackaging for laboratory chemicals")*('Sum Max Tasks'!$B$3:$B$34="HE")*('Sum Max Tasks'!$C$3:$C$34="CT")*('Sum Max Tasks'!$D$3:$D$34="percentile_95")*('Sum Max Tasks'!$E$3:$E$34='Summary Statistics Cancer Risk'!$D27))</f>
        <v>45465.647133973354</v>
      </c>
      <c r="J27" s="27" cm="1">
        <f t="array" ref="J27">'Hazard Values'!$C$2/_xlfn._xlws.FILTER('Sum Max Tasks'!K$3:K$34, ('Sum Max Tasks'!$A$3:$A$34="Processing – repackaging for laboratory chemicals")*('Sum Max Tasks'!$B$3:$B$34="HE")*('Sum Max Tasks'!$C$3:$C$34="CT")*('Sum Max Tasks'!$D$3:$D$34="percentile_95")*('Sum Max Tasks'!$E$3:$E$34='Summary Statistics Cancer Risk'!$D27))</f>
        <v>279397.0104519882</v>
      </c>
      <c r="K27" s="27" cm="1">
        <f t="array" ref="K27">'Hazard Values'!$C$2/_xlfn._xlws.FILTER('Sum Max Tasks'!L$3:L$34, ('Sum Max Tasks'!$A$3:$A$34="Processing – repackaging for laboratory chemicals")*('Sum Max Tasks'!$B$3:$B$34="HE")*('Sum Max Tasks'!$C$3:$C$34="CT")*('Sum Max Tasks'!$D$3:$D$34="percentile_95")*('Sum Max Tasks'!$E$3:$E$34='Summary Statistics Cancer Risk'!$D27))</f>
        <v>524184.05445102666</v>
      </c>
      <c r="L27" s="27" cm="1">
        <f t="array" ref="L27">'Hazard Values'!$C$2/_xlfn._xlws.FILTER('Sum Max Tasks'!M$3:M$34, ('Sum Max Tasks'!$A$3:$A$34="Processing – repackaging for laboratory chemicals")*('Sum Max Tasks'!$B$3:$B$34="HE")*('Sum Max Tasks'!$C$3:$C$34="CT")*('Sum Max Tasks'!$D$3:$D$34="percentile_95")*('Sum Max Tasks'!$E$3:$E$34='Summary Statistics Cancer Risk'!$D27))</f>
        <v>1604595.5616886765</v>
      </c>
      <c r="M27" s="27" cm="1">
        <f t="array" ref="M27">'Hazard Values'!$C$2/_xlfn._xlws.FILTER('Sum Max Tasks'!N$3:N$34, ('Sum Max Tasks'!$A$3:$A$34="Processing – repackaging for laboratory chemicals")*('Sum Max Tasks'!$B$3:$B$34="HE")*('Sum Max Tasks'!$C$3:$C$34="CT")*('Sum Max Tasks'!$D$3:$D$34="percentile_95")*('Sum Max Tasks'!$E$3:$E$34='Summary Statistics Cancer Risk'!$D27))</f>
        <v>3498757.5796173373</v>
      </c>
      <c r="N27" s="27" cm="1">
        <f t="array" ref="N27">'Hazard Values'!$C$2/_xlfn._xlws.FILTER('Sum Max Tasks'!O$3:O$34, ('Sum Max Tasks'!$A$3:$A$34="Processing – repackaging for laboratory chemicals")*('Sum Max Tasks'!$B$3:$B$34="HE")*('Sum Max Tasks'!$C$3:$C$34="CT")*('Sum Max Tasks'!$D$3:$D$34="percentile_95")*('Sum Max Tasks'!$E$3:$E$34='Summary Statistics Cancer Risk'!$D27))</f>
        <v>8060728.5966005037</v>
      </c>
    </row>
    <row r="28" spans="1:14" x14ac:dyDescent="0.35">
      <c r="A28" s="66"/>
      <c r="B28" s="63"/>
      <c r="C28" s="25" t="s">
        <v>134</v>
      </c>
      <c r="D28" s="25" t="s">
        <v>129</v>
      </c>
      <c r="E28" s="27" cm="1">
        <f t="array" ref="E28">'Hazard Values'!$C$2/_xlfn._xlws.FILTER('Sum Max Tasks'!F$3:F$34, ('Sum Max Tasks'!$A$3:$A$34="Processing – repackaging for laboratory chemicals")*('Sum Max Tasks'!$B$3:$B$34="HE")*('Sum Max Tasks'!$C$3:$C$34="CT")*('Sum Max Tasks'!$D$3:$D$34="percentile_95")*('Sum Max Tasks'!$E$3:$E$34='Summary Statistics Cancer Risk'!$D28))</f>
        <v>2997.4125641130445</v>
      </c>
      <c r="F28" s="27" cm="1">
        <f t="array" ref="F28">'Hazard Values'!$C$2/_xlfn._xlws.FILTER('Sum Max Tasks'!G$3:G$34, ('Sum Max Tasks'!$A$3:$A$34="Processing – repackaging for laboratory chemicals")*('Sum Max Tasks'!$B$3:$B$34="HE")*('Sum Max Tasks'!$C$3:$C$34="CT")*('Sum Max Tasks'!$D$3:$D$34="percentile_95")*('Sum Max Tasks'!$E$3:$E$34='Summary Statistics Cancer Risk'!$D28))</f>
        <v>9367.5727148154747</v>
      </c>
      <c r="G28" s="27" cm="1">
        <f t="array" ref="G28">'Hazard Values'!$C$2/_xlfn._xlws.FILTER('Sum Max Tasks'!H$3:H$34, ('Sum Max Tasks'!$A$3:$A$34="Processing – repackaging for laboratory chemicals")*('Sum Max Tasks'!$B$3:$B$34="HE")*('Sum Max Tasks'!$C$3:$C$34="CT")*('Sum Max Tasks'!$D$3:$D$34="percentile_95")*('Sum Max Tasks'!$E$3:$E$34='Summary Statistics Cancer Risk'!$D28))</f>
        <v>17537.502717588231</v>
      </c>
      <c r="H28" s="27" cm="1">
        <f t="array" ref="H28">'Hazard Values'!$C$2/_xlfn._xlws.FILTER('Sum Max Tasks'!I$3:I$34, ('Sum Max Tasks'!$A$3:$A$34="Processing – repackaging for laboratory chemicals")*('Sum Max Tasks'!$B$3:$B$34="HE")*('Sum Max Tasks'!$C$3:$C$34="CT")*('Sum Max Tasks'!$D$3:$D$34="percentile_95")*('Sum Max Tasks'!$E$3:$E$34='Summary Statistics Cancer Risk'!$D28))</f>
        <v>23733.866854968419</v>
      </c>
      <c r="I28" s="27" cm="1">
        <f t="array" ref="I28">'Hazard Values'!$C$2/_xlfn._xlws.FILTER('Sum Max Tasks'!J$3:J$34, ('Sum Max Tasks'!$A$3:$A$34="Processing – repackaging for laboratory chemicals")*('Sum Max Tasks'!$B$3:$B$34="HE")*('Sum Max Tasks'!$C$3:$C$34="CT")*('Sum Max Tasks'!$D$3:$D$34="percentile_95")*('Sum Max Tasks'!$E$3:$E$34='Summary Statistics Cancer Risk'!$D28))</f>
        <v>36121.559496089321</v>
      </c>
      <c r="J28" s="27" cm="1">
        <f t="array" ref="J28">'Hazard Values'!$C$2/_xlfn._xlws.FILTER('Sum Max Tasks'!K$3:K$34, ('Sum Max Tasks'!$A$3:$A$34="Processing – repackaging for laboratory chemicals")*('Sum Max Tasks'!$B$3:$B$34="HE")*('Sum Max Tasks'!$C$3:$C$34="CT")*('Sum Max Tasks'!$D$3:$D$34="percentile_95")*('Sum Max Tasks'!$E$3:$E$34='Summary Statistics Cancer Risk'!$D28))</f>
        <v>186171.60406069504</v>
      </c>
      <c r="K28" s="27" cm="1">
        <f t="array" ref="K28">'Hazard Values'!$C$2/_xlfn._xlws.FILTER('Sum Max Tasks'!L$3:L$34, ('Sum Max Tasks'!$A$3:$A$34="Processing – repackaging for laboratory chemicals")*('Sum Max Tasks'!$B$3:$B$34="HE")*('Sum Max Tasks'!$C$3:$C$34="CT")*('Sum Max Tasks'!$D$3:$D$34="percentile_95")*('Sum Max Tasks'!$E$3:$E$34='Summary Statistics Cancer Risk'!$D28))</f>
        <v>275113.14027893974</v>
      </c>
      <c r="L28" s="27" cm="1">
        <f t="array" ref="L28">'Hazard Values'!$C$2/_xlfn._xlws.FILTER('Sum Max Tasks'!M$3:M$34, ('Sum Max Tasks'!$A$3:$A$34="Processing – repackaging for laboratory chemicals")*('Sum Max Tasks'!$B$3:$B$34="HE")*('Sum Max Tasks'!$C$3:$C$34="CT")*('Sum Max Tasks'!$D$3:$D$34="percentile_95")*('Sum Max Tasks'!$E$3:$E$34='Summary Statistics Cancer Risk'!$D28))</f>
        <v>814947.26432474388</v>
      </c>
      <c r="M28" s="27" cm="1">
        <f t="array" ref="M28">'Hazard Values'!$C$2/_xlfn._xlws.FILTER('Sum Max Tasks'!N$3:N$34, ('Sum Max Tasks'!$A$3:$A$34="Processing – repackaging for laboratory chemicals")*('Sum Max Tasks'!$B$3:$B$34="HE")*('Sum Max Tasks'!$C$3:$C$34="CT")*('Sum Max Tasks'!$D$3:$D$34="percentile_95")*('Sum Max Tasks'!$E$3:$E$34='Summary Statistics Cancer Risk'!$D28))</f>
        <v>2117194.9651353979</v>
      </c>
      <c r="N28" s="27" cm="1">
        <f t="array" ref="N28">'Hazard Values'!$C$2/_xlfn._xlws.FILTER('Sum Max Tasks'!O$3:O$34, ('Sum Max Tasks'!$A$3:$A$34="Processing – repackaging for laboratory chemicals")*('Sum Max Tasks'!$B$3:$B$34="HE")*('Sum Max Tasks'!$C$3:$C$34="CT")*('Sum Max Tasks'!$D$3:$D$34="percentile_95")*('Sum Max Tasks'!$E$3:$E$34='Summary Statistics Cancer Risk'!$D28))</f>
        <v>6216882.8960192939</v>
      </c>
    </row>
    <row r="29" spans="1:14" x14ac:dyDescent="0.35">
      <c r="A29" s="66" t="s">
        <v>130</v>
      </c>
      <c r="B29" s="64" t="s">
        <v>127</v>
      </c>
      <c r="C29" s="25" t="s">
        <v>134</v>
      </c>
      <c r="D29" s="25" t="s">
        <v>128</v>
      </c>
      <c r="E29" s="27" cm="1">
        <f t="array" ref="E29">'Hazard Values'!$C$2/_xlfn._xlws.FILTER('Sum Max Tasks'!F$3:F$34, ('Sum Max Tasks'!$A$3:$A$34="Commercial use as a laboratory chemical")*('Sum Max Tasks'!$B$3:$B$34="HE")*('Sum Max Tasks'!$C$3:$C$34="CT")*('Sum Max Tasks'!$D$3:$D$34="percentile_95")*('Sum Max Tasks'!$E$3:$E$34='Summary Statistics Cancer Risk'!$D29))</f>
        <v>2241.3843957771064</v>
      </c>
      <c r="F29" s="27" cm="1">
        <f t="array" ref="F29">'Hazard Values'!$C$2/_xlfn._xlws.FILTER('Sum Max Tasks'!G$3:G$34, ('Sum Max Tasks'!$A$3:$A$34="Commercial use as a laboratory chemical")*('Sum Max Tasks'!$B$3:$B$34="HE")*('Sum Max Tasks'!$C$3:$C$34="CT")*('Sum Max Tasks'!$D$3:$D$34="percentile_95")*('Sum Max Tasks'!$E$3:$E$34='Summary Statistics Cancer Risk'!$D29))</f>
        <v>5321.2331716000954</v>
      </c>
      <c r="G29" s="27" cm="1">
        <f t="array" ref="G29">'Hazard Values'!$C$2/_xlfn._xlws.FILTER('Sum Max Tasks'!H$3:H$34, ('Sum Max Tasks'!$A$3:$A$34="Commercial use as a laboratory chemical")*('Sum Max Tasks'!$B$3:$B$34="HE")*('Sum Max Tasks'!$C$3:$C$34="CT")*('Sum Max Tasks'!$D$3:$D$34="percentile_95")*('Sum Max Tasks'!$E$3:$E$34='Summary Statistics Cancer Risk'!$D29))</f>
        <v>9036.3987635816702</v>
      </c>
      <c r="H29" s="27" cm="1">
        <f t="array" ref="H29">'Hazard Values'!$C$2/_xlfn._xlws.FILTER('Sum Max Tasks'!I$3:I$34, ('Sum Max Tasks'!$A$3:$A$34="Commercial use as a laboratory chemical")*('Sum Max Tasks'!$B$3:$B$34="HE")*('Sum Max Tasks'!$C$3:$C$34="CT")*('Sum Max Tasks'!$D$3:$D$34="percentile_95")*('Sum Max Tasks'!$E$3:$E$34='Summary Statistics Cancer Risk'!$D29))</f>
        <v>12056.716388166482</v>
      </c>
      <c r="I29" s="27" cm="1">
        <f t="array" ref="I29">'Hazard Values'!$C$2/_xlfn._xlws.FILTER('Sum Max Tasks'!J$3:J$34, ('Sum Max Tasks'!$A$3:$A$34="Commercial use as a laboratory chemical")*('Sum Max Tasks'!$B$3:$B$34="HE")*('Sum Max Tasks'!$C$3:$C$34="CT")*('Sum Max Tasks'!$D$3:$D$34="percentile_95")*('Sum Max Tasks'!$E$3:$E$34='Summary Statistics Cancer Risk'!$D29))</f>
        <v>15879.681881414212</v>
      </c>
      <c r="J29" s="27" cm="1">
        <f t="array" ref="J29">'Hazard Values'!$C$2/_xlfn._xlws.FILTER('Sum Max Tasks'!K$3:K$34, ('Sum Max Tasks'!$A$3:$A$34="Commercial use as a laboratory chemical")*('Sum Max Tasks'!$B$3:$B$34="HE")*('Sum Max Tasks'!$C$3:$C$34="CT")*('Sum Max Tasks'!$D$3:$D$34="percentile_95")*('Sum Max Tasks'!$E$3:$E$34='Summary Statistics Cancer Risk'!$D29))</f>
        <v>87838.696212409937</v>
      </c>
      <c r="K29" s="27" cm="1">
        <f t="array" ref="K29">'Hazard Values'!$C$2/_xlfn._xlws.FILTER('Sum Max Tasks'!L$3:L$34, ('Sum Max Tasks'!$A$3:$A$34="Commercial use as a laboratory chemical")*('Sum Max Tasks'!$B$3:$B$34="HE")*('Sum Max Tasks'!$C$3:$C$34="CT")*('Sum Max Tasks'!$D$3:$D$34="percentile_95")*('Sum Max Tasks'!$E$3:$E$34='Summary Statistics Cancer Risk'!$D29))</f>
        <v>160361.01106954829</v>
      </c>
      <c r="L29" s="27" cm="1">
        <f t="array" ref="L29">'Hazard Values'!$C$2/_xlfn._xlws.FILTER('Sum Max Tasks'!M$3:M$34, ('Sum Max Tasks'!$A$3:$A$34="Commercial use as a laboratory chemical")*('Sum Max Tasks'!$B$3:$B$34="HE")*('Sum Max Tasks'!$C$3:$C$34="CT")*('Sum Max Tasks'!$D$3:$D$34="percentile_95")*('Sum Max Tasks'!$E$3:$E$34='Summary Statistics Cancer Risk'!$D29))</f>
        <v>496064.58842935506</v>
      </c>
      <c r="M29" s="27" cm="1">
        <f t="array" ref="M29">'Hazard Values'!$C$2/_xlfn._xlws.FILTER('Sum Max Tasks'!N$3:N$34, ('Sum Max Tasks'!$A$3:$A$34="Commercial use as a laboratory chemical")*('Sum Max Tasks'!$B$3:$B$34="HE")*('Sum Max Tasks'!$C$3:$C$34="CT")*('Sum Max Tasks'!$D$3:$D$34="percentile_95")*('Sum Max Tasks'!$E$3:$E$34='Summary Statistics Cancer Risk'!$D29))</f>
        <v>1063424.4817014087</v>
      </c>
      <c r="N29" s="27" cm="1">
        <f t="array" ref="N29">'Hazard Values'!$C$2/_xlfn._xlws.FILTER('Sum Max Tasks'!O$3:O$34, ('Sum Max Tasks'!$A$3:$A$34="Commercial use as a laboratory chemical")*('Sum Max Tasks'!$B$3:$B$34="HE")*('Sum Max Tasks'!$C$3:$C$34="CT")*('Sum Max Tasks'!$D$3:$D$34="percentile_95")*('Sum Max Tasks'!$E$3:$E$34='Summary Statistics Cancer Risk'!$D29))</f>
        <v>2284223.4725671369</v>
      </c>
    </row>
    <row r="30" spans="1:14" x14ac:dyDescent="0.35">
      <c r="A30" s="66"/>
      <c r="B30" s="63" t="s">
        <v>131</v>
      </c>
      <c r="C30" s="25" t="s">
        <v>134</v>
      </c>
      <c r="D30" s="25" t="s">
        <v>129</v>
      </c>
      <c r="E30" s="27" cm="1">
        <f t="array" ref="E30">'Hazard Values'!$C$2/_xlfn._xlws.FILTER('Sum Max Tasks'!F$3:F$34, ('Sum Max Tasks'!$A$3:$A$34="Commercial use as a laboratory chemical")*('Sum Max Tasks'!$B$3:$B$34="HE")*('Sum Max Tasks'!$C$3:$C$34="CT")*('Sum Max Tasks'!$D$3:$D$34="percentile_95")*('Sum Max Tasks'!$E$3:$E$34='Summary Statistics Cancer Risk'!$D30))</f>
        <v>2138.7746135131752</v>
      </c>
      <c r="F30" s="27" cm="1">
        <f t="array" ref="F30">'Hazard Values'!$C$2/_xlfn._xlws.FILTER('Sum Max Tasks'!G$3:G$34, ('Sum Max Tasks'!$A$3:$A$34="Commercial use as a laboratory chemical")*('Sum Max Tasks'!$B$3:$B$34="HE")*('Sum Max Tasks'!$C$3:$C$34="CT")*('Sum Max Tasks'!$D$3:$D$34="percentile_95")*('Sum Max Tasks'!$E$3:$E$34='Summary Statistics Cancer Risk'!$D30))</f>
        <v>5226.6836454692957</v>
      </c>
      <c r="G30" s="27" cm="1">
        <f t="array" ref="G30">'Hazard Values'!$C$2/_xlfn._xlws.FILTER('Sum Max Tasks'!H$3:H$34, ('Sum Max Tasks'!$A$3:$A$34="Commercial use as a laboratory chemical")*('Sum Max Tasks'!$B$3:$B$34="HE")*('Sum Max Tasks'!$C$3:$C$34="CT")*('Sum Max Tasks'!$D$3:$D$34="percentile_95")*('Sum Max Tasks'!$E$3:$E$34='Summary Statistics Cancer Risk'!$D30))</f>
        <v>8479.5946613593278</v>
      </c>
      <c r="H30" s="27" cm="1">
        <f t="array" ref="H30">'Hazard Values'!$C$2/_xlfn._xlws.FILTER('Sum Max Tasks'!I$3:I$34, ('Sum Max Tasks'!$A$3:$A$34="Commercial use as a laboratory chemical")*('Sum Max Tasks'!$B$3:$B$34="HE")*('Sum Max Tasks'!$C$3:$C$34="CT")*('Sum Max Tasks'!$D$3:$D$34="percentile_95")*('Sum Max Tasks'!$E$3:$E$34='Summary Statistics Cancer Risk'!$D30))</f>
        <v>10922.450600734783</v>
      </c>
      <c r="I30" s="27" cm="1">
        <f t="array" ref="I30">'Hazard Values'!$C$2/_xlfn._xlws.FILTER('Sum Max Tasks'!J$3:J$34, ('Sum Max Tasks'!$A$3:$A$34="Commercial use as a laboratory chemical")*('Sum Max Tasks'!$B$3:$B$34="HE")*('Sum Max Tasks'!$C$3:$C$34="CT")*('Sum Max Tasks'!$D$3:$D$34="percentile_95")*('Sum Max Tasks'!$E$3:$E$34='Summary Statistics Cancer Risk'!$D30))</f>
        <v>14374.131315411205</v>
      </c>
      <c r="J30" s="27" cm="1">
        <f t="array" ref="J30">'Hazard Values'!$C$2/_xlfn._xlws.FILTER('Sum Max Tasks'!K$3:K$34, ('Sum Max Tasks'!$A$3:$A$34="Commercial use as a laboratory chemical")*('Sum Max Tasks'!$B$3:$B$34="HE")*('Sum Max Tasks'!$C$3:$C$34="CT")*('Sum Max Tasks'!$D$3:$D$34="percentile_95")*('Sum Max Tasks'!$E$3:$E$34='Summary Statistics Cancer Risk'!$D30))</f>
        <v>73996.838316908281</v>
      </c>
      <c r="K30" s="27" cm="1">
        <f t="array" ref="K30">'Hazard Values'!$C$2/_xlfn._xlws.FILTER('Sum Max Tasks'!L$3:L$34, ('Sum Max Tasks'!$A$3:$A$34="Commercial use as a laboratory chemical")*('Sum Max Tasks'!$B$3:$B$34="HE")*('Sum Max Tasks'!$C$3:$C$34="CT")*('Sum Max Tasks'!$D$3:$D$34="percentile_95")*('Sum Max Tasks'!$E$3:$E$34='Summary Statistics Cancer Risk'!$D30))</f>
        <v>119643.00899201259</v>
      </c>
      <c r="L30" s="27" cm="1">
        <f t="array" ref="L30">'Hazard Values'!$C$2/_xlfn._xlws.FILTER('Sum Max Tasks'!M$3:M$34, ('Sum Max Tasks'!$A$3:$A$34="Commercial use as a laboratory chemical")*('Sum Max Tasks'!$B$3:$B$34="HE")*('Sum Max Tasks'!$C$3:$C$34="CT")*('Sum Max Tasks'!$D$3:$D$34="percentile_95")*('Sum Max Tasks'!$E$3:$E$34='Summary Statistics Cancer Risk'!$D30))</f>
        <v>354343.04506599274</v>
      </c>
      <c r="M30" s="27" cm="1">
        <f t="array" ref="M30">'Hazard Values'!$C$2/_xlfn._xlws.FILTER('Sum Max Tasks'!N$3:N$34, ('Sum Max Tasks'!$A$3:$A$34="Commercial use as a laboratory chemical")*('Sum Max Tasks'!$B$3:$B$34="HE")*('Sum Max Tasks'!$C$3:$C$34="CT")*('Sum Max Tasks'!$D$3:$D$34="percentile_95")*('Sum Max Tasks'!$E$3:$E$34='Summary Statistics Cancer Risk'!$D30))</f>
        <v>925372.88320952957</v>
      </c>
      <c r="N30" s="27" cm="1">
        <f t="array" ref="N30">'Hazard Values'!$C$2/_xlfn._xlws.FILTER('Sum Max Tasks'!O$3:O$34, ('Sum Max Tasks'!$A$3:$A$34="Commercial use as a laboratory chemical")*('Sum Max Tasks'!$B$3:$B$34="HE")*('Sum Max Tasks'!$C$3:$C$34="CT")*('Sum Max Tasks'!$D$3:$D$34="percentile_95")*('Sum Max Tasks'!$E$3:$E$34='Summary Statistics Cancer Risk'!$D30))</f>
        <v>2550338.8947231695</v>
      </c>
    </row>
    <row r="33" spans="1:14" ht="27.5" x14ac:dyDescent="0.35">
      <c r="A33" s="22" t="s">
        <v>137</v>
      </c>
      <c r="B33" s="5"/>
      <c r="C33" s="5"/>
      <c r="D33" s="5"/>
      <c r="E33" s="5"/>
      <c r="F33" s="5"/>
      <c r="G33" s="5"/>
      <c r="H33" s="5"/>
      <c r="I33" s="5"/>
      <c r="J33" s="5"/>
      <c r="K33" s="5"/>
      <c r="L33" s="5"/>
      <c r="M33" s="5"/>
      <c r="N33" s="5"/>
    </row>
    <row r="34" spans="1:14" x14ac:dyDescent="0.35">
      <c r="A34" s="4"/>
      <c r="B34" s="4"/>
      <c r="C34" s="4"/>
      <c r="D34" s="4"/>
      <c r="E34" s="4"/>
      <c r="F34" s="4"/>
      <c r="G34" s="4"/>
      <c r="H34" s="4"/>
      <c r="I34" s="4"/>
      <c r="J34" s="4"/>
      <c r="K34" s="4"/>
      <c r="L34" s="4"/>
      <c r="M34" s="4"/>
      <c r="N34" s="4"/>
    </row>
    <row r="35" spans="1:14" ht="26" x14ac:dyDescent="0.35">
      <c r="A35" s="60" t="s">
        <v>111</v>
      </c>
      <c r="B35" s="60" t="s">
        <v>112</v>
      </c>
      <c r="C35" s="60" t="s">
        <v>113</v>
      </c>
      <c r="D35" s="60" t="s">
        <v>114</v>
      </c>
      <c r="E35" s="23" t="s">
        <v>138</v>
      </c>
      <c r="F35" s="24"/>
      <c r="G35" s="24"/>
      <c r="H35" s="24"/>
      <c r="I35" s="24"/>
      <c r="J35" s="24"/>
      <c r="K35" s="24"/>
      <c r="L35" s="24"/>
      <c r="M35" s="24"/>
      <c r="N35" s="24"/>
    </row>
    <row r="36" spans="1:14" ht="15" thickBot="1" x14ac:dyDescent="0.4">
      <c r="A36" s="67"/>
      <c r="B36" s="61"/>
      <c r="C36" s="61"/>
      <c r="D36" s="61"/>
      <c r="E36" s="54" t="s">
        <v>116</v>
      </c>
      <c r="F36" s="54" t="s">
        <v>117</v>
      </c>
      <c r="G36" s="54" t="s">
        <v>118</v>
      </c>
      <c r="H36" s="54" t="s">
        <v>119</v>
      </c>
      <c r="I36" s="54" t="s">
        <v>120</v>
      </c>
      <c r="J36" s="54" t="s">
        <v>121</v>
      </c>
      <c r="K36" s="54" t="s">
        <v>122</v>
      </c>
      <c r="L36" s="54" t="s">
        <v>123</v>
      </c>
      <c r="M36" s="54" t="s">
        <v>124</v>
      </c>
      <c r="N36" s="54" t="s">
        <v>125</v>
      </c>
    </row>
    <row r="37" spans="1:14" ht="15" thickTop="1" x14ac:dyDescent="0.35">
      <c r="A37" s="65" t="s">
        <v>126</v>
      </c>
      <c r="B37" s="62" t="s">
        <v>127</v>
      </c>
      <c r="C37" s="26" t="s">
        <v>134</v>
      </c>
      <c r="D37" s="26" t="s">
        <v>128</v>
      </c>
      <c r="E37" s="27" t="e" cm="1">
        <f t="array" ref="E37">'Hazard Values'!$C$2/_xlfn._xlws.FILTER('Sum Max Tasks'!F$3:F$34, ('Sum Max Tasks'!$A$3:$A$34="Processing – repackaging for laboratory chemicals")*('Sum Max Tasks'!$B$3:$B$34="HE")*('Sum Max Tasks'!$C$3:$C$34="CT")*('Sum Max Tasks'!$D$3:$D$34="percentile_50")*('Sum Max Tasks'!$E$3:$E$34='Summary Statistics Cancer Risk'!$D37))</f>
        <v>#DIV/0!</v>
      </c>
      <c r="F37" s="27" t="e" cm="1">
        <f t="array" ref="F37">'Hazard Values'!$C$2/_xlfn._xlws.FILTER('Sum Max Tasks'!G$3:G$34, ('Sum Max Tasks'!$A$3:$A$34="Processing – repackaging for laboratory chemicals")*('Sum Max Tasks'!$B$3:$B$34="HE")*('Sum Max Tasks'!$C$3:$C$34="CT")*('Sum Max Tasks'!$D$3:$D$34="percentile_50")*('Sum Max Tasks'!$E$3:$E$34='Summary Statistics Cancer Risk'!$D37))</f>
        <v>#DIV/0!</v>
      </c>
      <c r="G37" s="27" t="e" cm="1">
        <f t="array" ref="G37">'Hazard Values'!$C$2/_xlfn._xlws.FILTER('Sum Max Tasks'!H$3:H$34, ('Sum Max Tasks'!$A$3:$A$34="Processing – repackaging for laboratory chemicals")*('Sum Max Tasks'!$B$3:$B$34="HE")*('Sum Max Tasks'!$C$3:$C$34="CT")*('Sum Max Tasks'!$D$3:$D$34="percentile_50")*('Sum Max Tasks'!$E$3:$E$34='Summary Statistics Cancer Risk'!$D37))</f>
        <v>#DIV/0!</v>
      </c>
      <c r="H37" s="27" t="e" cm="1">
        <f t="array" ref="H37">'Hazard Values'!$C$2/_xlfn._xlws.FILTER('Sum Max Tasks'!I$3:I$34, ('Sum Max Tasks'!$A$3:$A$34="Processing – repackaging for laboratory chemicals")*('Sum Max Tasks'!$B$3:$B$34="HE")*('Sum Max Tasks'!$C$3:$C$34="CT")*('Sum Max Tasks'!$D$3:$D$34="percentile_50")*('Sum Max Tasks'!$E$3:$E$34='Summary Statistics Cancer Risk'!$D37))</f>
        <v>#DIV/0!</v>
      </c>
      <c r="I37" s="27" t="e" cm="1">
        <f t="array" ref="I37">'Hazard Values'!$C$2/_xlfn._xlws.FILTER('Sum Max Tasks'!J$3:J$34, ('Sum Max Tasks'!$A$3:$A$34="Processing – repackaging for laboratory chemicals")*('Sum Max Tasks'!$B$3:$B$34="HE")*('Sum Max Tasks'!$C$3:$C$34="CT")*('Sum Max Tasks'!$D$3:$D$34="percentile_50")*('Sum Max Tasks'!$E$3:$E$34='Summary Statistics Cancer Risk'!$D37))</f>
        <v>#DIV/0!</v>
      </c>
      <c r="J37" s="27" t="e" cm="1">
        <f t="array" ref="J37">'Hazard Values'!$C$2/_xlfn._xlws.FILTER('Sum Max Tasks'!K$3:K$34, ('Sum Max Tasks'!$A$3:$A$34="Processing – repackaging for laboratory chemicals")*('Sum Max Tasks'!$B$3:$B$34="HE")*('Sum Max Tasks'!$C$3:$C$34="CT")*('Sum Max Tasks'!$D$3:$D$34="percentile_50")*('Sum Max Tasks'!$E$3:$E$34='Summary Statistics Cancer Risk'!$D37))</f>
        <v>#DIV/0!</v>
      </c>
      <c r="K37" s="27" t="e" cm="1">
        <f t="array" ref="K37">'Hazard Values'!$C$2/_xlfn._xlws.FILTER('Sum Max Tasks'!L$3:L$34, ('Sum Max Tasks'!$A$3:$A$34="Processing – repackaging for laboratory chemicals")*('Sum Max Tasks'!$B$3:$B$34="HE")*('Sum Max Tasks'!$C$3:$C$34="CT")*('Sum Max Tasks'!$D$3:$D$34="percentile_50")*('Sum Max Tasks'!$E$3:$E$34='Summary Statistics Cancer Risk'!$D37))</f>
        <v>#DIV/0!</v>
      </c>
      <c r="L37" s="27" t="e" cm="1">
        <f t="array" ref="L37">'Hazard Values'!$C$2/_xlfn._xlws.FILTER('Sum Max Tasks'!M$3:M$34, ('Sum Max Tasks'!$A$3:$A$34="Processing – repackaging for laboratory chemicals")*('Sum Max Tasks'!$B$3:$B$34="HE")*('Sum Max Tasks'!$C$3:$C$34="CT")*('Sum Max Tasks'!$D$3:$D$34="percentile_50")*('Sum Max Tasks'!$E$3:$E$34='Summary Statistics Cancer Risk'!$D37))</f>
        <v>#DIV/0!</v>
      </c>
      <c r="M37" s="27" t="e" cm="1">
        <f t="array" ref="M37">'Hazard Values'!$C$2/_xlfn._xlws.FILTER('Sum Max Tasks'!N$3:N$34, ('Sum Max Tasks'!$A$3:$A$34="Processing – repackaging for laboratory chemicals")*('Sum Max Tasks'!$B$3:$B$34="HE")*('Sum Max Tasks'!$C$3:$C$34="CT")*('Sum Max Tasks'!$D$3:$D$34="percentile_50")*('Sum Max Tasks'!$E$3:$E$34='Summary Statistics Cancer Risk'!$D37))</f>
        <v>#DIV/0!</v>
      </c>
      <c r="N37" s="27" t="e" cm="1">
        <f t="array" ref="N37">'Hazard Values'!$C$2/_xlfn._xlws.FILTER('Sum Max Tasks'!O$3:O$34, ('Sum Max Tasks'!$A$3:$A$34="Processing – repackaging for laboratory chemicals")*('Sum Max Tasks'!$B$3:$B$34="HE")*('Sum Max Tasks'!$C$3:$C$34="CT")*('Sum Max Tasks'!$D$3:$D$34="percentile_50")*('Sum Max Tasks'!$E$3:$E$34='Summary Statistics Cancer Risk'!$D37))</f>
        <v>#DIV/0!</v>
      </c>
    </row>
    <row r="38" spans="1:14" x14ac:dyDescent="0.35">
      <c r="A38" s="66"/>
      <c r="B38" s="63"/>
      <c r="C38" s="25" t="s">
        <v>134</v>
      </c>
      <c r="D38" s="25" t="s">
        <v>129</v>
      </c>
      <c r="E38" s="27" t="e" cm="1">
        <f t="array" ref="E38">'Hazard Values'!$C$2/_xlfn._xlws.FILTER('Sum Max Tasks'!F$3:F$34, ('Sum Max Tasks'!$A$3:$A$34="Processing – repackaging for laboratory chemicals")*('Sum Max Tasks'!$B$3:$B$34="HE")*('Sum Max Tasks'!$C$3:$C$34="CT")*('Sum Max Tasks'!$D$3:$D$34="percentile_50")*('Sum Max Tasks'!$E$3:$E$34='Summary Statistics Cancer Risk'!$D38))</f>
        <v>#DIV/0!</v>
      </c>
      <c r="F38" s="27" t="e" cm="1">
        <f t="array" ref="F38">'Hazard Values'!$C$2/_xlfn._xlws.FILTER('Sum Max Tasks'!G$3:G$34, ('Sum Max Tasks'!$A$3:$A$34="Processing – repackaging for laboratory chemicals")*('Sum Max Tasks'!$B$3:$B$34="HE")*('Sum Max Tasks'!$C$3:$C$34="CT")*('Sum Max Tasks'!$D$3:$D$34="percentile_50")*('Sum Max Tasks'!$E$3:$E$34='Summary Statistics Cancer Risk'!$D38))</f>
        <v>#DIV/0!</v>
      </c>
      <c r="G38" s="27" t="e" cm="1">
        <f t="array" ref="G38">'Hazard Values'!$C$2/_xlfn._xlws.FILTER('Sum Max Tasks'!H$3:H$34, ('Sum Max Tasks'!$A$3:$A$34="Processing – repackaging for laboratory chemicals")*('Sum Max Tasks'!$B$3:$B$34="HE")*('Sum Max Tasks'!$C$3:$C$34="CT")*('Sum Max Tasks'!$D$3:$D$34="percentile_50")*('Sum Max Tasks'!$E$3:$E$34='Summary Statistics Cancer Risk'!$D38))</f>
        <v>#DIV/0!</v>
      </c>
      <c r="H38" s="27" t="e" cm="1">
        <f t="array" ref="H38">'Hazard Values'!$C$2/_xlfn._xlws.FILTER('Sum Max Tasks'!I$3:I$34, ('Sum Max Tasks'!$A$3:$A$34="Processing – repackaging for laboratory chemicals")*('Sum Max Tasks'!$B$3:$B$34="HE")*('Sum Max Tasks'!$C$3:$C$34="CT")*('Sum Max Tasks'!$D$3:$D$34="percentile_50")*('Sum Max Tasks'!$E$3:$E$34='Summary Statistics Cancer Risk'!$D38))</f>
        <v>#DIV/0!</v>
      </c>
      <c r="I38" s="27" t="e" cm="1">
        <f t="array" ref="I38">'Hazard Values'!$C$2/_xlfn._xlws.FILTER('Sum Max Tasks'!J$3:J$34, ('Sum Max Tasks'!$A$3:$A$34="Processing – repackaging for laboratory chemicals")*('Sum Max Tasks'!$B$3:$B$34="HE")*('Sum Max Tasks'!$C$3:$C$34="CT")*('Sum Max Tasks'!$D$3:$D$34="percentile_50")*('Sum Max Tasks'!$E$3:$E$34='Summary Statistics Cancer Risk'!$D38))</f>
        <v>#DIV/0!</v>
      </c>
      <c r="J38" s="27" t="e" cm="1">
        <f t="array" ref="J38">'Hazard Values'!$C$2/_xlfn._xlws.FILTER('Sum Max Tasks'!K$3:K$34, ('Sum Max Tasks'!$A$3:$A$34="Processing – repackaging for laboratory chemicals")*('Sum Max Tasks'!$B$3:$B$34="HE")*('Sum Max Tasks'!$C$3:$C$34="CT")*('Sum Max Tasks'!$D$3:$D$34="percentile_50")*('Sum Max Tasks'!$E$3:$E$34='Summary Statistics Cancer Risk'!$D38))</f>
        <v>#DIV/0!</v>
      </c>
      <c r="K38" s="27" t="e" cm="1">
        <f t="array" ref="K38">'Hazard Values'!$C$2/_xlfn._xlws.FILTER('Sum Max Tasks'!L$3:L$34, ('Sum Max Tasks'!$A$3:$A$34="Processing – repackaging for laboratory chemicals")*('Sum Max Tasks'!$B$3:$B$34="HE")*('Sum Max Tasks'!$C$3:$C$34="CT")*('Sum Max Tasks'!$D$3:$D$34="percentile_50")*('Sum Max Tasks'!$E$3:$E$34='Summary Statistics Cancer Risk'!$D38))</f>
        <v>#DIV/0!</v>
      </c>
      <c r="L38" s="27" t="e" cm="1">
        <f t="array" ref="L38">'Hazard Values'!$C$2/_xlfn._xlws.FILTER('Sum Max Tasks'!M$3:M$34, ('Sum Max Tasks'!$A$3:$A$34="Processing – repackaging for laboratory chemicals")*('Sum Max Tasks'!$B$3:$B$34="HE")*('Sum Max Tasks'!$C$3:$C$34="CT")*('Sum Max Tasks'!$D$3:$D$34="percentile_50")*('Sum Max Tasks'!$E$3:$E$34='Summary Statistics Cancer Risk'!$D38))</f>
        <v>#DIV/0!</v>
      </c>
      <c r="M38" s="27" t="e" cm="1">
        <f t="array" ref="M38">'Hazard Values'!$C$2/_xlfn._xlws.FILTER('Sum Max Tasks'!N$3:N$34, ('Sum Max Tasks'!$A$3:$A$34="Processing – repackaging for laboratory chemicals")*('Sum Max Tasks'!$B$3:$B$34="HE")*('Sum Max Tasks'!$C$3:$C$34="CT")*('Sum Max Tasks'!$D$3:$D$34="percentile_50")*('Sum Max Tasks'!$E$3:$E$34='Summary Statistics Cancer Risk'!$D38))</f>
        <v>#DIV/0!</v>
      </c>
      <c r="N38" s="27" t="e" cm="1">
        <f t="array" ref="N38">'Hazard Values'!$C$2/_xlfn._xlws.FILTER('Sum Max Tasks'!O$3:O$34, ('Sum Max Tasks'!$A$3:$A$34="Processing – repackaging for laboratory chemicals")*('Sum Max Tasks'!$B$3:$B$34="HE")*('Sum Max Tasks'!$C$3:$C$34="CT")*('Sum Max Tasks'!$D$3:$D$34="percentile_50")*('Sum Max Tasks'!$E$3:$E$34='Summary Statistics Cancer Risk'!$D38))</f>
        <v>#DIV/0!</v>
      </c>
    </row>
    <row r="39" spans="1:14" x14ac:dyDescent="0.35">
      <c r="A39" s="66" t="s">
        <v>130</v>
      </c>
      <c r="B39" s="64" t="s">
        <v>127</v>
      </c>
      <c r="C39" s="25" t="s">
        <v>134</v>
      </c>
      <c r="D39" s="25" t="s">
        <v>128</v>
      </c>
      <c r="E39" s="27" cm="1">
        <f t="array" ref="E39">'Hazard Values'!$C$2/_xlfn._xlws.FILTER('Sum Max Tasks'!F$3:F$34, ('Sum Max Tasks'!$A$3:$A$34="Commercial use as a laboratory chemical")*('Sum Max Tasks'!$B$3:$B$34="HE")*('Sum Max Tasks'!$C$3:$C$34="CT")*('Sum Max Tasks'!$D$3:$D$34="percentile_50")*('Sum Max Tasks'!$E$3:$E$34='Summary Statistics Cancer Risk'!$D39))</f>
        <v>138380762100597.09</v>
      </c>
      <c r="F39" s="27" cm="1">
        <f t="array" ref="F39">'Hazard Values'!$C$2/_xlfn._xlws.FILTER('Sum Max Tasks'!G$3:G$34, ('Sum Max Tasks'!$A$3:$A$34="Commercial use as a laboratory chemical")*('Sum Max Tasks'!$B$3:$B$34="HE")*('Sum Max Tasks'!$C$3:$C$34="CT")*('Sum Max Tasks'!$D$3:$D$34="percentile_50")*('Sum Max Tasks'!$E$3:$E$34='Summary Statistics Cancer Risk'!$D39))</f>
        <v>337253087.53808033</v>
      </c>
      <c r="G39" s="27" cm="1">
        <f t="array" ref="G39">'Hazard Values'!$C$2/_xlfn._xlws.FILTER('Sum Max Tasks'!H$3:H$34, ('Sum Max Tasks'!$A$3:$A$34="Commercial use as a laboratory chemical")*('Sum Max Tasks'!$B$3:$B$34="HE")*('Sum Max Tasks'!$C$3:$C$34="CT")*('Sum Max Tasks'!$D$3:$D$34="percentile_50")*('Sum Max Tasks'!$E$3:$E$34='Summary Statistics Cancer Risk'!$D39))</f>
        <v>38731588.491276592</v>
      </c>
      <c r="H39" s="27" cm="1">
        <f t="array" ref="H39">'Hazard Values'!$C$2/_xlfn._xlws.FILTER('Sum Max Tasks'!I$3:I$34, ('Sum Max Tasks'!$A$3:$A$34="Commercial use as a laboratory chemical")*('Sum Max Tasks'!$B$3:$B$34="HE")*('Sum Max Tasks'!$C$3:$C$34="CT")*('Sum Max Tasks'!$D$3:$D$34="percentile_50")*('Sum Max Tasks'!$E$3:$E$34='Summary Statistics Cancer Risk'!$D39))</f>
        <v>9108736.4827479776</v>
      </c>
      <c r="I39" s="27" cm="1">
        <f t="array" ref="I39">'Hazard Values'!$C$2/_xlfn._xlws.FILTER('Sum Max Tasks'!J$3:J$34, ('Sum Max Tasks'!$A$3:$A$34="Commercial use as a laboratory chemical")*('Sum Max Tasks'!$B$3:$B$34="HE")*('Sum Max Tasks'!$C$3:$C$34="CT")*('Sum Max Tasks'!$D$3:$D$34="percentile_50")*('Sum Max Tasks'!$E$3:$E$34='Summary Statistics Cancer Risk'!$D39))</f>
        <v>2788179.0425715768</v>
      </c>
      <c r="J39" s="27" cm="1">
        <f t="array" ref="J39">'Hazard Values'!$C$2/_xlfn._xlws.FILTER('Sum Max Tasks'!K$3:K$34, ('Sum Max Tasks'!$A$3:$A$34="Commercial use as a laboratory chemical")*('Sum Max Tasks'!$B$3:$B$34="HE")*('Sum Max Tasks'!$C$3:$C$34="CT")*('Sum Max Tasks'!$D$3:$D$34="percentile_50")*('Sum Max Tasks'!$E$3:$E$34='Summary Statistics Cancer Risk'!$D39))</f>
        <v>12808637.891338289</v>
      </c>
      <c r="K39" s="27" cm="1">
        <f t="array" ref="K39">'Hazard Values'!$C$2/_xlfn._xlws.FILTER('Sum Max Tasks'!L$3:L$34, ('Sum Max Tasks'!$A$3:$A$34="Commercial use as a laboratory chemical")*('Sum Max Tasks'!$B$3:$B$34="HE")*('Sum Max Tasks'!$C$3:$C$34="CT")*('Sum Max Tasks'!$D$3:$D$34="percentile_50")*('Sum Max Tasks'!$E$3:$E$34='Summary Statistics Cancer Risk'!$D39))</f>
        <v>21551090.779071931</v>
      </c>
      <c r="L39" s="27" cm="1">
        <f t="array" ref="L39">'Hazard Values'!$C$2/_xlfn._xlws.FILTER('Sum Max Tasks'!M$3:M$34, ('Sum Max Tasks'!$A$3:$A$34="Commercial use as a laboratory chemical")*('Sum Max Tasks'!$B$3:$B$34="HE")*('Sum Max Tasks'!$C$3:$C$34="CT")*('Sum Max Tasks'!$D$3:$D$34="percentile_50")*('Sum Max Tasks'!$E$3:$E$34='Summary Statistics Cancer Risk'!$D39))</f>
        <v>74319302.749814183</v>
      </c>
      <c r="M39" s="27" cm="1">
        <f t="array" ref="M39">'Hazard Values'!$C$2/_xlfn._xlws.FILTER('Sum Max Tasks'!N$3:N$34, ('Sum Max Tasks'!$A$3:$A$34="Commercial use as a laboratory chemical")*('Sum Max Tasks'!$B$3:$B$34="HE")*('Sum Max Tasks'!$C$3:$C$34="CT")*('Sum Max Tasks'!$D$3:$D$34="percentile_50")*('Sum Max Tasks'!$E$3:$E$34='Summary Statistics Cancer Risk'!$D39))</f>
        <v>149516912.0927054</v>
      </c>
      <c r="N39" s="27" cm="1">
        <f t="array" ref="N39">'Hazard Values'!$C$2/_xlfn._xlws.FILTER('Sum Max Tasks'!O$3:O$34, ('Sum Max Tasks'!$A$3:$A$34="Commercial use as a laboratory chemical")*('Sum Max Tasks'!$B$3:$B$34="HE")*('Sum Max Tasks'!$C$3:$C$34="CT")*('Sum Max Tasks'!$D$3:$D$34="percentile_50")*('Sum Max Tasks'!$E$3:$E$34='Summary Statistics Cancer Risk'!$D39))</f>
        <v>212087274.43926796</v>
      </c>
    </row>
    <row r="40" spans="1:14" x14ac:dyDescent="0.35">
      <c r="A40" s="66"/>
      <c r="B40" s="63" t="s">
        <v>131</v>
      </c>
      <c r="C40" s="25" t="s">
        <v>134</v>
      </c>
      <c r="D40" s="25" t="s">
        <v>129</v>
      </c>
      <c r="E40" s="27" cm="1">
        <f t="array" ref="E40">'Hazard Values'!$C$2/_xlfn._xlws.FILTER('Sum Max Tasks'!F$3:F$34, ('Sum Max Tasks'!$A$3:$A$34="Commercial use as a laboratory chemical")*('Sum Max Tasks'!$B$3:$B$34="HE")*('Sum Max Tasks'!$C$3:$C$34="CT")*('Sum Max Tasks'!$D$3:$D$34="percentile_50")*('Sum Max Tasks'!$E$3:$E$34='Summary Statistics Cancer Risk'!$D40))</f>
        <v>22437178218877.457</v>
      </c>
      <c r="F40" s="27" cm="1">
        <f t="array" ref="F40">'Hazard Values'!$C$2/_xlfn._xlws.FILTER('Sum Max Tasks'!G$3:G$34, ('Sum Max Tasks'!$A$3:$A$34="Commercial use as a laboratory chemical")*('Sum Max Tasks'!$B$3:$B$34="HE")*('Sum Max Tasks'!$C$3:$C$34="CT")*('Sum Max Tasks'!$D$3:$D$34="percentile_50")*('Sum Max Tasks'!$E$3:$E$34='Summary Statistics Cancer Risk'!$D40))</f>
        <v>64200517.848805122</v>
      </c>
      <c r="G40" s="27" cm="1">
        <f t="array" ref="G40">'Hazard Values'!$C$2/_xlfn._xlws.FILTER('Sum Max Tasks'!H$3:H$34, ('Sum Max Tasks'!$A$3:$A$34="Commercial use as a laboratory chemical")*('Sum Max Tasks'!$B$3:$B$34="HE")*('Sum Max Tasks'!$C$3:$C$34="CT")*('Sum Max Tasks'!$D$3:$D$34="percentile_50")*('Sum Max Tasks'!$E$3:$E$34='Summary Statistics Cancer Risk'!$D40))</f>
        <v>7998704.3421065696</v>
      </c>
      <c r="H40" s="27" cm="1">
        <f t="array" ref="H40">'Hazard Values'!$C$2/_xlfn._xlws.FILTER('Sum Max Tasks'!I$3:I$34, ('Sum Max Tasks'!$A$3:$A$34="Commercial use as a laboratory chemical")*('Sum Max Tasks'!$B$3:$B$34="HE")*('Sum Max Tasks'!$C$3:$C$34="CT")*('Sum Max Tasks'!$D$3:$D$34="percentile_50")*('Sum Max Tasks'!$E$3:$E$34='Summary Statistics Cancer Risk'!$D40))</f>
        <v>2934937.7659787349</v>
      </c>
      <c r="I40" s="27" cm="1">
        <f t="array" ref="I40">'Hazard Values'!$C$2/_xlfn._xlws.FILTER('Sum Max Tasks'!J$3:J$34, ('Sum Max Tasks'!$A$3:$A$34="Commercial use as a laboratory chemical")*('Sum Max Tasks'!$B$3:$B$34="HE")*('Sum Max Tasks'!$C$3:$C$34="CT")*('Sum Max Tasks'!$D$3:$D$34="percentile_50")*('Sum Max Tasks'!$E$3:$E$34='Summary Statistics Cancer Risk'!$D40))</f>
        <v>1357918.008686186</v>
      </c>
      <c r="J40" s="27" cm="1">
        <f t="array" ref="J40">'Hazard Values'!$C$2/_xlfn._xlws.FILTER('Sum Max Tasks'!K$3:K$34, ('Sum Max Tasks'!$A$3:$A$34="Commercial use as a laboratory chemical")*('Sum Max Tasks'!$B$3:$B$34="HE")*('Sum Max Tasks'!$C$3:$C$34="CT")*('Sum Max Tasks'!$D$3:$D$34="percentile_50")*('Sum Max Tasks'!$E$3:$E$34='Summary Statistics Cancer Risk'!$D40))</f>
        <v>4431357.8999025831</v>
      </c>
      <c r="K40" s="27" cm="1">
        <f t="array" ref="K40">'Hazard Values'!$C$2/_xlfn._xlws.FILTER('Sum Max Tasks'!L$3:L$34, ('Sum Max Tasks'!$A$3:$A$34="Commercial use as a laboratory chemical")*('Sum Max Tasks'!$B$3:$B$34="HE")*('Sum Max Tasks'!$C$3:$C$34="CT")*('Sum Max Tasks'!$D$3:$D$34="percentile_50")*('Sum Max Tasks'!$E$3:$E$34='Summary Statistics Cancer Risk'!$D40))</f>
        <v>7068010.9127751971</v>
      </c>
      <c r="L40" s="27" cm="1">
        <f t="array" ref="L40">'Hazard Values'!$C$2/_xlfn._xlws.FILTER('Sum Max Tasks'!M$3:M$34, ('Sum Max Tasks'!$A$3:$A$34="Commercial use as a laboratory chemical")*('Sum Max Tasks'!$B$3:$B$34="HE")*('Sum Max Tasks'!$C$3:$C$34="CT")*('Sum Max Tasks'!$D$3:$D$34="percentile_50")*('Sum Max Tasks'!$E$3:$E$34='Summary Statistics Cancer Risk'!$D40))</f>
        <v>21194198.499783546</v>
      </c>
      <c r="M40" s="27" cm="1">
        <f t="array" ref="M40">'Hazard Values'!$C$2/_xlfn._xlws.FILTER('Sum Max Tasks'!N$3:N$34, ('Sum Max Tasks'!$A$3:$A$34="Commercial use as a laboratory chemical")*('Sum Max Tasks'!$B$3:$B$34="HE")*('Sum Max Tasks'!$C$3:$C$34="CT")*('Sum Max Tasks'!$D$3:$D$34="percentile_50")*('Sum Max Tasks'!$E$3:$E$34='Summary Statistics Cancer Risk'!$D40))</f>
        <v>51548499.89605096</v>
      </c>
      <c r="N40" s="27" cm="1">
        <f t="array" ref="N40">'Hazard Values'!$C$2/_xlfn._xlws.FILTER('Sum Max Tasks'!O$3:O$34, ('Sum Max Tasks'!$A$3:$A$34="Commercial use as a laboratory chemical")*('Sum Max Tasks'!$B$3:$B$34="HE")*('Sum Max Tasks'!$C$3:$C$34="CT")*('Sum Max Tasks'!$D$3:$D$34="percentile_50")*('Sum Max Tasks'!$E$3:$E$34='Summary Statistics Cancer Risk'!$D40))</f>
        <v>123378911.98459415</v>
      </c>
    </row>
  </sheetData>
  <sheetProtection sheet="1" objects="1" scenarios="1" formatCells="0" formatColumns="0" formatRows="0"/>
  <mergeCells count="32">
    <mergeCell ref="A39:A40"/>
    <mergeCell ref="B39:B40"/>
    <mergeCell ref="A37:A38"/>
    <mergeCell ref="B37:B38"/>
    <mergeCell ref="A29:A30"/>
    <mergeCell ref="B29:B30"/>
    <mergeCell ref="A35:A36"/>
    <mergeCell ref="B35:B36"/>
    <mergeCell ref="C35:C36"/>
    <mergeCell ref="D35:D36"/>
    <mergeCell ref="A27:A28"/>
    <mergeCell ref="B27:B28"/>
    <mergeCell ref="A19:A20"/>
    <mergeCell ref="B19:B20"/>
    <mergeCell ref="A25:A26"/>
    <mergeCell ref="B25:B26"/>
    <mergeCell ref="C25:C26"/>
    <mergeCell ref="D25:D26"/>
    <mergeCell ref="A17:A18"/>
    <mergeCell ref="B17:B18"/>
    <mergeCell ref="A9:A10"/>
    <mergeCell ref="B9:B10"/>
    <mergeCell ref="A15:A16"/>
    <mergeCell ref="B15:B16"/>
    <mergeCell ref="C15:C16"/>
    <mergeCell ref="D15:D16"/>
    <mergeCell ref="A7:A8"/>
    <mergeCell ref="B7:B8"/>
    <mergeCell ref="A5:A6"/>
    <mergeCell ref="B5:B6"/>
    <mergeCell ref="C5:C6"/>
    <mergeCell ref="D5:D6"/>
  </mergeCells>
  <conditionalFormatting sqref="E7:N10">
    <cfRule type="cellIs" dxfId="7" priority="8" operator="lessThan">
      <formula>30</formula>
    </cfRule>
  </conditionalFormatting>
  <conditionalFormatting sqref="E17:N20">
    <cfRule type="cellIs" dxfId="6" priority="7" operator="lessThan">
      <formula>30</formula>
    </cfRule>
  </conditionalFormatting>
  <conditionalFormatting sqref="E27:N30">
    <cfRule type="cellIs" dxfId="5" priority="6" operator="lessThan">
      <formula>30</formula>
    </cfRule>
  </conditionalFormatting>
  <conditionalFormatting sqref="E37:N40">
    <cfRule type="cellIs" dxfId="4" priority="5" operator="lessThan">
      <formula>30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B37BA-1F79-4FD6-BD80-86AFC08CBF1F}">
  <dimension ref="A3:N40"/>
  <sheetViews>
    <sheetView workbookViewId="0"/>
  </sheetViews>
  <sheetFormatPr defaultRowHeight="14.5" x14ac:dyDescent="0.35"/>
  <cols>
    <col min="1" max="1" width="27.7265625" customWidth="1"/>
    <col min="2" max="2" width="7.81640625" bestFit="1" customWidth="1"/>
    <col min="3" max="3" width="10.54296875" bestFit="1" customWidth="1"/>
    <col min="7" max="7" width="9.453125" bestFit="1" customWidth="1"/>
    <col min="10" max="10" width="12.1796875" bestFit="1" customWidth="1"/>
    <col min="16" max="16" width="27.7265625" customWidth="1"/>
    <col min="18" max="18" width="10.54296875" bestFit="1" customWidth="1"/>
    <col min="22" max="22" width="9.453125" bestFit="1" customWidth="1"/>
    <col min="25" max="25" width="12.1796875" bestFit="1" customWidth="1"/>
  </cols>
  <sheetData>
    <row r="3" spans="1:14" ht="27.5" x14ac:dyDescent="0.35">
      <c r="A3" s="22" t="s">
        <v>139</v>
      </c>
      <c r="B3" s="5"/>
      <c r="C3" s="5"/>
      <c r="D3" s="5"/>
      <c r="E3" s="5"/>
      <c r="F3" s="5"/>
      <c r="G3" s="5"/>
      <c r="H3" s="5"/>
      <c r="I3" s="5"/>
      <c r="J3" s="5"/>
      <c r="K3" s="5"/>
      <c r="L3" s="5"/>
      <c r="M3" s="5"/>
      <c r="N3" s="5"/>
    </row>
    <row r="4" spans="1:14" x14ac:dyDescent="0.35">
      <c r="A4" s="4"/>
      <c r="B4" s="4"/>
      <c r="C4" s="4"/>
      <c r="D4" s="4"/>
      <c r="E4" s="4"/>
      <c r="F4" s="4"/>
      <c r="G4" s="4"/>
      <c r="H4" s="4"/>
      <c r="I4" s="4"/>
      <c r="J4" s="4"/>
      <c r="K4" s="4"/>
      <c r="L4" s="4"/>
      <c r="M4" s="4"/>
      <c r="N4" s="4"/>
    </row>
    <row r="5" spans="1:14" ht="14.5" customHeight="1" x14ac:dyDescent="0.35">
      <c r="A5" s="60" t="s">
        <v>111</v>
      </c>
      <c r="B5" s="60" t="s">
        <v>112</v>
      </c>
      <c r="C5" s="60" t="s">
        <v>113</v>
      </c>
      <c r="D5" s="60" t="s">
        <v>114</v>
      </c>
      <c r="E5" s="23" t="s">
        <v>140</v>
      </c>
      <c r="F5" s="24"/>
      <c r="G5" s="24"/>
      <c r="H5" s="24"/>
      <c r="I5" s="24"/>
      <c r="J5" s="24"/>
      <c r="K5" s="24"/>
      <c r="L5" s="24"/>
      <c r="M5" s="24"/>
      <c r="N5" s="24"/>
    </row>
    <row r="6" spans="1:14" ht="15" thickBot="1" x14ac:dyDescent="0.4">
      <c r="A6" s="67"/>
      <c r="B6" s="61"/>
      <c r="C6" s="61"/>
      <c r="D6" s="61"/>
      <c r="E6" s="54" t="s">
        <v>116</v>
      </c>
      <c r="F6" s="54" t="s">
        <v>117</v>
      </c>
      <c r="G6" s="54" t="s">
        <v>118</v>
      </c>
      <c r="H6" s="54" t="s">
        <v>119</v>
      </c>
      <c r="I6" s="54" t="s">
        <v>120</v>
      </c>
      <c r="J6" s="54" t="s">
        <v>121</v>
      </c>
      <c r="K6" s="54" t="s">
        <v>122</v>
      </c>
      <c r="L6" s="54" t="s">
        <v>123</v>
      </c>
      <c r="M6" s="54" t="s">
        <v>124</v>
      </c>
      <c r="N6" s="54" t="s">
        <v>125</v>
      </c>
    </row>
    <row r="7" spans="1:14" ht="14.5" customHeight="1" thickTop="1" x14ac:dyDescent="0.35">
      <c r="A7" s="65" t="s">
        <v>126</v>
      </c>
      <c r="B7" s="62" t="s">
        <v>127</v>
      </c>
      <c r="C7" s="26" t="s">
        <v>127</v>
      </c>
      <c r="D7" s="26" t="s">
        <v>128</v>
      </c>
      <c r="E7" s="27" cm="1">
        <f t="array" ref="E7">'Hazard Values'!$C$3/_xlfn._xlws.FILTER('Sum Max Tasks'!P$3:P$34, ('Sum Max Tasks'!$A$3:$A$34="Processing – repackaging for laboratory chemicals")*('Sum Max Tasks'!$B$3:$B$34="HE")*('Sum Max Tasks'!$C$3:$C$34="High")*('Sum Max Tasks'!$D$3:$D$34="percentile_95")*('Sum Max Tasks'!$E$3:$E$34='Summary Statistics Cancer Risk'!$D7))</f>
        <v>22581.91448341895</v>
      </c>
      <c r="F7" s="27" cm="1">
        <f t="array" ref="F7">'Hazard Values'!$C$3/_xlfn._xlws.FILTER('Sum Max Tasks'!Q$3:Q$34, ('Sum Max Tasks'!$A$3:$A$34="Processing – repackaging for laboratory chemicals")*('Sum Max Tasks'!$B$3:$B$34="HE")*('Sum Max Tasks'!$C$3:$C$34="High")*('Sum Max Tasks'!$D$3:$D$34="percentile_95")*('Sum Max Tasks'!$E$3:$E$34='Summary Statistics Cancer Risk'!$D7))</f>
        <v>80711.502941313433</v>
      </c>
      <c r="G7" s="27" cm="1">
        <f t="array" ref="G7">'Hazard Values'!$C$3/_xlfn._xlws.FILTER('Sum Max Tasks'!R$3:R$34, ('Sum Max Tasks'!$A$3:$A$34="Processing – repackaging for laboratory chemicals")*('Sum Max Tasks'!$B$3:$B$34="HE")*('Sum Max Tasks'!$C$3:$C$34="High")*('Sum Max Tasks'!$D$3:$D$34="percentile_95")*('Sum Max Tasks'!$E$3:$E$34='Summary Statistics Cancer Risk'!$D7))</f>
        <v>107740.75915796454</v>
      </c>
      <c r="H7" s="27" cm="1">
        <f t="array" ref="H7">'Hazard Values'!$C$3/_xlfn._xlws.FILTER('Sum Max Tasks'!S$3:S$34, ('Sum Max Tasks'!$A$3:$A$34="Processing – repackaging for laboratory chemicals")*('Sum Max Tasks'!$B$3:$B$34="HE")*('Sum Max Tasks'!$C$3:$C$34="High")*('Sum Max Tasks'!$D$3:$D$34="percentile_95")*('Sum Max Tasks'!$E$3:$E$34='Summary Statistics Cancer Risk'!$D7))</f>
        <v>171934.92924216375</v>
      </c>
      <c r="I7" s="27" cm="1">
        <f t="array" ref="I7">'Hazard Values'!$C$3/_xlfn._xlws.FILTER('Sum Max Tasks'!T$3:T$34, ('Sum Max Tasks'!$A$3:$A$34="Processing – repackaging for laboratory chemicals")*('Sum Max Tasks'!$B$3:$B$34="HE")*('Sum Max Tasks'!$C$3:$C$34="High")*('Sum Max Tasks'!$D$3:$D$34="percentile_95")*('Sum Max Tasks'!$E$3:$E$34='Summary Statistics Cancer Risk'!$D7))</f>
        <v>209524.50026392032</v>
      </c>
      <c r="J7" s="27" cm="1">
        <f t="array" ref="J7">'Hazard Values'!$C$3/_xlfn._xlws.FILTER('Sum Max Tasks'!U$3:U$34, ('Sum Max Tasks'!$A$3:$A$34="Processing – repackaging for laboratory chemicals")*('Sum Max Tasks'!$B$3:$B$34="HE")*('Sum Max Tasks'!$C$3:$C$34="High")*('Sum Max Tasks'!$D$3:$D$34="percentile_95")*('Sum Max Tasks'!$E$3:$E$34='Summary Statistics Cancer Risk'!$D7))</f>
        <v>615344.5633716149</v>
      </c>
      <c r="K7" s="27" cm="1">
        <f t="array" ref="K7">'Hazard Values'!$C$3/_xlfn._xlws.FILTER('Sum Max Tasks'!V$3:V$34, ('Sum Max Tasks'!$A$3:$A$34="Processing – repackaging for laboratory chemicals")*('Sum Max Tasks'!$B$3:$B$34="HE")*('Sum Max Tasks'!$C$3:$C$34="High")*('Sum Max Tasks'!$D$3:$D$34="percentile_95")*('Sum Max Tasks'!$E$3:$E$34='Summary Statistics Cancer Risk'!$D7))</f>
        <v>1437131.4414234897</v>
      </c>
      <c r="L7" s="27" cm="1">
        <f t="array" ref="L7">'Hazard Values'!$C$3/_xlfn._xlws.FILTER('Sum Max Tasks'!W$3:W$34, ('Sum Max Tasks'!$A$3:$A$34="Processing – repackaging for laboratory chemicals")*('Sum Max Tasks'!$B$3:$B$34="HE")*('Sum Max Tasks'!$C$3:$C$34="High")*('Sum Max Tasks'!$D$3:$D$34="percentile_95")*('Sum Max Tasks'!$E$3:$E$34='Summary Statistics Cancer Risk'!$D7))</f>
        <v>4648156.8717189152</v>
      </c>
      <c r="M7" s="27" cm="1">
        <f t="array" ref="M7">'Hazard Values'!$C$3/_xlfn._xlws.FILTER('Sum Max Tasks'!X$3:X$34, ('Sum Max Tasks'!$A$3:$A$34="Processing – repackaging for laboratory chemicals")*('Sum Max Tasks'!$B$3:$B$34="HE")*('Sum Max Tasks'!$C$3:$C$34="High")*('Sum Max Tasks'!$D$3:$D$34="percentile_95")*('Sum Max Tasks'!$E$3:$E$34='Summary Statistics Cancer Risk'!$D7))</f>
        <v>10793877.214664895</v>
      </c>
      <c r="N7" s="27" cm="1">
        <f t="array" ref="N7">'Hazard Values'!$C$3/_xlfn._xlws.FILTER('Sum Max Tasks'!Y$3:Y$34, ('Sum Max Tasks'!$A$3:$A$34="Processing – repackaging for laboratory chemicals")*('Sum Max Tasks'!$B$3:$B$34="HE")*('Sum Max Tasks'!$C$3:$C$34="High")*('Sum Max Tasks'!$D$3:$D$34="percentile_95")*('Sum Max Tasks'!$E$3:$E$34='Summary Statistics Cancer Risk'!$D7))</f>
        <v>21559220.899508741</v>
      </c>
    </row>
    <row r="8" spans="1:14" x14ac:dyDescent="0.35">
      <c r="A8" s="66"/>
      <c r="B8" s="63"/>
      <c r="C8" s="25" t="s">
        <v>127</v>
      </c>
      <c r="D8" s="25" t="s">
        <v>129</v>
      </c>
      <c r="E8" s="27" cm="1">
        <f t="array" ref="E8">'Hazard Values'!$C$3/_xlfn._xlws.FILTER('Sum Max Tasks'!P$3:P$34, ('Sum Max Tasks'!$A$3:$A$34="Processing – repackaging for laboratory chemicals")*('Sum Max Tasks'!$B$3:$B$34="HE")*('Sum Max Tasks'!$C$3:$C$34="High")*('Sum Max Tasks'!$D$3:$D$34="percentile_95")*('Sum Max Tasks'!$E$3:$E$34='Summary Statistics Cancer Risk'!$D8))</f>
        <v>22525.127429410797</v>
      </c>
      <c r="F8" s="27" cm="1">
        <f t="array" ref="F8">'Hazard Values'!$C$3/_xlfn._xlws.FILTER('Sum Max Tasks'!Q$3:Q$34, ('Sum Max Tasks'!$A$3:$A$34="Processing – repackaging for laboratory chemicals")*('Sum Max Tasks'!$B$3:$B$34="HE")*('Sum Max Tasks'!$C$3:$C$34="High")*('Sum Max Tasks'!$D$3:$D$34="percentile_95")*('Sum Max Tasks'!$E$3:$E$34='Summary Statistics Cancer Risk'!$D8))</f>
        <v>79586.152009550337</v>
      </c>
      <c r="G8" s="27" cm="1">
        <f t="array" ref="G8">'Hazard Values'!$C$3/_xlfn._xlws.FILTER('Sum Max Tasks'!R$3:R$34, ('Sum Max Tasks'!$A$3:$A$34="Processing – repackaging for laboratory chemicals")*('Sum Max Tasks'!$B$3:$B$34="HE")*('Sum Max Tasks'!$C$3:$C$34="High")*('Sum Max Tasks'!$D$3:$D$34="percentile_95")*('Sum Max Tasks'!$E$3:$E$34='Summary Statistics Cancer Risk'!$D8))</f>
        <v>98682.962007059643</v>
      </c>
      <c r="H8" s="27" cm="1">
        <f t="array" ref="H8">'Hazard Values'!$C$3/_xlfn._xlws.FILTER('Sum Max Tasks'!S$3:S$34, ('Sum Max Tasks'!$A$3:$A$34="Processing – repackaging for laboratory chemicals")*('Sum Max Tasks'!$B$3:$B$34="HE")*('Sum Max Tasks'!$C$3:$C$34="High")*('Sum Max Tasks'!$D$3:$D$34="percentile_95")*('Sum Max Tasks'!$E$3:$E$34='Summary Statistics Cancer Risk'!$D8))</f>
        <v>138106.87347285671</v>
      </c>
      <c r="I8" s="27" cm="1">
        <f t="array" ref="I8">'Hazard Values'!$C$3/_xlfn._xlws.FILTER('Sum Max Tasks'!T$3:T$34, ('Sum Max Tasks'!$A$3:$A$34="Processing – repackaging for laboratory chemicals")*('Sum Max Tasks'!$B$3:$B$34="HE")*('Sum Max Tasks'!$C$3:$C$34="High")*('Sum Max Tasks'!$D$3:$D$34="percentile_95")*('Sum Max Tasks'!$E$3:$E$34='Summary Statistics Cancer Risk'!$D8))</f>
        <v>146199.65249467213</v>
      </c>
      <c r="J8" s="27" cm="1">
        <f t="array" ref="J8">'Hazard Values'!$C$3/_xlfn._xlws.FILTER('Sum Max Tasks'!U$3:U$34, ('Sum Max Tasks'!$A$3:$A$34="Processing – repackaging for laboratory chemicals")*('Sum Max Tasks'!$B$3:$B$34="HE")*('Sum Max Tasks'!$C$3:$C$34="High")*('Sum Max Tasks'!$D$3:$D$34="percentile_95")*('Sum Max Tasks'!$E$3:$E$34='Summary Statistics Cancer Risk'!$D8))</f>
        <v>549250.3261173811</v>
      </c>
      <c r="K8" s="27" cm="1">
        <f t="array" ref="K8">'Hazard Values'!$C$3/_xlfn._xlws.FILTER('Sum Max Tasks'!V$3:V$34, ('Sum Max Tasks'!$A$3:$A$34="Processing – repackaging for laboratory chemicals")*('Sum Max Tasks'!$B$3:$B$34="HE")*('Sum Max Tasks'!$C$3:$C$34="High")*('Sum Max Tasks'!$D$3:$D$34="percentile_95")*('Sum Max Tasks'!$E$3:$E$34='Summary Statistics Cancer Risk'!$D8))</f>
        <v>1679090.8627104273</v>
      </c>
      <c r="L8" s="27" cm="1">
        <f t="array" ref="L8">'Hazard Values'!$C$3/_xlfn._xlws.FILTER('Sum Max Tasks'!W$3:W$34, ('Sum Max Tasks'!$A$3:$A$34="Processing – repackaging for laboratory chemicals")*('Sum Max Tasks'!$B$3:$B$34="HE")*('Sum Max Tasks'!$C$3:$C$34="High")*('Sum Max Tasks'!$D$3:$D$34="percentile_95")*('Sum Max Tasks'!$E$3:$E$34='Summary Statistics Cancer Risk'!$D8))</f>
        <v>5589582.7376486352</v>
      </c>
      <c r="M8" s="27" cm="1">
        <f t="array" ref="M8">'Hazard Values'!$C$3/_xlfn._xlws.FILTER('Sum Max Tasks'!X$3:X$34, ('Sum Max Tasks'!$A$3:$A$34="Processing – repackaging for laboratory chemicals")*('Sum Max Tasks'!$B$3:$B$34="HE")*('Sum Max Tasks'!$C$3:$C$34="High")*('Sum Max Tasks'!$D$3:$D$34="percentile_95")*('Sum Max Tasks'!$E$3:$E$34='Summary Statistics Cancer Risk'!$D8))</f>
        <v>15821080.616316283</v>
      </c>
      <c r="N8" s="27" cm="1">
        <f t="array" ref="N8">'Hazard Values'!$C$3/_xlfn._xlws.FILTER('Sum Max Tasks'!Y$3:Y$34, ('Sum Max Tasks'!$A$3:$A$34="Processing – repackaging for laboratory chemicals")*('Sum Max Tasks'!$B$3:$B$34="HE")*('Sum Max Tasks'!$C$3:$C$34="High")*('Sum Max Tasks'!$D$3:$D$34="percentile_95")*('Sum Max Tasks'!$E$3:$E$34='Summary Statistics Cancer Risk'!$D8))</f>
        <v>45151038.908039488</v>
      </c>
    </row>
    <row r="9" spans="1:14" ht="14.5" customHeight="1" x14ac:dyDescent="0.35">
      <c r="A9" s="66" t="s">
        <v>130</v>
      </c>
      <c r="B9" s="64" t="s">
        <v>127</v>
      </c>
      <c r="C9" s="25" t="s">
        <v>127</v>
      </c>
      <c r="D9" s="25" t="s">
        <v>128</v>
      </c>
      <c r="E9" s="27" cm="1">
        <f t="array" ref="E9">'Hazard Values'!$C$3/_xlfn._xlws.FILTER('Sum Max Tasks'!P$3:P$34, ('Sum Max Tasks'!$A$3:$A$34="Commercial use as a laboratory chemical")*('Sum Max Tasks'!$B$3:$B$34="HE")*('Sum Max Tasks'!$C$3:$C$34="High")*('Sum Max Tasks'!$D$3:$D$34="percentile_95")*('Sum Max Tasks'!$E$3:$E$34='Summary Statistics Cancer Risk'!$D9))</f>
        <v>13682.203995094111</v>
      </c>
      <c r="F9" s="27" cm="1">
        <f t="array" ref="F9">'Hazard Values'!$C$3/_xlfn._xlws.FILTER('Sum Max Tasks'!Q$3:Q$34, ('Sum Max Tasks'!$A$3:$A$34="Commercial use as a laboratory chemical")*('Sum Max Tasks'!$B$3:$B$34="HE")*('Sum Max Tasks'!$C$3:$C$34="High")*('Sum Max Tasks'!$D$3:$D$34="percentile_95")*('Sum Max Tasks'!$E$3:$E$34='Summary Statistics Cancer Risk'!$D9))</f>
        <v>48835.723481990841</v>
      </c>
      <c r="G9" s="27" cm="1">
        <f t="array" ref="G9">'Hazard Values'!$C$3/_xlfn._xlws.FILTER('Sum Max Tasks'!R$3:R$34, ('Sum Max Tasks'!$A$3:$A$34="Commercial use as a laboratory chemical")*('Sum Max Tasks'!$B$3:$B$34="HE")*('Sum Max Tasks'!$C$3:$C$34="High")*('Sum Max Tasks'!$D$3:$D$34="percentile_95")*('Sum Max Tasks'!$E$3:$E$34='Summary Statistics Cancer Risk'!$D9))</f>
        <v>59466.562066508777</v>
      </c>
      <c r="H9" s="27" cm="1">
        <f t="array" ref="H9">'Hazard Values'!$C$3/_xlfn._xlws.FILTER('Sum Max Tasks'!S$3:S$34, ('Sum Max Tasks'!$A$3:$A$34="Commercial use as a laboratory chemical")*('Sum Max Tasks'!$B$3:$B$34="HE")*('Sum Max Tasks'!$C$3:$C$34="High")*('Sum Max Tasks'!$D$3:$D$34="percentile_95")*('Sum Max Tasks'!$E$3:$E$34='Summary Statistics Cancer Risk'!$D9))</f>
        <v>85066.007950399973</v>
      </c>
      <c r="I9" s="27" cm="1">
        <f t="array" ref="I9">'Hazard Values'!$C$3/_xlfn._xlws.FILTER('Sum Max Tasks'!T$3:T$34, ('Sum Max Tasks'!$A$3:$A$34="Commercial use as a laboratory chemical")*('Sum Max Tasks'!$B$3:$B$34="HE")*('Sum Max Tasks'!$C$3:$C$34="High")*('Sum Max Tasks'!$D$3:$D$34="percentile_95")*('Sum Max Tasks'!$E$3:$E$34='Summary Statistics Cancer Risk'!$D9))</f>
        <v>86536.861374604763</v>
      </c>
      <c r="J9" s="27" cm="1">
        <f t="array" ref="J9">'Hazard Values'!$C$3/_xlfn._xlws.FILTER('Sum Max Tasks'!U$3:U$34, ('Sum Max Tasks'!$A$3:$A$34="Commercial use as a laboratory chemical")*('Sum Max Tasks'!$B$3:$B$34="HE")*('Sum Max Tasks'!$C$3:$C$34="High")*('Sum Max Tasks'!$D$3:$D$34="percentile_95")*('Sum Max Tasks'!$E$3:$E$34='Summary Statistics Cancer Risk'!$D9))</f>
        <v>233953.91107951736</v>
      </c>
      <c r="K9" s="27" cm="1">
        <f t="array" ref="K9">'Hazard Values'!$C$3/_xlfn._xlws.FILTER('Sum Max Tasks'!V$3:V$34, ('Sum Max Tasks'!$A$3:$A$34="Commercial use as a laboratory chemical")*('Sum Max Tasks'!$B$3:$B$34="HE")*('Sum Max Tasks'!$C$3:$C$34="High")*('Sum Max Tasks'!$D$3:$D$34="percentile_95")*('Sum Max Tasks'!$E$3:$E$34='Summary Statistics Cancer Risk'!$D9))</f>
        <v>525937.30625025916</v>
      </c>
      <c r="L9" s="27" cm="1">
        <f t="array" ref="L9">'Hazard Values'!$C$3/_xlfn._xlws.FILTER('Sum Max Tasks'!W$3:W$34, ('Sum Max Tasks'!$A$3:$A$34="Commercial use as a laboratory chemical")*('Sum Max Tasks'!$B$3:$B$34="HE")*('Sum Max Tasks'!$C$3:$C$34="High")*('Sum Max Tasks'!$D$3:$D$34="percentile_95")*('Sum Max Tasks'!$E$3:$E$34='Summary Statistics Cancer Risk'!$D9))</f>
        <v>1679047.4892750841</v>
      </c>
      <c r="M9" s="27" cm="1">
        <f t="array" ref="M9">'Hazard Values'!$C$3/_xlfn._xlws.FILTER('Sum Max Tasks'!X$3:X$34, ('Sum Max Tasks'!$A$3:$A$34="Commercial use as a laboratory chemical")*('Sum Max Tasks'!$B$3:$B$34="HE")*('Sum Max Tasks'!$C$3:$C$34="High")*('Sum Max Tasks'!$D$3:$D$34="percentile_95")*('Sum Max Tasks'!$E$3:$E$34='Summary Statistics Cancer Risk'!$D9))</f>
        <v>4146143.588128475</v>
      </c>
      <c r="N9" s="27" cm="1">
        <f t="array" ref="N9">'Hazard Values'!$C$3/_xlfn._xlws.FILTER('Sum Max Tasks'!Y$3:Y$34, ('Sum Max Tasks'!$A$3:$A$34="Commercial use as a laboratory chemical")*('Sum Max Tasks'!$B$3:$B$34="HE")*('Sum Max Tasks'!$C$3:$C$34="High")*('Sum Max Tasks'!$D$3:$D$34="percentile_95")*('Sum Max Tasks'!$E$3:$E$34='Summary Statistics Cancer Risk'!$D9))</f>
        <v>8501909.5779406838</v>
      </c>
    </row>
    <row r="10" spans="1:14" x14ac:dyDescent="0.35">
      <c r="A10" s="66"/>
      <c r="B10" s="63" t="s">
        <v>131</v>
      </c>
      <c r="C10" s="25" t="s">
        <v>127</v>
      </c>
      <c r="D10" s="25" t="s">
        <v>129</v>
      </c>
      <c r="E10" s="27" cm="1">
        <f t="array" ref="E10">'Hazard Values'!$C$3/_xlfn._xlws.FILTER('Sum Max Tasks'!P$3:P$34, ('Sum Max Tasks'!$A$3:$A$34="Commercial use as a laboratory chemical")*('Sum Max Tasks'!$B$3:$B$34="HE")*('Sum Max Tasks'!$C$3:$C$34="High")*('Sum Max Tasks'!$D$3:$D$34="percentile_95")*('Sum Max Tasks'!$E$3:$E$34='Summary Statistics Cancer Risk'!$D10))</f>
        <v>13641.638240181552</v>
      </c>
      <c r="F10" s="27" cm="1">
        <f t="array" ref="F10">'Hazard Values'!$C$3/_xlfn._xlws.FILTER('Sum Max Tasks'!Q$3:Q$34, ('Sum Max Tasks'!$A$3:$A$34="Commercial use as a laboratory chemical")*('Sum Max Tasks'!$B$3:$B$34="HE")*('Sum Max Tasks'!$C$3:$C$34="High")*('Sum Max Tasks'!$D$3:$D$34="percentile_95")*('Sum Max Tasks'!$E$3:$E$34='Summary Statistics Cancer Risk'!$D10))</f>
        <v>47967.382180117522</v>
      </c>
      <c r="G10" s="27" cm="1">
        <f t="array" ref="G10">'Hazard Values'!$C$3/_xlfn._xlws.FILTER('Sum Max Tasks'!R$3:R$34, ('Sum Max Tasks'!$A$3:$A$34="Commercial use as a laboratory chemical")*('Sum Max Tasks'!$B$3:$B$34="HE")*('Sum Max Tasks'!$C$3:$C$34="High")*('Sum Max Tasks'!$D$3:$D$34="percentile_95")*('Sum Max Tasks'!$E$3:$E$34='Summary Statistics Cancer Risk'!$D10))</f>
        <v>53429.780937898147</v>
      </c>
      <c r="H10" s="27" cm="1">
        <f t="array" ref="H10">'Hazard Values'!$C$3/_xlfn._xlws.FILTER('Sum Max Tasks'!S$3:S$34, ('Sum Max Tasks'!$A$3:$A$34="Commercial use as a laboratory chemical")*('Sum Max Tasks'!$B$3:$B$34="HE")*('Sum Max Tasks'!$C$3:$C$34="High")*('Sum Max Tasks'!$D$3:$D$34="percentile_95")*('Sum Max Tasks'!$E$3:$E$34='Summary Statistics Cancer Risk'!$D10))</f>
        <v>66820.86867129273</v>
      </c>
      <c r="I10" s="27" cm="1">
        <f t="array" ref="I10">'Hazard Values'!$C$3/_xlfn._xlws.FILTER('Sum Max Tasks'!T$3:T$34, ('Sum Max Tasks'!$A$3:$A$34="Commercial use as a laboratory chemical")*('Sum Max Tasks'!$B$3:$B$34="HE")*('Sum Max Tasks'!$C$3:$C$34="High")*('Sum Max Tasks'!$D$3:$D$34="percentile_95")*('Sum Max Tasks'!$E$3:$E$34='Summary Statistics Cancer Risk'!$D10))</f>
        <v>60723.544386575428</v>
      </c>
      <c r="J10" s="27" cm="1">
        <f t="array" ref="J10">'Hazard Values'!$C$3/_xlfn._xlws.FILTER('Sum Max Tasks'!U$3:U$34, ('Sum Max Tasks'!$A$3:$A$34="Commercial use as a laboratory chemical")*('Sum Max Tasks'!$B$3:$B$34="HE")*('Sum Max Tasks'!$C$3:$C$34="High")*('Sum Max Tasks'!$D$3:$D$34="percentile_95")*('Sum Max Tasks'!$E$3:$E$34='Summary Statistics Cancer Risk'!$D10))</f>
        <v>206433.58197993625</v>
      </c>
      <c r="K10" s="27" cm="1">
        <f t="array" ref="K10">'Hazard Values'!$C$3/_xlfn._xlws.FILTER('Sum Max Tasks'!V$3:V$34, ('Sum Max Tasks'!$A$3:$A$34="Commercial use as a laboratory chemical")*('Sum Max Tasks'!$B$3:$B$34="HE")*('Sum Max Tasks'!$C$3:$C$34="High")*('Sum Max Tasks'!$D$3:$D$34="percentile_95")*('Sum Max Tasks'!$E$3:$E$34='Summary Statistics Cancer Risk'!$D10))</f>
        <v>623623.08220911305</v>
      </c>
      <c r="L10" s="27" cm="1">
        <f t="array" ref="L10">'Hazard Values'!$C$3/_xlfn._xlws.FILTER('Sum Max Tasks'!W$3:W$34, ('Sum Max Tasks'!$A$3:$A$34="Commercial use as a laboratory chemical")*('Sum Max Tasks'!$B$3:$B$34="HE")*('Sum Max Tasks'!$C$3:$C$34="High")*('Sum Max Tasks'!$D$3:$D$34="percentile_95")*('Sum Max Tasks'!$E$3:$E$34='Summary Statistics Cancer Risk'!$D10))</f>
        <v>2053094.6058097838</v>
      </c>
      <c r="M10" s="27" cm="1">
        <f t="array" ref="M10">'Hazard Values'!$C$3/_xlfn._xlws.FILTER('Sum Max Tasks'!X$3:X$34, ('Sum Max Tasks'!$A$3:$A$34="Commercial use as a laboratory chemical")*('Sum Max Tasks'!$B$3:$B$34="HE")*('Sum Max Tasks'!$C$3:$C$34="High")*('Sum Max Tasks'!$D$3:$D$34="percentile_95")*('Sum Max Tasks'!$E$3:$E$34='Summary Statistics Cancer Risk'!$D10))</f>
        <v>5743052.7285133069</v>
      </c>
      <c r="N10" s="27" cm="1">
        <f t="array" ref="N10">'Hazard Values'!$C$3/_xlfn._xlws.FILTER('Sum Max Tasks'!Y$3:Y$34, ('Sum Max Tasks'!$A$3:$A$34="Commercial use as a laboratory chemical")*('Sum Max Tasks'!$B$3:$B$34="HE")*('Sum Max Tasks'!$C$3:$C$34="High")*('Sum Max Tasks'!$D$3:$D$34="percentile_95")*('Sum Max Tasks'!$E$3:$E$34='Summary Statistics Cancer Risk'!$D10))</f>
        <v>16603816.962076243</v>
      </c>
    </row>
    <row r="13" spans="1:14" ht="27.5" x14ac:dyDescent="0.35">
      <c r="A13" s="22" t="s">
        <v>141</v>
      </c>
      <c r="B13" s="5"/>
      <c r="C13" s="5"/>
      <c r="D13" s="5"/>
      <c r="E13" s="5"/>
      <c r="F13" s="5"/>
      <c r="G13" s="5"/>
      <c r="H13" s="5"/>
      <c r="I13" s="5"/>
      <c r="J13" s="5"/>
      <c r="K13" s="5"/>
      <c r="L13" s="5"/>
      <c r="M13" s="5"/>
      <c r="N13" s="5"/>
    </row>
    <row r="14" spans="1:14" x14ac:dyDescent="0.35">
      <c r="A14" s="4"/>
      <c r="B14" s="4"/>
      <c r="C14" s="4"/>
      <c r="D14" s="4"/>
      <c r="E14" s="4"/>
      <c r="F14" s="4"/>
      <c r="G14" s="4"/>
      <c r="H14" s="4"/>
      <c r="I14" s="4"/>
      <c r="J14" s="4"/>
      <c r="K14" s="4"/>
      <c r="L14" s="4"/>
      <c r="M14" s="4"/>
      <c r="N14" s="4"/>
    </row>
    <row r="15" spans="1:14" ht="14.5" customHeight="1" x14ac:dyDescent="0.35">
      <c r="A15" s="60" t="s">
        <v>111</v>
      </c>
      <c r="B15" s="60" t="s">
        <v>112</v>
      </c>
      <c r="C15" s="60" t="s">
        <v>113</v>
      </c>
      <c r="D15" s="60" t="s">
        <v>114</v>
      </c>
      <c r="E15" s="23" t="s">
        <v>142</v>
      </c>
      <c r="F15" s="24"/>
      <c r="G15" s="24"/>
      <c r="H15" s="24"/>
      <c r="I15" s="24"/>
      <c r="J15" s="24"/>
      <c r="K15" s="24"/>
      <c r="L15" s="24"/>
      <c r="M15" s="24"/>
      <c r="N15" s="24"/>
    </row>
    <row r="16" spans="1:14" ht="15" thickBot="1" x14ac:dyDescent="0.4">
      <c r="A16" s="67"/>
      <c r="B16" s="61"/>
      <c r="C16" s="61"/>
      <c r="D16" s="61"/>
      <c r="E16" s="54" t="s">
        <v>116</v>
      </c>
      <c r="F16" s="54" t="s">
        <v>117</v>
      </c>
      <c r="G16" s="54" t="s">
        <v>118</v>
      </c>
      <c r="H16" s="54" t="s">
        <v>119</v>
      </c>
      <c r="I16" s="54" t="s">
        <v>120</v>
      </c>
      <c r="J16" s="54" t="s">
        <v>121</v>
      </c>
      <c r="K16" s="54" t="s">
        <v>122</v>
      </c>
      <c r="L16" s="54" t="s">
        <v>123</v>
      </c>
      <c r="M16" s="54" t="s">
        <v>124</v>
      </c>
      <c r="N16" s="54" t="s">
        <v>125</v>
      </c>
    </row>
    <row r="17" spans="1:14" ht="14.5" customHeight="1" thickTop="1" x14ac:dyDescent="0.35">
      <c r="A17" s="65" t="s">
        <v>126</v>
      </c>
      <c r="B17" s="62" t="s">
        <v>127</v>
      </c>
      <c r="C17" s="26" t="s">
        <v>127</v>
      </c>
      <c r="D17" s="26" t="s">
        <v>128</v>
      </c>
      <c r="E17" s="27" cm="1">
        <f t="array" ref="E17">'Hazard Values'!$C$2/_xlfn._xlws.FILTER('Sum Max Tasks'!P$3:P$34, ('Sum Max Tasks'!$A$3:$A$34="Processing – repackaging for laboratory chemicals")*('Sum Max Tasks'!$B$3:$B$34="HE")*('Sum Max Tasks'!$C$3:$C$34="High")*('Sum Max Tasks'!$D$3:$D$34="percentile_50")*('Sum Max Tasks'!$E$3:$E$34='Summary Statistics Cancer Risk'!$D17))</f>
        <v>17635.090623961569</v>
      </c>
      <c r="F17" s="27" cm="1">
        <f t="array" ref="F17">'Hazard Values'!$C$2/_xlfn._xlws.FILTER('Sum Max Tasks'!Q$3:Q$34, ('Sum Max Tasks'!$A$3:$A$34="Processing – repackaging for laboratory chemicals")*('Sum Max Tasks'!$B$3:$B$34="HE")*('Sum Max Tasks'!$C$3:$C$34="High")*('Sum Max Tasks'!$D$3:$D$34="percentile_50")*('Sum Max Tasks'!$E$3:$E$34='Summary Statistics Cancer Risk'!$D17))</f>
        <v>63033.965409460303</v>
      </c>
      <c r="G17" s="27" cm="1">
        <f t="array" ref="G17">'Hazard Values'!$C$2/_xlfn._xlws.FILTER('Sum Max Tasks'!R$3:R$34, ('Sum Max Tasks'!$A$3:$A$34="Processing – repackaging for laboratory chemicals")*('Sum Max Tasks'!$B$3:$B$34="HE")*('Sum Max Tasks'!$C$3:$C$34="High")*('Sum Max Tasks'!$D$3:$D$34="percentile_50")*('Sum Max Tasks'!$E$3:$E$34='Summary Statistics Cancer Risk'!$D17))</f>
        <v>116531.03481485049</v>
      </c>
      <c r="H17" s="27" cm="1">
        <f t="array" ref="H17">'Hazard Values'!$C$2/_xlfn._xlws.FILTER('Sum Max Tasks'!S$3:S$34, ('Sum Max Tasks'!$A$3:$A$34="Processing – repackaging for laboratory chemicals")*('Sum Max Tasks'!$B$3:$B$34="HE")*('Sum Max Tasks'!$C$3:$C$34="High")*('Sum Max Tasks'!$D$3:$D$34="percentile_50")*('Sum Max Tasks'!$E$3:$E$34='Summary Statistics Cancer Risk'!$D17))</f>
        <v>147777.23497801661</v>
      </c>
      <c r="I17" s="27" cm="1">
        <f t="array" ref="I17">'Hazard Values'!$C$2/_xlfn._xlws.FILTER('Sum Max Tasks'!T$3:T$34, ('Sum Max Tasks'!$A$3:$A$34="Processing – repackaging for laboratory chemicals")*('Sum Max Tasks'!$B$3:$B$34="HE")*('Sum Max Tasks'!$C$3:$C$34="High")*('Sum Max Tasks'!$D$3:$D$34="percentile_50")*('Sum Max Tasks'!$E$3:$E$34='Summary Statistics Cancer Risk'!$D17))</f>
        <v>201192.18842230405</v>
      </c>
      <c r="J17" s="27" cm="1">
        <f t="array" ref="J17">'Hazard Values'!$C$2/_xlfn._xlws.FILTER('Sum Max Tasks'!U$3:U$34, ('Sum Max Tasks'!$A$3:$A$34="Processing – repackaging for laboratory chemicals")*('Sum Max Tasks'!$B$3:$B$34="HE")*('Sum Max Tasks'!$C$3:$C$34="High")*('Sum Max Tasks'!$D$3:$D$34="percentile_50")*('Sum Max Tasks'!$E$3:$E$34='Summary Statistics Cancer Risk'!$D17))</f>
        <v>1148367.1358205134</v>
      </c>
      <c r="K17" s="27" cm="1">
        <f t="array" ref="K17">'Hazard Values'!$C$2/_xlfn._xlws.FILTER('Sum Max Tasks'!V$3:V$34, ('Sum Max Tasks'!$A$3:$A$34="Processing – repackaging for laboratory chemicals")*('Sum Max Tasks'!$B$3:$B$34="HE")*('Sum Max Tasks'!$C$3:$C$34="High")*('Sum Max Tasks'!$D$3:$D$34="percentile_50")*('Sum Max Tasks'!$E$3:$E$34='Summary Statistics Cancer Risk'!$D17))</f>
        <v>1833866.8218633302</v>
      </c>
      <c r="L17" s="27" cm="1">
        <f t="array" ref="L17">'Hazard Values'!$C$2/_xlfn._xlws.FILTER('Sum Max Tasks'!W$3:W$34, ('Sum Max Tasks'!$A$3:$A$34="Processing – repackaging for laboratory chemicals")*('Sum Max Tasks'!$B$3:$B$34="HE")*('Sum Max Tasks'!$C$3:$C$34="High")*('Sum Max Tasks'!$D$3:$D$34="percentile_50")*('Sum Max Tasks'!$E$3:$E$34='Summary Statistics Cancer Risk'!$D17))</f>
        <v>4778865.8803391736</v>
      </c>
      <c r="M17" s="27" cm="1">
        <f t="array" ref="M17">'Hazard Values'!$C$2/_xlfn._xlws.FILTER('Sum Max Tasks'!X$3:X$34, ('Sum Max Tasks'!$A$3:$A$34="Processing – repackaging for laboratory chemicals")*('Sum Max Tasks'!$B$3:$B$34="HE")*('Sum Max Tasks'!$C$3:$C$34="High")*('Sum Max Tasks'!$D$3:$D$34="percentile_50")*('Sum Max Tasks'!$E$3:$E$34='Summary Statistics Cancer Risk'!$D17))</f>
        <v>8627641.680493474</v>
      </c>
      <c r="N17" s="27" cm="1">
        <f t="array" ref="N17">'Hazard Values'!$C$2/_xlfn._xlws.FILTER('Sum Max Tasks'!Y$3:Y$34, ('Sum Max Tasks'!$A$3:$A$34="Processing – repackaging for laboratory chemicals")*('Sum Max Tasks'!$B$3:$B$34="HE")*('Sum Max Tasks'!$C$3:$C$34="High")*('Sum Max Tasks'!$D$3:$D$34="percentile_50")*('Sum Max Tasks'!$E$3:$E$34='Summary Statistics Cancer Risk'!$D17))</f>
        <v>17452134.096717563</v>
      </c>
    </row>
    <row r="18" spans="1:14" x14ac:dyDescent="0.35">
      <c r="A18" s="66"/>
      <c r="B18" s="63"/>
      <c r="C18" s="25" t="s">
        <v>127</v>
      </c>
      <c r="D18" s="25" t="s">
        <v>129</v>
      </c>
      <c r="E18" s="27" cm="1">
        <f t="array" ref="E18">'Hazard Values'!$C$2/_xlfn._xlws.FILTER('Sum Max Tasks'!P$3:P$34, ('Sum Max Tasks'!$A$3:$A$34="Processing – repackaging for laboratory chemicals")*('Sum Max Tasks'!$B$3:$B$34="HE")*('Sum Max Tasks'!$C$3:$C$34="High")*('Sum Max Tasks'!$D$3:$D$34="percentile_50")*('Sum Max Tasks'!$E$3:$E$34='Summary Statistics Cancer Risk'!$D18))</f>
        <v>17560.880743478345</v>
      </c>
      <c r="F18" s="27" cm="1">
        <f t="array" ref="F18">'Hazard Values'!$C$2/_xlfn._xlws.FILTER('Sum Max Tasks'!Q$3:Q$34, ('Sum Max Tasks'!$A$3:$A$34="Processing – repackaging for laboratory chemicals")*('Sum Max Tasks'!$B$3:$B$34="HE")*('Sum Max Tasks'!$C$3:$C$34="High")*('Sum Max Tasks'!$D$3:$D$34="percentile_50")*('Sum Max Tasks'!$E$3:$E$34='Summary Statistics Cancer Risk'!$D18))</f>
        <v>62590.523484378231</v>
      </c>
      <c r="G18" s="27" cm="1">
        <f t="array" ref="G18">'Hazard Values'!$C$2/_xlfn._xlws.FILTER('Sum Max Tasks'!R$3:R$34, ('Sum Max Tasks'!$A$3:$A$34="Processing – repackaging for laboratory chemicals")*('Sum Max Tasks'!$B$3:$B$34="HE")*('Sum Max Tasks'!$C$3:$C$34="High")*('Sum Max Tasks'!$D$3:$D$34="percentile_50")*('Sum Max Tasks'!$E$3:$E$34='Summary Statistics Cancer Risk'!$D18))</f>
        <v>105616.89870379261</v>
      </c>
      <c r="H18" s="27" cm="1">
        <f t="array" ref="H18">'Hazard Values'!$C$2/_xlfn._xlws.FILTER('Sum Max Tasks'!S$3:S$34, ('Sum Max Tasks'!$A$3:$A$34="Processing – repackaging for laboratory chemicals")*('Sum Max Tasks'!$B$3:$B$34="HE")*('Sum Max Tasks'!$C$3:$C$34="High")*('Sum Max Tasks'!$D$3:$D$34="percentile_50")*('Sum Max Tasks'!$E$3:$E$34='Summary Statistics Cancer Risk'!$D18))</f>
        <v>127227.80085169023</v>
      </c>
      <c r="I18" s="27" cm="1">
        <f t="array" ref="I18">'Hazard Values'!$C$2/_xlfn._xlws.FILTER('Sum Max Tasks'!T$3:T$34, ('Sum Max Tasks'!$A$3:$A$34="Processing – repackaging for laboratory chemicals")*('Sum Max Tasks'!$B$3:$B$34="HE")*('Sum Max Tasks'!$C$3:$C$34="High")*('Sum Max Tasks'!$D$3:$D$34="percentile_50")*('Sum Max Tasks'!$E$3:$E$34='Summary Statistics Cancer Risk'!$D18))</f>
        <v>158904.21752805446</v>
      </c>
      <c r="J18" s="27" cm="1">
        <f t="array" ref="J18">'Hazard Values'!$C$2/_xlfn._xlws.FILTER('Sum Max Tasks'!U$3:U$34, ('Sum Max Tasks'!$A$3:$A$34="Processing – repackaging for laboratory chemicals")*('Sum Max Tasks'!$B$3:$B$34="HE")*('Sum Max Tasks'!$C$3:$C$34="High")*('Sum Max Tasks'!$D$3:$D$34="percentile_50")*('Sum Max Tasks'!$E$3:$E$34='Summary Statistics Cancer Risk'!$D18))</f>
        <v>717008.35670276894</v>
      </c>
      <c r="K18" s="27" cm="1">
        <f t="array" ref="K18">'Hazard Values'!$C$2/_xlfn._xlws.FILTER('Sum Max Tasks'!V$3:V$34, ('Sum Max Tasks'!$A$3:$A$34="Processing – repackaging for laboratory chemicals")*('Sum Max Tasks'!$B$3:$B$34="HE")*('Sum Max Tasks'!$C$3:$C$34="High")*('Sum Max Tasks'!$D$3:$D$34="percentile_50")*('Sum Max Tasks'!$E$3:$E$34='Summary Statistics Cancer Risk'!$D18))</f>
        <v>1057969.2847909045</v>
      </c>
      <c r="L18" s="27" cm="1">
        <f t="array" ref="L18">'Hazard Values'!$C$2/_xlfn._xlws.FILTER('Sum Max Tasks'!W$3:W$34, ('Sum Max Tasks'!$A$3:$A$34="Processing – repackaging for laboratory chemicals")*('Sum Max Tasks'!$B$3:$B$34="HE")*('Sum Max Tasks'!$C$3:$C$34="High")*('Sum Max Tasks'!$D$3:$D$34="percentile_50")*('Sum Max Tasks'!$E$3:$E$34='Summary Statistics Cancer Risk'!$D18))</f>
        <v>3631912.5651568118</v>
      </c>
      <c r="M18" s="27" cm="1">
        <f t="array" ref="M18">'Hazard Values'!$C$2/_xlfn._xlws.FILTER('Sum Max Tasks'!X$3:X$34, ('Sum Max Tasks'!$A$3:$A$34="Processing – repackaging for laboratory chemicals")*('Sum Max Tasks'!$B$3:$B$34="HE")*('Sum Max Tasks'!$C$3:$C$34="High")*('Sum Max Tasks'!$D$3:$D$34="percentile_50")*('Sum Max Tasks'!$E$3:$E$34='Summary Statistics Cancer Risk'!$D18))</f>
        <v>10455212.160880657</v>
      </c>
      <c r="N18" s="27" cm="1">
        <f t="array" ref="N18">'Hazard Values'!$C$2/_xlfn._xlws.FILTER('Sum Max Tasks'!Y$3:Y$34, ('Sum Max Tasks'!$A$3:$A$34="Processing – repackaging for laboratory chemicals")*('Sum Max Tasks'!$B$3:$B$34="HE")*('Sum Max Tasks'!$C$3:$C$34="High")*('Sum Max Tasks'!$D$3:$D$34="percentile_50")*('Sum Max Tasks'!$E$3:$E$34='Summary Statistics Cancer Risk'!$D18))</f>
        <v>30539456.78887707</v>
      </c>
    </row>
    <row r="19" spans="1:14" ht="14.5" customHeight="1" x14ac:dyDescent="0.35">
      <c r="A19" s="66" t="s">
        <v>130</v>
      </c>
      <c r="B19" s="64" t="s">
        <v>127</v>
      </c>
      <c r="C19" s="25" t="s">
        <v>127</v>
      </c>
      <c r="D19" s="25" t="s">
        <v>128</v>
      </c>
      <c r="E19" s="27" cm="1">
        <f t="array" ref="E19">'Hazard Values'!$C$3/_xlfn._xlws.FILTER('Sum Max Tasks'!P$3:P$34, ('Sum Max Tasks'!$A$3:$A$34="Commercial use as a laboratory chemical")*('Sum Max Tasks'!$B$3:$B$34="HE")*('Sum Max Tasks'!$C$3:$C$34="High")*('Sum Max Tasks'!$D$3:$D$34="percentile_50")*('Sum Max Tasks'!$E$3:$E$34='Summary Statistics Cancer Risk'!$D19))</f>
        <v>21819.714636350625</v>
      </c>
      <c r="F19" s="27" cm="1">
        <f t="array" ref="F19">'Hazard Values'!$C$3/_xlfn._xlws.FILTER('Sum Max Tasks'!Q$3:Q$34, ('Sum Max Tasks'!$A$3:$A$34="Commercial use as a laboratory chemical")*('Sum Max Tasks'!$B$3:$B$34="HE")*('Sum Max Tasks'!$C$3:$C$34="High")*('Sum Max Tasks'!$D$3:$D$34="percentile_50")*('Sum Max Tasks'!$E$3:$E$34='Summary Statistics Cancer Risk'!$D19))</f>
        <v>77438.501171853015</v>
      </c>
      <c r="G19" s="27" cm="1">
        <f t="array" ref="G19">'Hazard Values'!$C$3/_xlfn._xlws.FILTER('Sum Max Tasks'!R$3:R$34, ('Sum Max Tasks'!$A$3:$A$34="Commercial use as a laboratory chemical")*('Sum Max Tasks'!$B$3:$B$34="HE")*('Sum Max Tasks'!$C$3:$C$34="High")*('Sum Max Tasks'!$D$3:$D$34="percentile_50")*('Sum Max Tasks'!$E$3:$E$34='Summary Statistics Cancer Risk'!$D19))</f>
        <v>142167.00795861846</v>
      </c>
      <c r="H19" s="27" cm="1">
        <f t="array" ref="H19">'Hazard Values'!$C$3/_xlfn._xlws.FILTER('Sum Max Tasks'!S$3:S$34, ('Sum Max Tasks'!$A$3:$A$34="Commercial use as a laboratory chemical")*('Sum Max Tasks'!$B$3:$B$34="HE")*('Sum Max Tasks'!$C$3:$C$34="High")*('Sum Max Tasks'!$D$3:$D$34="percentile_50")*('Sum Max Tasks'!$E$3:$E$34='Summary Statistics Cancer Risk'!$D19))</f>
        <v>164271.04722792612</v>
      </c>
      <c r="I19" s="27" cm="1">
        <f t="array" ref="I19">'Hazard Values'!$C$3/_xlfn._xlws.FILTER('Sum Max Tasks'!T$3:T$34, ('Sum Max Tasks'!$A$3:$A$34="Commercial use as a laboratory chemical")*('Sum Max Tasks'!$B$3:$B$34="HE")*('Sum Max Tasks'!$C$3:$C$34="High")*('Sum Max Tasks'!$D$3:$D$34="percentile_50")*('Sum Max Tasks'!$E$3:$E$34='Summary Statistics Cancer Risk'!$D19))</f>
        <v>179905.8953778024</v>
      </c>
      <c r="J19" s="27" cm="1">
        <f t="array" ref="J19">'Hazard Values'!$C$3/_xlfn._xlws.FILTER('Sum Max Tasks'!U$3:U$34, ('Sum Max Tasks'!$A$3:$A$34="Commercial use as a laboratory chemical")*('Sum Max Tasks'!$B$3:$B$34="HE")*('Sum Max Tasks'!$C$3:$C$34="High")*('Sum Max Tasks'!$D$3:$D$34="percentile_50")*('Sum Max Tasks'!$E$3:$E$34='Summary Statistics Cancer Risk'!$D19))</f>
        <v>963232.31125740719</v>
      </c>
      <c r="K19" s="27" cm="1">
        <f t="array" ref="K19">'Hazard Values'!$C$3/_xlfn._xlws.FILTER('Sum Max Tasks'!V$3:V$34, ('Sum Max Tasks'!$A$3:$A$34="Commercial use as a laboratory chemical")*('Sum Max Tasks'!$B$3:$B$34="HE")*('Sum Max Tasks'!$C$3:$C$34="High")*('Sum Max Tasks'!$D$3:$D$34="percentile_50")*('Sum Max Tasks'!$E$3:$E$34='Summary Statistics Cancer Risk'!$D19))</f>
        <v>1556676.4956817196</v>
      </c>
      <c r="L19" s="27" cm="1">
        <f t="array" ref="L19">'Hazard Values'!$C$3/_xlfn._xlws.FILTER('Sum Max Tasks'!W$3:W$34, ('Sum Max Tasks'!$A$3:$A$34="Commercial use as a laboratory chemical")*('Sum Max Tasks'!$B$3:$B$34="HE")*('Sum Max Tasks'!$C$3:$C$34="High")*('Sum Max Tasks'!$D$3:$D$34="percentile_50")*('Sum Max Tasks'!$E$3:$E$34='Summary Statistics Cancer Risk'!$D19))</f>
        <v>3480665.9049363206</v>
      </c>
      <c r="M19" s="27" cm="1">
        <f t="array" ref="M19">'Hazard Values'!$C$3/_xlfn._xlws.FILTER('Sum Max Tasks'!X$3:X$34, ('Sum Max Tasks'!$A$3:$A$34="Commercial use as a laboratory chemical")*('Sum Max Tasks'!$B$3:$B$34="HE")*('Sum Max Tasks'!$C$3:$C$34="High")*('Sum Max Tasks'!$D$3:$D$34="percentile_50")*('Sum Max Tasks'!$E$3:$E$34='Summary Statistics Cancer Risk'!$D19))</f>
        <v>6259661.8482518336</v>
      </c>
      <c r="N19" s="27" cm="1">
        <f t="array" ref="N19">'Hazard Values'!$C$3/_xlfn._xlws.FILTER('Sum Max Tasks'!Y$3:Y$34, ('Sum Max Tasks'!$A$3:$A$34="Commercial use as a laboratory chemical")*('Sum Max Tasks'!$B$3:$B$34="HE")*('Sum Max Tasks'!$C$3:$C$34="High")*('Sum Max Tasks'!$D$3:$D$34="percentile_50")*('Sum Max Tasks'!$E$3:$E$34='Summary Statistics Cancer Risk'!$D19))</f>
        <v>12871895.676255982</v>
      </c>
    </row>
    <row r="20" spans="1:14" x14ac:dyDescent="0.35">
      <c r="A20" s="66"/>
      <c r="B20" s="63" t="s">
        <v>131</v>
      </c>
      <c r="C20" s="25" t="s">
        <v>127</v>
      </c>
      <c r="D20" s="25" t="s">
        <v>129</v>
      </c>
      <c r="E20" s="27" cm="1">
        <f t="array" ref="E20">'Hazard Values'!$C$3/_xlfn._xlws.FILTER('Sum Max Tasks'!P$3:P$34, ('Sum Max Tasks'!$A$3:$A$34="Commercial use as a laboratory chemical")*('Sum Max Tasks'!$B$3:$B$34="HE")*('Sum Max Tasks'!$C$3:$C$34="High")*('Sum Max Tasks'!$D$3:$D$34="percentile_50")*('Sum Max Tasks'!$E$3:$E$34='Summary Statistics Cancer Risk'!$D20))</f>
        <v>21699.566917122374</v>
      </c>
      <c r="F20" s="27" cm="1">
        <f t="array" ref="F20">'Hazard Values'!$C$3/_xlfn._xlws.FILTER('Sum Max Tasks'!Q$3:Q$34, ('Sum Max Tasks'!$A$3:$A$34="Commercial use as a laboratory chemical")*('Sum Max Tasks'!$B$3:$B$34="HE")*('Sum Max Tasks'!$C$3:$C$34="High")*('Sum Max Tasks'!$D$3:$D$34="percentile_50")*('Sum Max Tasks'!$E$3:$E$34='Summary Statistics Cancer Risk'!$D20))</f>
        <v>75929.700778571467</v>
      </c>
      <c r="G20" s="27" cm="1">
        <f t="array" ref="G20">'Hazard Values'!$C$3/_xlfn._xlws.FILTER('Sum Max Tasks'!R$3:R$34, ('Sum Max Tasks'!$A$3:$A$34="Commercial use as a laboratory chemical")*('Sum Max Tasks'!$B$3:$B$34="HE")*('Sum Max Tasks'!$C$3:$C$34="High")*('Sum Max Tasks'!$D$3:$D$34="percentile_50")*('Sum Max Tasks'!$E$3:$E$34='Summary Statistics Cancer Risk'!$D20))</f>
        <v>121685.24706785358</v>
      </c>
      <c r="H20" s="27" cm="1">
        <f t="array" ref="H20">'Hazard Values'!$C$3/_xlfn._xlws.FILTER('Sum Max Tasks'!S$3:S$34, ('Sum Max Tasks'!$A$3:$A$34="Commercial use as a laboratory chemical")*('Sum Max Tasks'!$B$3:$B$34="HE")*('Sum Max Tasks'!$C$3:$C$34="High")*('Sum Max Tasks'!$D$3:$D$34="percentile_50")*('Sum Max Tasks'!$E$3:$E$34='Summary Statistics Cancer Risk'!$D20))</f>
        <v>131852.86234814732</v>
      </c>
      <c r="I20" s="27" cm="1">
        <f t="array" ref="I20">'Hazard Values'!$C$3/_xlfn._xlws.FILTER('Sum Max Tasks'!T$3:T$34, ('Sum Max Tasks'!$A$3:$A$34="Commercial use as a laboratory chemical")*('Sum Max Tasks'!$B$3:$B$34="HE")*('Sum Max Tasks'!$C$3:$C$34="High")*('Sum Max Tasks'!$D$3:$D$34="percentile_50")*('Sum Max Tasks'!$E$3:$E$34='Summary Statistics Cancer Risk'!$D20))</f>
        <v>137406.19384843038</v>
      </c>
      <c r="J20" s="27" cm="1">
        <f t="array" ref="J20">'Hazard Values'!$C$3/_xlfn._xlws.FILTER('Sum Max Tasks'!U$3:U$34, ('Sum Max Tasks'!$A$3:$A$34="Commercial use as a laboratory chemical")*('Sum Max Tasks'!$B$3:$B$34="HE")*('Sum Max Tasks'!$C$3:$C$34="High")*('Sum Max Tasks'!$D$3:$D$34="percentile_50")*('Sum Max Tasks'!$E$3:$E$34='Summary Statistics Cancer Risk'!$D20))</f>
        <v>565323.69673862576</v>
      </c>
      <c r="K20" s="27" cm="1">
        <f t="array" ref="K20">'Hazard Values'!$C$3/_xlfn._xlws.FILTER('Sum Max Tasks'!V$3:V$34, ('Sum Max Tasks'!$A$3:$A$34="Commercial use as a laboratory chemical")*('Sum Max Tasks'!$B$3:$B$34="HE")*('Sum Max Tasks'!$C$3:$C$34="High")*('Sum Max Tasks'!$D$3:$D$34="percentile_50")*('Sum Max Tasks'!$E$3:$E$34='Summary Statistics Cancer Risk'!$D20))</f>
        <v>808137.32118019147</v>
      </c>
      <c r="L20" s="27" cm="1">
        <f t="array" ref="L20">'Hazard Values'!$C$3/_xlfn._xlws.FILTER('Sum Max Tasks'!W$3:W$34, ('Sum Max Tasks'!$A$3:$A$34="Commercial use as a laboratory chemical")*('Sum Max Tasks'!$B$3:$B$34="HE")*('Sum Max Tasks'!$C$3:$C$34="High")*('Sum Max Tasks'!$D$3:$D$34="percentile_50")*('Sum Max Tasks'!$E$3:$E$34='Summary Statistics Cancer Risk'!$D20))</f>
        <v>2854719.4826369924</v>
      </c>
      <c r="M20" s="27" cm="1">
        <f t="array" ref="M20">'Hazard Values'!$C$3/_xlfn._xlws.FILTER('Sum Max Tasks'!X$3:X$34, ('Sum Max Tasks'!$A$3:$A$34="Commercial use as a laboratory chemical")*('Sum Max Tasks'!$B$3:$B$34="HE")*('Sum Max Tasks'!$C$3:$C$34="High")*('Sum Max Tasks'!$D$3:$D$34="percentile_50")*('Sum Max Tasks'!$E$3:$E$34='Summary Statistics Cancer Risk'!$D20))</f>
        <v>8450072.9875054285</v>
      </c>
      <c r="N20" s="27" cm="1">
        <f t="array" ref="N20">'Hazard Values'!$C$3/_xlfn._xlws.FILTER('Sum Max Tasks'!Y$3:Y$34, ('Sum Max Tasks'!$A$3:$A$34="Commercial use as a laboratory chemical")*('Sum Max Tasks'!$B$3:$B$34="HE")*('Sum Max Tasks'!$C$3:$C$34="High")*('Sum Max Tasks'!$D$3:$D$34="percentile_50")*('Sum Max Tasks'!$E$3:$E$34='Summary Statistics Cancer Risk'!$D20))</f>
        <v>25105770.126740687</v>
      </c>
    </row>
    <row r="22" spans="1:14" x14ac:dyDescent="0.35">
      <c r="D22" s="28"/>
    </row>
    <row r="23" spans="1:14" ht="27.5" x14ac:dyDescent="0.35">
      <c r="A23" s="22" t="s">
        <v>139</v>
      </c>
      <c r="B23" s="5"/>
      <c r="C23" s="5"/>
      <c r="D23" s="5"/>
      <c r="E23" s="5"/>
      <c r="F23" s="5"/>
      <c r="G23" s="5"/>
      <c r="H23" s="5"/>
      <c r="I23" s="5"/>
      <c r="J23" s="5"/>
      <c r="K23" s="5"/>
      <c r="L23" s="5"/>
      <c r="M23" s="5"/>
      <c r="N23" s="5"/>
    </row>
    <row r="24" spans="1:14" x14ac:dyDescent="0.35">
      <c r="A24" s="4"/>
      <c r="B24" s="4"/>
      <c r="C24" s="4"/>
      <c r="D24" s="4"/>
      <c r="E24" s="4"/>
      <c r="F24" s="4"/>
      <c r="G24" s="4"/>
      <c r="H24" s="4"/>
      <c r="I24" s="4"/>
      <c r="J24" s="4"/>
      <c r="K24" s="4"/>
      <c r="L24" s="4"/>
      <c r="M24" s="4"/>
      <c r="N24" s="4"/>
    </row>
    <row r="25" spans="1:14" ht="26" x14ac:dyDescent="0.35">
      <c r="A25" s="60" t="s">
        <v>111</v>
      </c>
      <c r="B25" s="60" t="s">
        <v>112</v>
      </c>
      <c r="C25" s="60" t="s">
        <v>113</v>
      </c>
      <c r="D25" s="60" t="s">
        <v>114</v>
      </c>
      <c r="E25" s="23" t="s">
        <v>140</v>
      </c>
      <c r="F25" s="24"/>
      <c r="G25" s="24"/>
      <c r="H25" s="24"/>
      <c r="I25" s="24"/>
      <c r="J25" s="24"/>
      <c r="K25" s="24"/>
      <c r="L25" s="24"/>
      <c r="M25" s="24"/>
      <c r="N25" s="24"/>
    </row>
    <row r="26" spans="1:14" ht="15" thickBot="1" x14ac:dyDescent="0.4">
      <c r="A26" s="67"/>
      <c r="B26" s="61"/>
      <c r="C26" s="61"/>
      <c r="D26" s="61"/>
      <c r="E26" s="54" t="s">
        <v>116</v>
      </c>
      <c r="F26" s="54" t="s">
        <v>117</v>
      </c>
      <c r="G26" s="54" t="s">
        <v>118</v>
      </c>
      <c r="H26" s="54" t="s">
        <v>119</v>
      </c>
      <c r="I26" s="54" t="s">
        <v>120</v>
      </c>
      <c r="J26" s="54" t="s">
        <v>121</v>
      </c>
      <c r="K26" s="54" t="s">
        <v>122</v>
      </c>
      <c r="L26" s="54" t="s">
        <v>123</v>
      </c>
      <c r="M26" s="54" t="s">
        <v>124</v>
      </c>
      <c r="N26" s="54" t="s">
        <v>125</v>
      </c>
    </row>
    <row r="27" spans="1:14" ht="15" thickTop="1" x14ac:dyDescent="0.35">
      <c r="A27" s="65" t="s">
        <v>126</v>
      </c>
      <c r="B27" s="62" t="s">
        <v>127</v>
      </c>
      <c r="C27" s="26" t="s">
        <v>134</v>
      </c>
      <c r="D27" s="26" t="s">
        <v>128</v>
      </c>
      <c r="E27" s="27" cm="1">
        <f t="array" ref="E27">'Hazard Values'!$C$3/_xlfn._xlws.FILTER('Sum Max Tasks'!P$3:P$34, ('Sum Max Tasks'!$A$3:$A$34="Processing – repackaging for laboratory chemicals")*('Sum Max Tasks'!$B$3:$B$34="HE")*('Sum Max Tasks'!$C$3:$C$34="CT")*('Sum Max Tasks'!$D$3:$D$34="percentile_95")*('Sum Max Tasks'!$E$3:$E$34='Summary Statistics Cancer Risk'!$D27))</f>
        <v>44992.152762894555</v>
      </c>
      <c r="F27" s="27" cm="1">
        <f t="array" ref="F27">'Hazard Values'!$C$3/_xlfn._xlws.FILTER('Sum Max Tasks'!Q$3:Q$34, ('Sum Max Tasks'!$A$3:$A$34="Processing – repackaging for laboratory chemicals")*('Sum Max Tasks'!$B$3:$B$34="HE")*('Sum Max Tasks'!$C$3:$C$34="CT")*('Sum Max Tasks'!$D$3:$D$34="percentile_95")*('Sum Max Tasks'!$E$3:$E$34='Summary Statistics Cancer Risk'!$D27))</f>
        <v>113075.43436188489</v>
      </c>
      <c r="G27" s="27" cm="1">
        <f t="array" ref="G27">'Hazard Values'!$C$3/_xlfn._xlws.FILTER('Sum Max Tasks'!R$3:R$34, ('Sum Max Tasks'!$A$3:$A$34="Processing – repackaging for laboratory chemicals")*('Sum Max Tasks'!$B$3:$B$34="HE")*('Sum Max Tasks'!$C$3:$C$34="CT")*('Sum Max Tasks'!$D$3:$D$34="percentile_95")*('Sum Max Tasks'!$E$3:$E$34='Summary Statistics Cancer Risk'!$D27))</f>
        <v>138685.15802106948</v>
      </c>
      <c r="H27" s="27" cm="1">
        <f t="array" ref="H27">'Hazard Values'!$C$3/_xlfn._xlws.FILTER('Sum Max Tasks'!S$3:S$34, ('Sum Max Tasks'!$A$3:$A$34="Processing – repackaging for laboratory chemicals")*('Sum Max Tasks'!$B$3:$B$34="HE")*('Sum Max Tasks'!$C$3:$C$34="CT")*('Sum Max Tasks'!$D$3:$D$34="percentile_95")*('Sum Max Tasks'!$E$3:$E$34='Summary Statistics Cancer Risk'!$D27))</f>
        <v>218413.97849462368</v>
      </c>
      <c r="I27" s="27" cm="1">
        <f t="array" ref="I27">'Hazard Values'!$C$3/_xlfn._xlws.FILTER('Sum Max Tasks'!T$3:T$34, ('Sum Max Tasks'!$A$3:$A$34="Processing – repackaging for laboratory chemicals")*('Sum Max Tasks'!$B$3:$B$34="HE")*('Sum Max Tasks'!$C$3:$C$34="CT")*('Sum Max Tasks'!$D$3:$D$34="percentile_95")*('Sum Max Tasks'!$E$3:$E$34='Summary Statistics Cancer Risk'!$D27))</f>
        <v>264491.05816768733</v>
      </c>
      <c r="J27" s="27" cm="1">
        <f t="array" ref="J27">'Hazard Values'!$C$3/_xlfn._xlws.FILTER('Sum Max Tasks'!U$3:U$34, ('Sum Max Tasks'!$A$3:$A$34="Processing – repackaging for laboratory chemicals")*('Sum Max Tasks'!$B$3:$B$34="HE")*('Sum Max Tasks'!$C$3:$C$34="CT")*('Sum Max Tasks'!$D$3:$D$34="percentile_95")*('Sum Max Tasks'!$E$3:$E$34='Summary Statistics Cancer Risk'!$D27))</f>
        <v>985950.20951441955</v>
      </c>
      <c r="K27" s="27" cm="1">
        <f t="array" ref="K27">'Hazard Values'!$C$3/_xlfn._xlws.FILTER('Sum Max Tasks'!V$3:V$34, ('Sum Max Tasks'!$A$3:$A$34="Processing – repackaging for laboratory chemicals")*('Sum Max Tasks'!$B$3:$B$34="HE")*('Sum Max Tasks'!$C$3:$C$34="CT")*('Sum Max Tasks'!$D$3:$D$34="percentile_95")*('Sum Max Tasks'!$E$3:$E$34='Summary Statistics Cancer Risk'!$D27))</f>
        <v>3086106.5264624739</v>
      </c>
      <c r="L27" s="27" cm="1">
        <f t="array" ref="L27">'Hazard Values'!$C$3/_xlfn._xlws.FILTER('Sum Max Tasks'!W$3:W$34, ('Sum Max Tasks'!$A$3:$A$34="Processing – repackaging for laboratory chemicals")*('Sum Max Tasks'!$B$3:$B$34="HE")*('Sum Max Tasks'!$C$3:$C$34="CT")*('Sum Max Tasks'!$D$3:$D$34="percentile_95")*('Sum Max Tasks'!$E$3:$E$34='Summary Statistics Cancer Risk'!$D27))</f>
        <v>11330654.650362145</v>
      </c>
      <c r="M27" s="27" cm="1">
        <f t="array" ref="M27">'Hazard Values'!$C$3/_xlfn._xlws.FILTER('Sum Max Tasks'!X$3:X$34, ('Sum Max Tasks'!$A$3:$A$34="Processing – repackaging for laboratory chemicals")*('Sum Max Tasks'!$B$3:$B$34="HE")*('Sum Max Tasks'!$C$3:$C$34="CT")*('Sum Max Tasks'!$D$3:$D$34="percentile_95")*('Sum Max Tasks'!$E$3:$E$34='Summary Statistics Cancer Risk'!$D27))</f>
        <v>26809803.520230316</v>
      </c>
      <c r="N27" s="27" cm="1">
        <f t="array" ref="N27">'Hazard Values'!$C$3/_xlfn._xlws.FILTER('Sum Max Tasks'!Y$3:Y$34, ('Sum Max Tasks'!$A$3:$A$34="Processing – repackaging for laboratory chemicals")*('Sum Max Tasks'!$B$3:$B$34="HE")*('Sum Max Tasks'!$C$3:$C$34="CT")*('Sum Max Tasks'!$D$3:$D$34="percentile_95")*('Sum Max Tasks'!$E$3:$E$34='Summary Statistics Cancer Risk'!$D27))</f>
        <v>54312518.408810325</v>
      </c>
    </row>
    <row r="28" spans="1:14" x14ac:dyDescent="0.35">
      <c r="A28" s="66"/>
      <c r="B28" s="63"/>
      <c r="C28" s="25" t="s">
        <v>134</v>
      </c>
      <c r="D28" s="25" t="s">
        <v>129</v>
      </c>
      <c r="E28" s="27" cm="1">
        <f t="array" ref="E28">'Hazard Values'!$C$3/_xlfn._xlws.FILTER('Sum Max Tasks'!P$3:P$34, ('Sum Max Tasks'!$A$3:$A$34="Processing – repackaging for laboratory chemicals")*('Sum Max Tasks'!$B$3:$B$34="HE")*('Sum Max Tasks'!$C$3:$C$34="CT")*('Sum Max Tasks'!$D$3:$D$34="percentile_95")*('Sum Max Tasks'!$E$3:$E$34='Summary Statistics Cancer Risk'!$D28))</f>
        <v>42386.48979545258</v>
      </c>
      <c r="F28" s="27" cm="1">
        <f t="array" ref="F28">'Hazard Values'!$C$3/_xlfn._xlws.FILTER('Sum Max Tasks'!Q$3:Q$34, ('Sum Max Tasks'!$A$3:$A$34="Processing – repackaging for laboratory chemicals")*('Sum Max Tasks'!$B$3:$B$34="HE")*('Sum Max Tasks'!$C$3:$C$34="CT")*('Sum Max Tasks'!$D$3:$D$34="percentile_95")*('Sum Max Tasks'!$E$3:$E$34='Summary Statistics Cancer Risk'!$D28))</f>
        <v>114122.68188302426</v>
      </c>
      <c r="G28" s="27" cm="1">
        <f t="array" ref="G28">'Hazard Values'!$C$3/_xlfn._xlws.FILTER('Sum Max Tasks'!R$3:R$34, ('Sum Max Tasks'!$A$3:$A$34="Processing – repackaging for laboratory chemicals")*('Sum Max Tasks'!$B$3:$B$34="HE")*('Sum Max Tasks'!$C$3:$C$34="CT")*('Sum Max Tasks'!$D$3:$D$34="percentile_95")*('Sum Max Tasks'!$E$3:$E$34='Summary Statistics Cancer Risk'!$D28))</f>
        <v>135198.37761946858</v>
      </c>
      <c r="H28" s="27" cm="1">
        <f t="array" ref="H28">'Hazard Values'!$C$3/_xlfn._xlws.FILTER('Sum Max Tasks'!S$3:S$34, ('Sum Max Tasks'!$A$3:$A$34="Processing – repackaging for laboratory chemicals")*('Sum Max Tasks'!$B$3:$B$34="HE")*('Sum Max Tasks'!$C$3:$C$34="CT")*('Sum Max Tasks'!$D$3:$D$34="percentile_95")*('Sum Max Tasks'!$E$3:$E$34='Summary Statistics Cancer Risk'!$D28))</f>
        <v>219743.06964164975</v>
      </c>
      <c r="I28" s="27" cm="1">
        <f t="array" ref="I28">'Hazard Values'!$C$3/_xlfn._xlws.FILTER('Sum Max Tasks'!T$3:T$34, ('Sum Max Tasks'!$A$3:$A$34="Processing – repackaging for laboratory chemicals")*('Sum Max Tasks'!$B$3:$B$34="HE")*('Sum Max Tasks'!$C$3:$C$34="CT")*('Sum Max Tasks'!$D$3:$D$34="percentile_95")*('Sum Max Tasks'!$E$3:$E$34='Summary Statistics Cancer Risk'!$D28))</f>
        <v>260615.05152159097</v>
      </c>
      <c r="J28" s="27" cm="1">
        <f t="array" ref="J28">'Hazard Values'!$C$3/_xlfn._xlws.FILTER('Sum Max Tasks'!U$3:U$34, ('Sum Max Tasks'!$A$3:$A$34="Processing – repackaging for laboratory chemicals")*('Sum Max Tasks'!$B$3:$B$34="HE")*('Sum Max Tasks'!$C$3:$C$34="CT")*('Sum Max Tasks'!$D$3:$D$34="percentile_95")*('Sum Max Tasks'!$E$3:$E$34='Summary Statistics Cancer Risk'!$D28))</f>
        <v>885569.13995909353</v>
      </c>
      <c r="K28" s="27" cm="1">
        <f t="array" ref="K28">'Hazard Values'!$C$3/_xlfn._xlws.FILTER('Sum Max Tasks'!V$3:V$34, ('Sum Max Tasks'!$A$3:$A$34="Processing – repackaging for laboratory chemicals")*('Sum Max Tasks'!$B$3:$B$34="HE")*('Sum Max Tasks'!$C$3:$C$34="CT")*('Sum Max Tasks'!$D$3:$D$34="percentile_95")*('Sum Max Tasks'!$E$3:$E$34='Summary Statistics Cancer Risk'!$D28))</f>
        <v>2816642.0210489826</v>
      </c>
      <c r="L28" s="27" cm="1">
        <f t="array" ref="L28">'Hazard Values'!$C$3/_xlfn._xlws.FILTER('Sum Max Tasks'!W$3:W$34, ('Sum Max Tasks'!$A$3:$A$34="Processing – repackaging for laboratory chemicals")*('Sum Max Tasks'!$B$3:$B$34="HE")*('Sum Max Tasks'!$C$3:$C$34="CT")*('Sum Max Tasks'!$D$3:$D$34="percentile_95")*('Sum Max Tasks'!$E$3:$E$34='Summary Statistics Cancer Risk'!$D28))</f>
        <v>8329894.5819802592</v>
      </c>
      <c r="M28" s="27" cm="1">
        <f t="array" ref="M28">'Hazard Values'!$C$3/_xlfn._xlws.FILTER('Sum Max Tasks'!X$3:X$34, ('Sum Max Tasks'!$A$3:$A$34="Processing – repackaging for laboratory chemicals")*('Sum Max Tasks'!$B$3:$B$34="HE")*('Sum Max Tasks'!$C$3:$C$34="CT")*('Sum Max Tasks'!$D$3:$D$34="percentile_95")*('Sum Max Tasks'!$E$3:$E$34='Summary Statistics Cancer Risk'!$D28))</f>
        <v>22213450.75705149</v>
      </c>
      <c r="N28" s="27" cm="1">
        <f t="array" ref="N28">'Hazard Values'!$C$3/_xlfn._xlws.FILTER('Sum Max Tasks'!Y$3:Y$34, ('Sum Max Tasks'!$A$3:$A$34="Processing – repackaging for laboratory chemicals")*('Sum Max Tasks'!$B$3:$B$34="HE")*('Sum Max Tasks'!$C$3:$C$34="CT")*('Sum Max Tasks'!$D$3:$D$34="percentile_95")*('Sum Max Tasks'!$E$3:$E$34='Summary Statistics Cancer Risk'!$D28))</f>
        <v>61320971.65438085</v>
      </c>
    </row>
    <row r="29" spans="1:14" x14ac:dyDescent="0.35">
      <c r="A29" s="66" t="s">
        <v>130</v>
      </c>
      <c r="B29" s="64" t="s">
        <v>127</v>
      </c>
      <c r="C29" s="25" t="s">
        <v>134</v>
      </c>
      <c r="D29" s="25" t="s">
        <v>128</v>
      </c>
      <c r="E29" s="27" cm="1">
        <f t="array" ref="E29">'Hazard Values'!$C$3/_xlfn._xlws.FILTER('Sum Max Tasks'!P$3:P$34, ('Sum Max Tasks'!$A$3:$A$34="Commercial use as a laboratory chemical")*('Sum Max Tasks'!$B$3:$B$34="HE")*('Sum Max Tasks'!$C$3:$C$34="CT")*('Sum Max Tasks'!$D$3:$D$34="percentile_95")*('Sum Max Tasks'!$E$3:$E$34='Summary Statistics Cancer Risk'!$D29))</f>
        <v>24261.746783928986</v>
      </c>
      <c r="F29" s="27" cm="1">
        <f t="array" ref="F29">'Hazard Values'!$C$3/_xlfn._xlws.FILTER('Sum Max Tasks'!Q$3:Q$34, ('Sum Max Tasks'!$A$3:$A$34="Commercial use as a laboratory chemical")*('Sum Max Tasks'!$B$3:$B$34="HE")*('Sum Max Tasks'!$C$3:$C$34="CT")*('Sum Max Tasks'!$D$3:$D$34="percentile_95")*('Sum Max Tasks'!$E$3:$E$34='Summary Statistics Cancer Risk'!$D29))</f>
        <v>58911.129728538646</v>
      </c>
      <c r="G29" s="27" cm="1">
        <f t="array" ref="G29">'Hazard Values'!$C$3/_xlfn._xlws.FILTER('Sum Max Tasks'!R$3:R$34, ('Sum Max Tasks'!$A$3:$A$34="Commercial use as a laboratory chemical")*('Sum Max Tasks'!$B$3:$B$34="HE")*('Sum Max Tasks'!$C$3:$C$34="CT")*('Sum Max Tasks'!$D$3:$D$34="percentile_95")*('Sum Max Tasks'!$E$3:$E$34='Summary Statistics Cancer Risk'!$D29))</f>
        <v>67240.886596951663</v>
      </c>
      <c r="H29" s="27" cm="1">
        <f t="array" ref="H29">'Hazard Values'!$C$3/_xlfn._xlws.FILTER('Sum Max Tasks'!S$3:S$34, ('Sum Max Tasks'!$A$3:$A$34="Commercial use as a laboratory chemical")*('Sum Max Tasks'!$B$3:$B$34="HE")*('Sum Max Tasks'!$C$3:$C$34="CT")*('Sum Max Tasks'!$D$3:$D$34="percentile_95")*('Sum Max Tasks'!$E$3:$E$34='Summary Statistics Cancer Risk'!$D29))</f>
        <v>102517.39345584162</v>
      </c>
      <c r="I29" s="27" cm="1">
        <f t="array" ref="I29">'Hazard Values'!$C$3/_xlfn._xlws.FILTER('Sum Max Tasks'!T$3:T$34, ('Sum Max Tasks'!$A$3:$A$34="Commercial use as a laboratory chemical")*('Sum Max Tasks'!$B$3:$B$34="HE")*('Sum Max Tasks'!$C$3:$C$34="CT")*('Sum Max Tasks'!$D$3:$D$34="percentile_95")*('Sum Max Tasks'!$E$3:$E$34='Summary Statistics Cancer Risk'!$D29))</f>
        <v>104444.93542491012</v>
      </c>
      <c r="J29" s="27" cm="1">
        <f t="array" ref="J29">'Hazard Values'!$C$3/_xlfn._xlws.FILTER('Sum Max Tasks'!U$3:U$34, ('Sum Max Tasks'!$A$3:$A$34="Commercial use as a laboratory chemical")*('Sum Max Tasks'!$B$3:$B$34="HE")*('Sum Max Tasks'!$C$3:$C$34="CT")*('Sum Max Tasks'!$D$3:$D$34="percentile_95")*('Sum Max Tasks'!$E$3:$E$34='Summary Statistics Cancer Risk'!$D29))</f>
        <v>379498.33239675092</v>
      </c>
      <c r="K29" s="27" cm="1">
        <f t="array" ref="K29">'Hazard Values'!$C$3/_xlfn._xlws.FILTER('Sum Max Tasks'!V$3:V$34, ('Sum Max Tasks'!$A$3:$A$34="Commercial use as a laboratory chemical")*('Sum Max Tasks'!$B$3:$B$34="HE")*('Sum Max Tasks'!$C$3:$C$34="CT")*('Sum Max Tasks'!$D$3:$D$34="percentile_95")*('Sum Max Tasks'!$E$3:$E$34='Summary Statistics Cancer Risk'!$D29))</f>
        <v>1130498.6803601943</v>
      </c>
      <c r="L29" s="27" cm="1">
        <f t="array" ref="L29">'Hazard Values'!$C$3/_xlfn._xlws.FILTER('Sum Max Tasks'!W$3:W$34, ('Sum Max Tasks'!$A$3:$A$34="Commercial use as a laboratory chemical")*('Sum Max Tasks'!$B$3:$B$34="HE")*('Sum Max Tasks'!$C$3:$C$34="CT")*('Sum Max Tasks'!$D$3:$D$34="percentile_95")*('Sum Max Tasks'!$E$3:$E$34='Summary Statistics Cancer Risk'!$D29))</f>
        <v>4123063.9439643887</v>
      </c>
      <c r="M29" s="27" cm="1">
        <f t="array" ref="M29">'Hazard Values'!$C$3/_xlfn._xlws.FILTER('Sum Max Tasks'!X$3:X$34, ('Sum Max Tasks'!$A$3:$A$34="Commercial use as a laboratory chemical")*('Sum Max Tasks'!$B$3:$B$34="HE")*('Sum Max Tasks'!$C$3:$C$34="CT")*('Sum Max Tasks'!$D$3:$D$34="percentile_95")*('Sum Max Tasks'!$E$3:$E$34='Summary Statistics Cancer Risk'!$D29))</f>
        <v>10068913.970811768</v>
      </c>
      <c r="N29" s="27" cm="1">
        <f t="array" ref="N29">'Hazard Values'!$C$3/_xlfn._xlws.FILTER('Sum Max Tasks'!Y$3:Y$34, ('Sum Max Tasks'!$A$3:$A$34="Commercial use as a laboratory chemical")*('Sum Max Tasks'!$B$3:$B$34="HE")*('Sum Max Tasks'!$C$3:$C$34="CT")*('Sum Max Tasks'!$D$3:$D$34="percentile_95")*('Sum Max Tasks'!$E$3:$E$34='Summary Statistics Cancer Risk'!$D29))</f>
        <v>20074693.301152058</v>
      </c>
    </row>
    <row r="30" spans="1:14" x14ac:dyDescent="0.35">
      <c r="A30" s="66"/>
      <c r="B30" s="63" t="s">
        <v>131</v>
      </c>
      <c r="C30" s="25" t="s">
        <v>134</v>
      </c>
      <c r="D30" s="25" t="s">
        <v>129</v>
      </c>
      <c r="E30" s="27" cm="1">
        <f t="array" ref="E30">'Hazard Values'!$C$3/_xlfn._xlws.FILTER('Sum Max Tasks'!P$3:P$34, ('Sum Max Tasks'!$A$3:$A$34="Commercial use as a laboratory chemical")*('Sum Max Tasks'!$B$3:$B$34="HE")*('Sum Max Tasks'!$C$3:$C$34="CT")*('Sum Max Tasks'!$D$3:$D$34="percentile_95")*('Sum Max Tasks'!$E$3:$E$34='Summary Statistics Cancer Risk'!$D30))</f>
        <v>22999.648375183428</v>
      </c>
      <c r="F30" s="27" cm="1">
        <f t="array" ref="F30">'Hazard Values'!$C$3/_xlfn._xlws.FILTER('Sum Max Tasks'!Q$3:Q$34, ('Sum Max Tasks'!$A$3:$A$34="Commercial use as a laboratory chemical")*('Sum Max Tasks'!$B$3:$B$34="HE")*('Sum Max Tasks'!$C$3:$C$34="CT")*('Sum Max Tasks'!$D$3:$D$34="percentile_95")*('Sum Max Tasks'!$E$3:$E$34='Summary Statistics Cancer Risk'!$D30))</f>
        <v>59301.834935623308</v>
      </c>
      <c r="G30" s="27" cm="1">
        <f t="array" ref="G30">'Hazard Values'!$C$3/_xlfn._xlws.FILTER('Sum Max Tasks'!R$3:R$34, ('Sum Max Tasks'!$A$3:$A$34="Commercial use as a laboratory chemical")*('Sum Max Tasks'!$B$3:$B$34="HE")*('Sum Max Tasks'!$C$3:$C$34="CT")*('Sum Max Tasks'!$D$3:$D$34="percentile_95")*('Sum Max Tasks'!$E$3:$E$34='Summary Statistics Cancer Risk'!$D30))</f>
        <v>65888.005595412164</v>
      </c>
      <c r="H30" s="27" cm="1">
        <f t="array" ref="H30">'Hazard Values'!$C$3/_xlfn._xlws.FILTER('Sum Max Tasks'!S$3:S$34, ('Sum Max Tasks'!$A$3:$A$34="Commercial use as a laboratory chemical")*('Sum Max Tasks'!$B$3:$B$34="HE")*('Sum Max Tasks'!$C$3:$C$34="CT")*('Sum Max Tasks'!$D$3:$D$34="percentile_95")*('Sum Max Tasks'!$E$3:$E$34='Summary Statistics Cancer Risk'!$D30))</f>
        <v>99192.156189495174</v>
      </c>
      <c r="I30" s="27" cm="1">
        <f t="array" ref="I30">'Hazard Values'!$C$3/_xlfn._xlws.FILTER('Sum Max Tasks'!T$3:T$34, ('Sum Max Tasks'!$A$3:$A$34="Commercial use as a laboratory chemical")*('Sum Max Tasks'!$B$3:$B$34="HE")*('Sum Max Tasks'!$C$3:$C$34="CT")*('Sum Max Tasks'!$D$3:$D$34="percentile_95")*('Sum Max Tasks'!$E$3:$E$34='Summary Statistics Cancer Risk'!$D30))</f>
        <v>101175.18873064053</v>
      </c>
      <c r="J30" s="27" cm="1">
        <f t="array" ref="J30">'Hazard Values'!$C$3/_xlfn._xlws.FILTER('Sum Max Tasks'!U$3:U$34, ('Sum Max Tasks'!$A$3:$A$34="Commercial use as a laboratory chemical")*('Sum Max Tasks'!$B$3:$B$34="HE")*('Sum Max Tasks'!$C$3:$C$34="CT")*('Sum Max Tasks'!$D$3:$D$34="percentile_95")*('Sum Max Tasks'!$E$3:$E$34='Summary Statistics Cancer Risk'!$D30))</f>
        <v>365527.90664979612</v>
      </c>
      <c r="K30" s="27" cm="1">
        <f t="array" ref="K30">'Hazard Values'!$C$3/_xlfn._xlws.FILTER('Sum Max Tasks'!V$3:V$34, ('Sum Max Tasks'!$A$3:$A$34="Commercial use as a laboratory chemical")*('Sum Max Tasks'!$B$3:$B$34="HE")*('Sum Max Tasks'!$C$3:$C$34="CT")*('Sum Max Tasks'!$D$3:$D$34="percentile_95")*('Sum Max Tasks'!$E$3:$E$34='Summary Statistics Cancer Risk'!$D30))</f>
        <v>1021637.0948570395</v>
      </c>
      <c r="L30" s="27" cm="1">
        <f t="array" ref="L30">'Hazard Values'!$C$3/_xlfn._xlws.FILTER('Sum Max Tasks'!W$3:W$34, ('Sum Max Tasks'!$A$3:$A$34="Commercial use as a laboratory chemical")*('Sum Max Tasks'!$B$3:$B$34="HE")*('Sum Max Tasks'!$C$3:$C$34="CT")*('Sum Max Tasks'!$D$3:$D$34="percentile_95")*('Sum Max Tasks'!$E$3:$E$34='Summary Statistics Cancer Risk'!$D30))</f>
        <v>3143287.3587258565</v>
      </c>
      <c r="M30" s="27" cm="1">
        <f t="array" ref="M30">'Hazard Values'!$C$3/_xlfn._xlws.FILTER('Sum Max Tasks'!X$3:X$34, ('Sum Max Tasks'!$A$3:$A$34="Commercial use as a laboratory chemical")*('Sum Max Tasks'!$B$3:$B$34="HE")*('Sum Max Tasks'!$C$3:$C$34="CT")*('Sum Max Tasks'!$D$3:$D$34="percentile_95")*('Sum Max Tasks'!$E$3:$E$34='Summary Statistics Cancer Risk'!$D30))</f>
        <v>8488520.9078799598</v>
      </c>
      <c r="N30" s="27" cm="1">
        <f t="array" ref="N30">'Hazard Values'!$C$3/_xlfn._xlws.FILTER('Sum Max Tasks'!Y$3:Y$34, ('Sum Max Tasks'!$A$3:$A$34="Commercial use as a laboratory chemical")*('Sum Max Tasks'!$B$3:$B$34="HE")*('Sum Max Tasks'!$C$3:$C$34="CT")*('Sum Max Tasks'!$D$3:$D$34="percentile_95")*('Sum Max Tasks'!$E$3:$E$34='Summary Statistics Cancer Risk'!$D30))</f>
        <v>23828813.801648956</v>
      </c>
    </row>
    <row r="33" spans="1:14" ht="27.5" x14ac:dyDescent="0.35">
      <c r="A33" s="22" t="s">
        <v>141</v>
      </c>
      <c r="B33" s="5"/>
      <c r="C33" s="5"/>
      <c r="D33" s="5"/>
      <c r="E33" s="5"/>
      <c r="F33" s="5"/>
      <c r="G33" s="5"/>
      <c r="H33" s="5"/>
      <c r="I33" s="5"/>
      <c r="J33" s="5"/>
      <c r="K33" s="5"/>
      <c r="L33" s="5"/>
      <c r="M33" s="5"/>
      <c r="N33" s="5"/>
    </row>
    <row r="34" spans="1:14" x14ac:dyDescent="0.35">
      <c r="A34" s="4"/>
      <c r="B34" s="4"/>
      <c r="C34" s="4"/>
      <c r="D34" s="4"/>
      <c r="E34" s="4"/>
      <c r="F34" s="4"/>
      <c r="G34" s="4"/>
      <c r="H34" s="4"/>
      <c r="I34" s="4"/>
      <c r="J34" s="4"/>
      <c r="K34" s="4"/>
      <c r="L34" s="4"/>
      <c r="M34" s="4"/>
      <c r="N34" s="4"/>
    </row>
    <row r="35" spans="1:14" ht="26" x14ac:dyDescent="0.35">
      <c r="A35" s="60" t="s">
        <v>111</v>
      </c>
      <c r="B35" s="60" t="s">
        <v>112</v>
      </c>
      <c r="C35" s="60" t="s">
        <v>113</v>
      </c>
      <c r="D35" s="60" t="s">
        <v>114</v>
      </c>
      <c r="E35" s="23" t="s">
        <v>142</v>
      </c>
      <c r="F35" s="24"/>
      <c r="G35" s="24"/>
      <c r="H35" s="24"/>
      <c r="I35" s="24"/>
      <c r="J35" s="24"/>
      <c r="K35" s="24"/>
      <c r="L35" s="24"/>
      <c r="M35" s="24"/>
      <c r="N35" s="24"/>
    </row>
    <row r="36" spans="1:14" ht="15" thickBot="1" x14ac:dyDescent="0.4">
      <c r="A36" s="67"/>
      <c r="B36" s="61"/>
      <c r="C36" s="61"/>
      <c r="D36" s="61"/>
      <c r="E36" s="54" t="s">
        <v>116</v>
      </c>
      <c r="F36" s="54" t="s">
        <v>117</v>
      </c>
      <c r="G36" s="54" t="s">
        <v>118</v>
      </c>
      <c r="H36" s="54" t="s">
        <v>119</v>
      </c>
      <c r="I36" s="54" t="s">
        <v>120</v>
      </c>
      <c r="J36" s="54" t="s">
        <v>121</v>
      </c>
      <c r="K36" s="54" t="s">
        <v>122</v>
      </c>
      <c r="L36" s="54" t="s">
        <v>123</v>
      </c>
      <c r="M36" s="54" t="s">
        <v>124</v>
      </c>
      <c r="N36" s="54" t="s">
        <v>125</v>
      </c>
    </row>
    <row r="37" spans="1:14" ht="15" thickTop="1" x14ac:dyDescent="0.35">
      <c r="A37" s="65" t="s">
        <v>126</v>
      </c>
      <c r="B37" s="62" t="s">
        <v>127</v>
      </c>
      <c r="C37" s="26" t="s">
        <v>134</v>
      </c>
      <c r="D37" s="26" t="s">
        <v>128</v>
      </c>
      <c r="E37" s="27" cm="1">
        <f t="array" ref="E37">'Hazard Values'!$C$3/_xlfn._xlws.FILTER('Sum Max Tasks'!P$3:P$34, ('Sum Max Tasks'!$A$3:$A$34="Processing – repackaging for laboratory chemicals")*('Sum Max Tasks'!$B$3:$B$34="HE")*('Sum Max Tasks'!$C$3:$C$34="CT")*('Sum Max Tasks'!$D$3:$D$34="percentile_50")*('Sum Max Tasks'!$E$3:$E$34='Summary Statistics Cancer Risk'!$D37))</f>
        <v>55874.709988764887</v>
      </c>
      <c r="F37" s="27" cm="1">
        <f t="array" ref="F37">'Hazard Values'!$C$3/_xlfn._xlws.FILTER('Sum Max Tasks'!Q$3:Q$34, ('Sum Max Tasks'!$A$3:$A$34="Processing – repackaging for laboratory chemicals")*('Sum Max Tasks'!$B$3:$B$34="HE")*('Sum Max Tasks'!$C$3:$C$34="CT")*('Sum Max Tasks'!$D$3:$D$34="percentile_50")*('Sum Max Tasks'!$E$3:$E$34='Summary Statistics Cancer Risk'!$D37))</f>
        <v>157676.09691015497</v>
      </c>
      <c r="G37" s="27" cm="1">
        <f t="array" ref="G37">'Hazard Values'!$C$3/_xlfn._xlws.FILTER('Sum Max Tasks'!R$3:R$34, ('Sum Max Tasks'!$A$3:$A$34="Processing – repackaging for laboratory chemicals")*('Sum Max Tasks'!$B$3:$B$34="HE")*('Sum Max Tasks'!$C$3:$C$34="CT")*('Sum Max Tasks'!$D$3:$D$34="percentile_50")*('Sum Max Tasks'!$E$3:$E$34='Summary Statistics Cancer Risk'!$D37))</f>
        <v>270354.58043048769</v>
      </c>
      <c r="H37" s="27" cm="1">
        <f t="array" ref="H37">'Hazard Values'!$C$3/_xlfn._xlws.FILTER('Sum Max Tasks'!S$3:S$34, ('Sum Max Tasks'!$A$3:$A$34="Processing – repackaging for laboratory chemicals")*('Sum Max Tasks'!$B$3:$B$34="HE")*('Sum Max Tasks'!$C$3:$C$34="CT")*('Sum Max Tasks'!$D$3:$D$34="percentile_50")*('Sum Max Tasks'!$E$3:$E$34='Summary Statistics Cancer Risk'!$D37))</f>
        <v>360835.47290264384</v>
      </c>
      <c r="I37" s="27" cm="1">
        <f t="array" ref="I37">'Hazard Values'!$C$3/_xlfn._xlws.FILTER('Sum Max Tasks'!T$3:T$34, ('Sum Max Tasks'!$A$3:$A$34="Processing – repackaging for laboratory chemicals")*('Sum Max Tasks'!$B$3:$B$34="HE")*('Sum Max Tasks'!$C$3:$C$34="CT")*('Sum Max Tasks'!$D$3:$D$34="percentile_50")*('Sum Max Tasks'!$E$3:$E$34='Summary Statistics Cancer Risk'!$D37))</f>
        <v>513971.11877674871</v>
      </c>
      <c r="J37" s="27" cm="1">
        <f t="array" ref="J37">'Hazard Values'!$C$3/_xlfn._xlws.FILTER('Sum Max Tasks'!U$3:U$34, ('Sum Max Tasks'!$A$3:$A$34="Processing – repackaging for laboratory chemicals")*('Sum Max Tasks'!$B$3:$B$34="HE")*('Sum Max Tasks'!$C$3:$C$34="CT")*('Sum Max Tasks'!$D$3:$D$34="percentile_50")*('Sum Max Tasks'!$E$3:$E$34='Summary Statistics Cancer Risk'!$D37))</f>
        <v>3968911.2131664045</v>
      </c>
      <c r="K37" s="27" cm="1">
        <f t="array" ref="K37">'Hazard Values'!$C$3/_xlfn._xlws.FILTER('Sum Max Tasks'!V$3:V$34, ('Sum Max Tasks'!$A$3:$A$34="Processing – repackaging for laboratory chemicals")*('Sum Max Tasks'!$B$3:$B$34="HE")*('Sum Max Tasks'!$C$3:$C$34="CT")*('Sum Max Tasks'!$D$3:$D$34="percentile_50")*('Sum Max Tasks'!$E$3:$E$34='Summary Statistics Cancer Risk'!$D37))</f>
        <v>6040702.7195940651</v>
      </c>
      <c r="L37" s="27" cm="1">
        <f t="array" ref="L37">'Hazard Values'!$C$3/_xlfn._xlws.FILTER('Sum Max Tasks'!W$3:W$34, ('Sum Max Tasks'!$A$3:$A$34="Processing – repackaging for laboratory chemicals")*('Sum Max Tasks'!$B$3:$B$34="HE")*('Sum Max Tasks'!$C$3:$C$34="CT")*('Sum Max Tasks'!$D$3:$D$34="percentile_50")*('Sum Max Tasks'!$E$3:$E$34='Summary Statistics Cancer Risk'!$D37))</f>
        <v>19337633.973545372</v>
      </c>
      <c r="M37" s="27" cm="1">
        <f t="array" ref="M37">'Hazard Values'!$C$3/_xlfn._xlws.FILTER('Sum Max Tasks'!X$3:X$34, ('Sum Max Tasks'!$A$3:$A$34="Processing – repackaging for laboratory chemicals")*('Sum Max Tasks'!$B$3:$B$34="HE")*('Sum Max Tasks'!$C$3:$C$34="CT")*('Sum Max Tasks'!$D$3:$D$34="percentile_50")*('Sum Max Tasks'!$E$3:$E$34='Summary Statistics Cancer Risk'!$D37))</f>
        <v>38991412.141475841</v>
      </c>
      <c r="N37" s="27" cm="1">
        <f t="array" ref="N37">'Hazard Values'!$C$3/_xlfn._xlws.FILTER('Sum Max Tasks'!Y$3:Y$34, ('Sum Max Tasks'!$A$3:$A$34="Processing – repackaging for laboratory chemicals")*('Sum Max Tasks'!$B$3:$B$34="HE")*('Sum Max Tasks'!$C$3:$C$34="CT")*('Sum Max Tasks'!$D$3:$D$34="percentile_50")*('Sum Max Tasks'!$E$3:$E$34='Summary Statistics Cancer Risk'!$D37))</f>
        <v>86018901.330199599</v>
      </c>
    </row>
    <row r="38" spans="1:14" x14ac:dyDescent="0.35">
      <c r="A38" s="66"/>
      <c r="B38" s="63"/>
      <c r="C38" s="25" t="s">
        <v>134</v>
      </c>
      <c r="D38" s="25" t="s">
        <v>129</v>
      </c>
      <c r="E38" s="27" cm="1">
        <f t="array" ref="E38">'Hazard Values'!$C$3/_xlfn._xlws.FILTER('Sum Max Tasks'!P$3:P$34, ('Sum Max Tasks'!$A$3:$A$34="Processing – repackaging for laboratory chemicals")*('Sum Max Tasks'!$B$3:$B$34="HE")*('Sum Max Tasks'!$C$3:$C$34="CT")*('Sum Max Tasks'!$D$3:$D$34="percentile_50")*('Sum Max Tasks'!$E$3:$E$34='Summary Statistics Cancer Risk'!$D38))</f>
        <v>52182.58687146326</v>
      </c>
      <c r="F38" s="27" cm="1">
        <f t="array" ref="F38">'Hazard Values'!$C$3/_xlfn._xlws.FILTER('Sum Max Tasks'!Q$3:Q$34, ('Sum Max Tasks'!$A$3:$A$34="Processing – repackaging for laboratory chemicals")*('Sum Max Tasks'!$B$3:$B$34="HE")*('Sum Max Tasks'!$C$3:$C$34="CT")*('Sum Max Tasks'!$D$3:$D$34="percentile_50")*('Sum Max Tasks'!$E$3:$E$34='Summary Statistics Cancer Risk'!$D38))</f>
        <v>164271.04722792609</v>
      </c>
      <c r="G38" s="27" cm="1">
        <f t="array" ref="G38">'Hazard Values'!$C$3/_xlfn._xlws.FILTER('Sum Max Tasks'!R$3:R$34, ('Sum Max Tasks'!$A$3:$A$34="Processing – repackaging for laboratory chemicals")*('Sum Max Tasks'!$B$3:$B$34="HE")*('Sum Max Tasks'!$C$3:$C$34="CT")*('Sum Max Tasks'!$D$3:$D$34="percentile_50")*('Sum Max Tasks'!$E$3:$E$34='Summary Statistics Cancer Risk'!$D38))</f>
        <v>276052.44996549346</v>
      </c>
      <c r="H38" s="27" cm="1">
        <f t="array" ref="H38">'Hazard Values'!$C$3/_xlfn._xlws.FILTER('Sum Max Tasks'!S$3:S$34, ('Sum Max Tasks'!$A$3:$A$34="Processing – repackaging for laboratory chemicals")*('Sum Max Tasks'!$B$3:$B$34="HE")*('Sum Max Tasks'!$C$3:$C$34="CT")*('Sum Max Tasks'!$D$3:$D$34="percentile_50")*('Sum Max Tasks'!$E$3:$E$34='Summary Statistics Cancer Risk'!$D38))</f>
        <v>360760.371860691</v>
      </c>
      <c r="I38" s="27" cm="1">
        <f t="array" ref="I38">'Hazard Values'!$C$3/_xlfn._xlws.FILTER('Sum Max Tasks'!T$3:T$34, ('Sum Max Tasks'!$A$3:$A$34="Processing – repackaging for laboratory chemicals")*('Sum Max Tasks'!$B$3:$B$34="HE")*('Sum Max Tasks'!$C$3:$C$34="CT")*('Sum Max Tasks'!$D$3:$D$34="percentile_50")*('Sum Max Tasks'!$E$3:$E$34='Summary Statistics Cancer Risk'!$D38))</f>
        <v>491521.25829442131</v>
      </c>
      <c r="J38" s="27" cm="1">
        <f t="array" ref="J38">'Hazard Values'!$C$3/_xlfn._xlws.FILTER('Sum Max Tasks'!U$3:U$34, ('Sum Max Tasks'!$A$3:$A$34="Processing – repackaging for laboratory chemicals")*('Sum Max Tasks'!$B$3:$B$34="HE")*('Sum Max Tasks'!$C$3:$C$34="CT")*('Sum Max Tasks'!$D$3:$D$34="percentile_50")*('Sum Max Tasks'!$E$3:$E$34='Summary Statistics Cancer Risk'!$D38))</f>
        <v>2839761.0231877407</v>
      </c>
      <c r="K38" s="27" cm="1">
        <f t="array" ref="K38">'Hazard Values'!$C$3/_xlfn._xlws.FILTER('Sum Max Tasks'!V$3:V$34, ('Sum Max Tasks'!$A$3:$A$34="Processing – repackaging for laboratory chemicals")*('Sum Max Tasks'!$B$3:$B$34="HE")*('Sum Max Tasks'!$C$3:$C$34="CT")*('Sum Max Tasks'!$D$3:$D$34="percentile_50")*('Sum Max Tasks'!$E$3:$E$34='Summary Statistics Cancer Risk'!$D38))</f>
        <v>4221341.1525560226</v>
      </c>
      <c r="L38" s="27" cm="1">
        <f t="array" ref="L38">'Hazard Values'!$C$3/_xlfn._xlws.FILTER('Sum Max Tasks'!W$3:W$34, ('Sum Max Tasks'!$A$3:$A$34="Processing – repackaging for laboratory chemicals")*('Sum Max Tasks'!$B$3:$B$34="HE")*('Sum Max Tasks'!$C$3:$C$34="CT")*('Sum Max Tasks'!$D$3:$D$34="percentile_50")*('Sum Max Tasks'!$E$3:$E$34='Summary Statistics Cancer Risk'!$D38))</f>
        <v>12168430.738111267</v>
      </c>
      <c r="M38" s="27" cm="1">
        <f t="array" ref="M38">'Hazard Values'!$C$3/_xlfn._xlws.FILTER('Sum Max Tasks'!X$3:X$34, ('Sum Max Tasks'!$A$3:$A$34="Processing – repackaging for laboratory chemicals")*('Sum Max Tasks'!$B$3:$B$34="HE")*('Sum Max Tasks'!$C$3:$C$34="CT")*('Sum Max Tasks'!$D$3:$D$34="percentile_50")*('Sum Max Tasks'!$E$3:$E$34='Summary Statistics Cancer Risk'!$D38))</f>
        <v>30638951.77075465</v>
      </c>
      <c r="N38" s="27" cm="1">
        <f t="array" ref="N38">'Hazard Values'!$C$3/_xlfn._xlws.FILTER('Sum Max Tasks'!Y$3:Y$34, ('Sum Max Tasks'!$A$3:$A$34="Processing – repackaging for laboratory chemicals")*('Sum Max Tasks'!$B$3:$B$34="HE")*('Sum Max Tasks'!$C$3:$C$34="CT")*('Sum Max Tasks'!$D$3:$D$34="percentile_50")*('Sum Max Tasks'!$E$3:$E$34='Summary Statistics Cancer Risk'!$D38))</f>
        <v>85955982.602509126</v>
      </c>
    </row>
    <row r="39" spans="1:14" x14ac:dyDescent="0.35">
      <c r="A39" s="66" t="s">
        <v>130</v>
      </c>
      <c r="B39" s="64" t="s">
        <v>127</v>
      </c>
      <c r="C39" s="25" t="s">
        <v>134</v>
      </c>
      <c r="D39" s="25" t="s">
        <v>128</v>
      </c>
      <c r="E39" s="27" cm="1">
        <f t="array" ref="E39">'Hazard Values'!$C$3/_xlfn._xlws.FILTER('Sum Max Tasks'!P$3:P$34, ('Sum Max Tasks'!$A$3:$A$34="Commercial use as a laboratory chemical")*('Sum Max Tasks'!$B$3:$B$34="HE")*('Sum Max Tasks'!$C$3:$C$34="CT")*('Sum Max Tasks'!$D$3:$D$34="percentile_50")*('Sum Max Tasks'!$E$3:$E$34='Summary Statistics Cancer Risk'!$D39))</f>
        <v>33516.242663111596</v>
      </c>
      <c r="F39" s="27" cm="1">
        <f t="array" ref="F39">'Hazard Values'!$C$3/_xlfn._xlws.FILTER('Sum Max Tasks'!Q$3:Q$34, ('Sum Max Tasks'!$A$3:$A$34="Commercial use as a laboratory chemical")*('Sum Max Tasks'!$B$3:$B$34="HE")*('Sum Max Tasks'!$C$3:$C$34="CT")*('Sum Max Tasks'!$D$3:$D$34="percentile_50")*('Sum Max Tasks'!$E$3:$E$34='Summary Statistics Cancer Risk'!$D39))</f>
        <v>101744.94537959572</v>
      </c>
      <c r="G39" s="27" cm="1">
        <f t="array" ref="G39">'Hazard Values'!$C$3/_xlfn._xlws.FILTER('Sum Max Tasks'!R$3:R$34, ('Sum Max Tasks'!$A$3:$A$34="Commercial use as a laboratory chemical")*('Sum Max Tasks'!$B$3:$B$34="HE")*('Sum Max Tasks'!$C$3:$C$34="CT")*('Sum Max Tasks'!$D$3:$D$34="percentile_50")*('Sum Max Tasks'!$E$3:$E$34='Summary Statistics Cancer Risk'!$D39))</f>
        <v>158335.28715017799</v>
      </c>
      <c r="H39" s="27" cm="1">
        <f t="array" ref="H39">'Hazard Values'!$C$3/_xlfn._xlws.FILTER('Sum Max Tasks'!S$3:S$34, ('Sum Max Tasks'!$A$3:$A$34="Commercial use as a laboratory chemical")*('Sum Max Tasks'!$B$3:$B$34="HE")*('Sum Max Tasks'!$C$3:$C$34="CT")*('Sum Max Tasks'!$D$3:$D$34="percentile_50")*('Sum Max Tasks'!$E$3:$E$34='Summary Statistics Cancer Risk'!$D39))</f>
        <v>203397.52089713953</v>
      </c>
      <c r="I39" s="27" cm="1">
        <f t="array" ref="I39">'Hazard Values'!$C$3/_xlfn._xlws.FILTER('Sum Max Tasks'!T$3:T$34, ('Sum Max Tasks'!$A$3:$A$34="Commercial use as a laboratory chemical")*('Sum Max Tasks'!$B$3:$B$34="HE")*('Sum Max Tasks'!$C$3:$C$34="CT")*('Sum Max Tasks'!$D$3:$D$34="percentile_50")*('Sum Max Tasks'!$E$3:$E$34='Summary Statistics Cancer Risk'!$D39))</f>
        <v>231056.68442544647</v>
      </c>
      <c r="J39" s="27" cm="1">
        <f t="array" ref="J39">'Hazard Values'!$C$3/_xlfn._xlws.FILTER('Sum Max Tasks'!U$3:U$34, ('Sum Max Tasks'!$A$3:$A$34="Commercial use as a laboratory chemical")*('Sum Max Tasks'!$B$3:$B$34="HE")*('Sum Max Tasks'!$C$3:$C$34="CT")*('Sum Max Tasks'!$D$3:$D$34="percentile_50")*('Sum Max Tasks'!$E$3:$E$34='Summary Statistics Cancer Risk'!$D39))</f>
        <v>1448706.0547555168</v>
      </c>
      <c r="K39" s="27" cm="1">
        <f t="array" ref="K39">'Hazard Values'!$C$3/_xlfn._xlws.FILTER('Sum Max Tasks'!V$3:V$34, ('Sum Max Tasks'!$A$3:$A$34="Commercial use as a laboratory chemical")*('Sum Max Tasks'!$B$3:$B$34="HE")*('Sum Max Tasks'!$C$3:$C$34="CT")*('Sum Max Tasks'!$D$3:$D$34="percentile_50")*('Sum Max Tasks'!$E$3:$E$34='Summary Statistics Cancer Risk'!$D39))</f>
        <v>2325487.7934251307</v>
      </c>
      <c r="L39" s="27" cm="1">
        <f t="array" ref="L39">'Hazard Values'!$C$3/_xlfn._xlws.FILTER('Sum Max Tasks'!W$3:W$34, ('Sum Max Tasks'!$A$3:$A$34="Commercial use as a laboratory chemical")*('Sum Max Tasks'!$B$3:$B$34="HE")*('Sum Max Tasks'!$C$3:$C$34="CT")*('Sum Max Tasks'!$D$3:$D$34="percentile_50")*('Sum Max Tasks'!$E$3:$E$34='Summary Statistics Cancer Risk'!$D39))</f>
        <v>6950069.0997254718</v>
      </c>
      <c r="M39" s="27" cm="1">
        <f t="array" ref="M39">'Hazard Values'!$C$3/_xlfn._xlws.FILTER('Sum Max Tasks'!X$3:X$34, ('Sum Max Tasks'!$A$3:$A$34="Commercial use as a laboratory chemical")*('Sum Max Tasks'!$B$3:$B$34="HE")*('Sum Max Tasks'!$C$3:$C$34="CT")*('Sum Max Tasks'!$D$3:$D$34="percentile_50")*('Sum Max Tasks'!$E$3:$E$34='Summary Statistics Cancer Risk'!$D39))</f>
        <v>14723895.806917626</v>
      </c>
      <c r="N39" s="27" cm="1">
        <f t="array" ref="N39">'Hazard Values'!$C$3/_xlfn._xlws.FILTER('Sum Max Tasks'!Y$3:Y$34, ('Sum Max Tasks'!$A$3:$A$34="Commercial use as a laboratory chemical")*('Sum Max Tasks'!$B$3:$B$34="HE")*('Sum Max Tasks'!$C$3:$C$34="CT")*('Sum Max Tasks'!$D$3:$D$34="percentile_50")*('Sum Max Tasks'!$E$3:$E$34='Summary Statistics Cancer Risk'!$D39))</f>
        <v>30296427.235555891</v>
      </c>
    </row>
    <row r="40" spans="1:14" x14ac:dyDescent="0.35">
      <c r="A40" s="66"/>
      <c r="B40" s="63" t="s">
        <v>131</v>
      </c>
      <c r="C40" s="25" t="s">
        <v>134</v>
      </c>
      <c r="D40" s="25" t="s">
        <v>129</v>
      </c>
      <c r="E40" s="27" cm="1">
        <f t="array" ref="E40">'Hazard Values'!$C$3/_xlfn._xlws.FILTER('Sum Max Tasks'!P$3:P$34, ('Sum Max Tasks'!$A$3:$A$34="Commercial use as a laboratory chemical")*('Sum Max Tasks'!$B$3:$B$34="HE")*('Sum Max Tasks'!$C$3:$C$34="CT")*('Sum Max Tasks'!$D$3:$D$34="percentile_50")*('Sum Max Tasks'!$E$3:$E$34='Summary Statistics Cancer Risk'!$D40))</f>
        <v>31613.079639341944</v>
      </c>
      <c r="F40" s="27" cm="1">
        <f t="array" ref="F40">'Hazard Values'!$C$3/_xlfn._xlws.FILTER('Sum Max Tasks'!Q$3:Q$34, ('Sum Max Tasks'!$A$3:$A$34="Commercial use as a laboratory chemical")*('Sum Max Tasks'!$B$3:$B$34="HE")*('Sum Max Tasks'!$C$3:$C$34="CT")*('Sum Max Tasks'!$D$3:$D$34="percentile_50")*('Sum Max Tasks'!$E$3:$E$34='Summary Statistics Cancer Risk'!$D40))</f>
        <v>103656.70970878644</v>
      </c>
      <c r="G40" s="27" cm="1">
        <f t="array" ref="G40">'Hazard Values'!$C$3/_xlfn._xlws.FILTER('Sum Max Tasks'!R$3:R$34, ('Sum Max Tasks'!$A$3:$A$34="Commercial use as a laboratory chemical")*('Sum Max Tasks'!$B$3:$B$34="HE")*('Sum Max Tasks'!$C$3:$C$34="CT")*('Sum Max Tasks'!$D$3:$D$34="percentile_50")*('Sum Max Tasks'!$E$3:$E$34='Summary Statistics Cancer Risk'!$D40))</f>
        <v>151322.47109595299</v>
      </c>
      <c r="H40" s="27" cm="1">
        <f t="array" ref="H40">'Hazard Values'!$C$3/_xlfn._xlws.FILTER('Sum Max Tasks'!S$3:S$34, ('Sum Max Tasks'!$A$3:$A$34="Commercial use as a laboratory chemical")*('Sum Max Tasks'!$B$3:$B$34="HE")*('Sum Max Tasks'!$C$3:$C$34="CT")*('Sum Max Tasks'!$D$3:$D$34="percentile_50")*('Sum Max Tasks'!$E$3:$E$34='Summary Statistics Cancer Risk'!$D40))</f>
        <v>194935.42763959436</v>
      </c>
      <c r="I40" s="27" cm="1">
        <f t="array" ref="I40">'Hazard Values'!$C$3/_xlfn._xlws.FILTER('Sum Max Tasks'!T$3:T$34, ('Sum Max Tasks'!$A$3:$A$34="Commercial use as a laboratory chemical")*('Sum Max Tasks'!$B$3:$B$34="HE")*('Sum Max Tasks'!$C$3:$C$34="CT")*('Sum Max Tasks'!$D$3:$D$34="percentile_50")*('Sum Max Tasks'!$E$3:$E$34='Summary Statistics Cancer Risk'!$D40))</f>
        <v>216859.12914378173</v>
      </c>
      <c r="J40" s="27" cm="1">
        <f t="array" ref="J40">'Hazard Values'!$C$3/_xlfn._xlws.FILTER('Sum Max Tasks'!U$3:U$34, ('Sum Max Tasks'!$A$3:$A$34="Commercial use as a laboratory chemical")*('Sum Max Tasks'!$B$3:$B$34="HE")*('Sum Max Tasks'!$C$3:$C$34="CT")*('Sum Max Tasks'!$D$3:$D$34="percentile_50")*('Sum Max Tasks'!$E$3:$E$34='Summary Statistics Cancer Risk'!$D40))</f>
        <v>1055968.3534407308</v>
      </c>
      <c r="K40" s="27" cm="1">
        <f t="array" ref="K40">'Hazard Values'!$C$3/_xlfn._xlws.FILTER('Sum Max Tasks'!V$3:V$34, ('Sum Max Tasks'!$A$3:$A$34="Commercial use as a laboratory chemical")*('Sum Max Tasks'!$B$3:$B$34="HE")*('Sum Max Tasks'!$C$3:$C$34="CT")*('Sum Max Tasks'!$D$3:$D$34="percentile_50")*('Sum Max Tasks'!$E$3:$E$34='Summary Statistics Cancer Risk'!$D40))</f>
        <v>1511416.5722757953</v>
      </c>
      <c r="L40" s="27" cm="1">
        <f t="array" ref="L40">'Hazard Values'!$C$3/_xlfn._xlws.FILTER('Sum Max Tasks'!W$3:W$34, ('Sum Max Tasks'!$A$3:$A$34="Commercial use as a laboratory chemical")*('Sum Max Tasks'!$B$3:$B$34="HE")*('Sum Max Tasks'!$C$3:$C$34="CT")*('Sum Max Tasks'!$D$3:$D$34="percentile_50")*('Sum Max Tasks'!$E$3:$E$34='Summary Statistics Cancer Risk'!$D40))</f>
        <v>4421125.8396950793</v>
      </c>
      <c r="M40" s="27" cm="1">
        <f t="array" ref="M40">'Hazard Values'!$C$3/_xlfn._xlws.FILTER('Sum Max Tasks'!X$3:X$34, ('Sum Max Tasks'!$A$3:$A$34="Commercial use as a laboratory chemical")*('Sum Max Tasks'!$B$3:$B$34="HE")*('Sum Max Tasks'!$C$3:$C$34="CT")*('Sum Max Tasks'!$D$3:$D$34="percentile_50")*('Sum Max Tasks'!$E$3:$E$34='Summary Statistics Cancer Risk'!$D40))</f>
        <v>11728279.226871835</v>
      </c>
      <c r="N40" s="27" cm="1">
        <f t="array" ref="N40">'Hazard Values'!$C$3/_xlfn._xlws.FILTER('Sum Max Tasks'!Y$3:Y$34, ('Sum Max Tasks'!$A$3:$A$34="Commercial use as a laboratory chemical")*('Sum Max Tasks'!$B$3:$B$34="HE")*('Sum Max Tasks'!$C$3:$C$34="CT")*('Sum Max Tasks'!$D$3:$D$34="percentile_50")*('Sum Max Tasks'!$E$3:$E$34='Summary Statistics Cancer Risk'!$D40))</f>
        <v>32490273.224453427</v>
      </c>
    </row>
  </sheetData>
  <sheetProtection sheet="1" objects="1" scenarios="1" formatCells="0" formatColumns="0" formatRows="0"/>
  <mergeCells count="32">
    <mergeCell ref="A39:A40"/>
    <mergeCell ref="B39:B40"/>
    <mergeCell ref="A37:A38"/>
    <mergeCell ref="B37:B38"/>
    <mergeCell ref="A29:A30"/>
    <mergeCell ref="B29:B30"/>
    <mergeCell ref="A35:A36"/>
    <mergeCell ref="B35:B36"/>
    <mergeCell ref="C35:C36"/>
    <mergeCell ref="D35:D36"/>
    <mergeCell ref="A27:A28"/>
    <mergeCell ref="B27:B28"/>
    <mergeCell ref="A19:A20"/>
    <mergeCell ref="B19:B20"/>
    <mergeCell ref="A25:A26"/>
    <mergeCell ref="B25:B26"/>
    <mergeCell ref="C25:C26"/>
    <mergeCell ref="D25:D26"/>
    <mergeCell ref="A17:A18"/>
    <mergeCell ref="B17:B18"/>
    <mergeCell ref="A9:A10"/>
    <mergeCell ref="B9:B10"/>
    <mergeCell ref="A15:A16"/>
    <mergeCell ref="B15:B16"/>
    <mergeCell ref="C15:C16"/>
    <mergeCell ref="D15:D16"/>
    <mergeCell ref="A7:A8"/>
    <mergeCell ref="B7:B8"/>
    <mergeCell ref="A5:A6"/>
    <mergeCell ref="B5:B6"/>
    <mergeCell ref="C5:C6"/>
    <mergeCell ref="D5:D6"/>
  </mergeCells>
  <conditionalFormatting sqref="E7:N10">
    <cfRule type="cellIs" dxfId="3" priority="8" operator="lessThan">
      <formula>300</formula>
    </cfRule>
  </conditionalFormatting>
  <conditionalFormatting sqref="E17:N20">
    <cfRule type="cellIs" dxfId="2" priority="7" operator="lessThan">
      <formula>300</formula>
    </cfRule>
  </conditionalFormatting>
  <conditionalFormatting sqref="E27:N30">
    <cfRule type="cellIs" dxfId="1" priority="6" operator="lessThan">
      <formula>300</formula>
    </cfRule>
  </conditionalFormatting>
  <conditionalFormatting sqref="E37:N40">
    <cfRule type="cellIs" dxfId="0" priority="5" operator="lessThan">
      <formula>300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1BA37-9637-418A-AA79-7DEAA88A07A2}">
  <dimension ref="A1:AJ178"/>
  <sheetViews>
    <sheetView workbookViewId="0">
      <selection sqref="A1:A2"/>
    </sheetView>
  </sheetViews>
  <sheetFormatPr defaultColWidth="8.7265625" defaultRowHeight="14.5" x14ac:dyDescent="0.35"/>
  <cols>
    <col min="1" max="1" width="42.7265625" style="29" bestFit="1" customWidth="1"/>
    <col min="2" max="2" width="29.54296875" style="29" bestFit="1" customWidth="1"/>
    <col min="3" max="3" width="8.7265625" style="29"/>
    <col min="4" max="4" width="11.453125" style="29" bestFit="1" customWidth="1"/>
    <col min="5" max="5" width="8.7265625" style="29" customWidth="1"/>
    <col min="6" max="6" width="12.1796875" style="29" bestFit="1" customWidth="1"/>
    <col min="7" max="8" width="13.7265625" style="29" bestFit="1" customWidth="1"/>
    <col min="9" max="9" width="16.453125" style="29" bestFit="1" customWidth="1"/>
    <col min="10" max="10" width="13.7265625" style="29" bestFit="1" customWidth="1"/>
    <col min="11" max="11" width="14.7265625" style="29" bestFit="1" customWidth="1"/>
    <col min="12" max="12" width="19.453125" style="29" bestFit="1" customWidth="1"/>
    <col min="13" max="15" width="15.7265625" style="29" bestFit="1" customWidth="1"/>
    <col min="16" max="16" width="16.7265625" style="29" bestFit="1" customWidth="1"/>
    <col min="17" max="18" width="15" style="29" bestFit="1" customWidth="1"/>
    <col min="19" max="19" width="17.7265625" style="29" bestFit="1" customWidth="1"/>
    <col min="20" max="20" width="15" style="29" bestFit="1" customWidth="1"/>
    <col min="21" max="21" width="16" style="29" bestFit="1" customWidth="1"/>
    <col min="22" max="22" width="20.7265625" style="29" bestFit="1" customWidth="1"/>
    <col min="23" max="25" width="17.1796875" style="29" bestFit="1" customWidth="1"/>
    <col min="26" max="26" width="18.1796875" style="29" bestFit="1" customWidth="1"/>
    <col min="27" max="28" width="14" style="29" bestFit="1" customWidth="1"/>
    <col min="29" max="29" width="16.54296875" style="29" bestFit="1" customWidth="1"/>
    <col min="30" max="30" width="14" style="29" bestFit="1" customWidth="1"/>
    <col min="31" max="31" width="15" style="29" bestFit="1" customWidth="1"/>
    <col min="32" max="32" width="19.7265625" style="29" bestFit="1" customWidth="1"/>
    <col min="33" max="35" width="16" style="29" bestFit="1" customWidth="1"/>
    <col min="36" max="36" width="17.1796875" style="29" bestFit="1" customWidth="1"/>
    <col min="37" max="37" width="8.7265625" style="30" customWidth="1"/>
    <col min="38" max="16384" width="8.7265625" style="30"/>
  </cols>
  <sheetData>
    <row r="1" spans="1:36" x14ac:dyDescent="0.35">
      <c r="A1" s="68" t="s">
        <v>111</v>
      </c>
      <c r="B1" s="68" t="s">
        <v>143</v>
      </c>
      <c r="C1" s="68" t="s">
        <v>144</v>
      </c>
      <c r="D1" s="68" t="s">
        <v>113</v>
      </c>
      <c r="E1" s="68" t="s">
        <v>114</v>
      </c>
      <c r="F1" s="68" t="s">
        <v>145</v>
      </c>
      <c r="G1" s="68" t="s">
        <v>146</v>
      </c>
      <c r="H1" s="68"/>
      <c r="I1" s="68"/>
      <c r="J1" s="68"/>
      <c r="K1" s="68"/>
      <c r="L1" s="68"/>
      <c r="M1" s="68"/>
      <c r="N1" s="68"/>
      <c r="O1" s="68"/>
      <c r="P1" s="68"/>
      <c r="Q1" s="68" t="s">
        <v>147</v>
      </c>
      <c r="R1" s="68"/>
      <c r="S1" s="68"/>
      <c r="T1" s="68"/>
      <c r="U1" s="68"/>
      <c r="V1" s="68"/>
      <c r="W1" s="68"/>
      <c r="X1" s="68"/>
      <c r="Y1" s="68"/>
      <c r="Z1" s="68"/>
      <c r="AA1" s="68" t="s">
        <v>148</v>
      </c>
      <c r="AB1" s="68"/>
      <c r="AC1" s="68"/>
      <c r="AD1" s="68"/>
      <c r="AE1" s="68"/>
      <c r="AF1" s="68"/>
      <c r="AG1" s="68"/>
      <c r="AH1" s="68"/>
      <c r="AI1" s="68"/>
      <c r="AJ1" s="68"/>
    </row>
    <row r="2" spans="1:36" x14ac:dyDescent="0.35">
      <c r="A2" s="68"/>
      <c r="B2" s="68"/>
      <c r="C2" s="68"/>
      <c r="D2" s="68"/>
      <c r="E2" s="68"/>
      <c r="F2" s="68"/>
      <c r="G2" s="53">
        <v>10</v>
      </c>
      <c r="H2" s="53">
        <v>30</v>
      </c>
      <c r="I2" s="53" t="s">
        <v>149</v>
      </c>
      <c r="J2" s="53">
        <v>60</v>
      </c>
      <c r="K2" s="53">
        <v>100</v>
      </c>
      <c r="L2" s="53" t="s">
        <v>150</v>
      </c>
      <c r="M2" s="53">
        <v>1000</v>
      </c>
      <c r="N2" s="53">
        <v>2500</v>
      </c>
      <c r="O2" s="53">
        <v>5000</v>
      </c>
      <c r="P2" s="53">
        <v>10000</v>
      </c>
      <c r="Q2" s="53">
        <v>10</v>
      </c>
      <c r="R2" s="53">
        <v>30</v>
      </c>
      <c r="S2" s="53" t="s">
        <v>149</v>
      </c>
      <c r="T2" s="53">
        <v>60</v>
      </c>
      <c r="U2" s="53">
        <v>100</v>
      </c>
      <c r="V2" s="53" t="s">
        <v>150</v>
      </c>
      <c r="W2" s="53">
        <v>1000</v>
      </c>
      <c r="X2" s="53">
        <v>2500</v>
      </c>
      <c r="Y2" s="53">
        <v>5000</v>
      </c>
      <c r="Z2" s="53">
        <v>10000</v>
      </c>
      <c r="AA2" s="53">
        <v>10</v>
      </c>
      <c r="AB2" s="53">
        <v>30</v>
      </c>
      <c r="AC2" s="53" t="s">
        <v>149</v>
      </c>
      <c r="AD2" s="53">
        <v>60</v>
      </c>
      <c r="AE2" s="53">
        <v>100</v>
      </c>
      <c r="AF2" s="53" t="s">
        <v>150</v>
      </c>
      <c r="AG2" s="53">
        <v>1000</v>
      </c>
      <c r="AH2" s="53">
        <v>2500</v>
      </c>
      <c r="AI2" s="53">
        <v>5000</v>
      </c>
      <c r="AJ2" s="53">
        <v>10000</v>
      </c>
    </row>
    <row r="3" spans="1:36" x14ac:dyDescent="0.35">
      <c r="A3" s="1" t="s">
        <v>126</v>
      </c>
      <c r="B3" s="1" t="s">
        <v>151</v>
      </c>
      <c r="C3" s="1" t="s">
        <v>131</v>
      </c>
      <c r="D3" s="1" t="s">
        <v>127</v>
      </c>
      <c r="E3" s="1" t="s">
        <v>129</v>
      </c>
      <c r="F3" s="1" t="s">
        <v>152</v>
      </c>
      <c r="G3" s="1" cm="1">
        <f t="array" ref="G3">MAX(_xlfn._xlws.FILTER('Modeled Concentrations'!J$3:J$290, ('Modeled Concentrations'!$A$3:$A$290='Filter Max Task'!$A3)*('Modeled Concentrations'!$C$3:$C$290='Filter Max Task'!$B3)*('Modeled Concentrations'!$D$3:$D$290='Filter Max Task'!$C3)*('Modeled Concentrations'!$E$3:$E$290='Filter Max Task'!$D3)*('Modeled Concentrations'!$H$3:$H$290='Filter Max Task'!$E3)*('Modeled Concentrations'!$I$3:$I$290='Filter Max Task'!$F3)))</f>
        <v>1.7599999999999999E-8</v>
      </c>
      <c r="H3" s="1" cm="1">
        <f t="array" ref="H3">MAX(_xlfn._xlws.FILTER('Modeled Concentrations'!K$3:K$290, ('Modeled Concentrations'!$A$3:$A$290='Filter Max Task'!$A3)*('Modeled Concentrations'!$C$3:$C$290='Filter Max Task'!$B3)*('Modeled Concentrations'!$D$3:$D$290='Filter Max Task'!$C3)*('Modeled Concentrations'!$E$3:$E$290='Filter Max Task'!$D3)*('Modeled Concentrations'!$H$3:$H$290='Filter Max Task'!$E3)*('Modeled Concentrations'!$I$3:$I$290='Filter Max Task'!$F3)))</f>
        <v>6.0299999999999999E-6</v>
      </c>
      <c r="I3" s="1" cm="1">
        <f t="array" ref="I3">MAX(_xlfn._xlws.FILTER('Modeled Concentrations'!L$3:L$290, ('Modeled Concentrations'!$A$3:$A$290='Filter Max Task'!$A3)*('Modeled Concentrations'!$C$3:$C$290='Filter Max Task'!$B3)*('Modeled Concentrations'!$D$3:$D$290='Filter Max Task'!$C3)*('Modeled Concentrations'!$E$3:$E$290='Filter Max Task'!$D3)*('Modeled Concentrations'!$H$3:$H$290='Filter Max Task'!$E3)*('Modeled Concentrations'!$I$3:$I$290='Filter Max Task'!$F3)))</f>
        <v>2.6699999999999998E-5</v>
      </c>
      <c r="J3" s="1" cm="1">
        <f t="array" ref="J3">MAX(_xlfn._xlws.FILTER('Modeled Concentrations'!M$3:M$290, ('Modeled Concentrations'!$A$3:$A$290='Filter Max Task'!$A3)*('Modeled Concentrations'!$C$3:$C$290='Filter Max Task'!$B3)*('Modeled Concentrations'!$D$3:$D$290='Filter Max Task'!$C3)*('Modeled Concentrations'!$E$3:$E$290='Filter Max Task'!$D3)*('Modeled Concentrations'!$H$3:$H$290='Filter Max Task'!$E3)*('Modeled Concentrations'!$I$3:$I$290='Filter Max Task'!$F3)))</f>
        <v>4.5200000000000001E-5</v>
      </c>
      <c r="K3" s="1" cm="1">
        <f t="array" ref="K3">MAX(_xlfn._xlws.FILTER('Modeled Concentrations'!N$3:N$290, ('Modeled Concentrations'!$A$3:$A$290='Filter Max Task'!$A3)*('Modeled Concentrations'!$C$3:$C$290='Filter Max Task'!$B3)*('Modeled Concentrations'!$D$3:$D$290='Filter Max Task'!$C3)*('Modeled Concentrations'!$E$3:$E$290='Filter Max Task'!$D3)*('Modeled Concentrations'!$H$3:$H$290='Filter Max Task'!$E3)*('Modeled Concentrations'!$I$3:$I$290='Filter Max Task'!$F3)))</f>
        <v>7.3899999999999994E-5</v>
      </c>
      <c r="L3" s="1" cm="1">
        <f t="array" ref="L3">MAX(_xlfn._xlws.FILTER('Modeled Concentrations'!O$3:O$290, ('Modeled Concentrations'!$A$3:$A$290='Filter Max Task'!$A3)*('Modeled Concentrations'!$C$3:$C$290='Filter Max Task'!$B3)*('Modeled Concentrations'!$D$3:$D$290='Filter Max Task'!$C3)*('Modeled Concentrations'!$E$3:$E$290='Filter Max Task'!$D3)*('Modeled Concentrations'!$H$3:$H$290='Filter Max Task'!$E3)*('Modeled Concentrations'!$I$3:$I$290='Filter Max Task'!$F3)))</f>
        <v>2.3300000000000001E-5</v>
      </c>
      <c r="M3" s="1" cm="1">
        <f t="array" ref="M3">MAX(_xlfn._xlws.FILTER('Modeled Concentrations'!P$3:P$290, ('Modeled Concentrations'!$A$3:$A$290='Filter Max Task'!$A3)*('Modeled Concentrations'!$C$3:$C$290='Filter Max Task'!$B3)*('Modeled Concentrations'!$D$3:$D$290='Filter Max Task'!$C3)*('Modeled Concentrations'!$E$3:$E$290='Filter Max Task'!$D3)*('Modeled Concentrations'!$H$3:$H$290='Filter Max Task'!$E3)*('Modeled Concentrations'!$I$3:$I$290='Filter Max Task'!$F3)))</f>
        <v>1.45E-5</v>
      </c>
      <c r="N3" s="1" cm="1">
        <f t="array" ref="N3">MAX(_xlfn._xlws.FILTER('Modeled Concentrations'!Q$3:Q$290, ('Modeled Concentrations'!$A$3:$A$290='Filter Max Task'!$A3)*('Modeled Concentrations'!$C$3:$C$290='Filter Max Task'!$B3)*('Modeled Concentrations'!$D$3:$D$290='Filter Max Task'!$C3)*('Modeled Concentrations'!$E$3:$E$290='Filter Max Task'!$D3)*('Modeled Concentrations'!$H$3:$H$290='Filter Max Task'!$E3)*('Modeled Concentrations'!$I$3:$I$290='Filter Max Task'!$F3)))</f>
        <v>4.2699999999999998E-6</v>
      </c>
      <c r="O3" s="1" cm="1">
        <f t="array" ref="O3">MAX(_xlfn._xlws.FILTER('Modeled Concentrations'!R$3:R$290, ('Modeled Concentrations'!$A$3:$A$290='Filter Max Task'!$A3)*('Modeled Concentrations'!$C$3:$C$290='Filter Max Task'!$B3)*('Modeled Concentrations'!$D$3:$D$290='Filter Max Task'!$C3)*('Modeled Concentrations'!$E$3:$E$290='Filter Max Task'!$D3)*('Modeled Concentrations'!$H$3:$H$290='Filter Max Task'!$E3)*('Modeled Concentrations'!$I$3:$I$290='Filter Max Task'!$F3)))</f>
        <v>1.53E-6</v>
      </c>
      <c r="P3" s="1" cm="1">
        <f t="array" ref="P3">MAX(_xlfn._xlws.FILTER('Modeled Concentrations'!S$3:S$290, ('Modeled Concentrations'!$A$3:$A$290='Filter Max Task'!$A3)*('Modeled Concentrations'!$C$3:$C$290='Filter Max Task'!$B3)*('Modeled Concentrations'!$D$3:$D$290='Filter Max Task'!$C3)*('Modeled Concentrations'!$E$3:$E$290='Filter Max Task'!$D3)*('Modeled Concentrations'!$H$3:$H$290='Filter Max Task'!$E3)*('Modeled Concentrations'!$I$3:$I$290='Filter Max Task'!$F3)))</f>
        <v>5.1099999999999996E-7</v>
      </c>
      <c r="Q3" s="1" cm="1">
        <f t="array" ref="Q3">MAX(_xlfn._xlws.FILTER('Modeled Concentrations'!T$3:T$290, ('Modeled Concentrations'!$A$3:$A$290='Filter Max Task'!$A3)*('Modeled Concentrations'!$C$3:$C$290='Filter Max Task'!$B3)*('Modeled Concentrations'!$D$3:$D$290='Filter Max Task'!$C3)*('Modeled Concentrations'!$E$3:$E$290='Filter Max Task'!$D3)*('Modeled Concentrations'!$H$3:$H$290='Filter Max Task'!$E3)*('Modeled Concentrations'!$I$3:$I$290='Filter Max Task'!$F3)))</f>
        <v>3.8299999999999999E-8</v>
      </c>
      <c r="R3" s="1" cm="1">
        <f t="array" ref="R3">MAX(_xlfn._xlws.FILTER('Modeled Concentrations'!U$3:U$290, ('Modeled Concentrations'!$A$3:$A$290='Filter Max Task'!$A3)*('Modeled Concentrations'!$C$3:$C$290='Filter Max Task'!$B3)*('Modeled Concentrations'!$D$3:$D$290='Filter Max Task'!$C3)*('Modeled Concentrations'!$E$3:$E$290='Filter Max Task'!$D3)*('Modeled Concentrations'!$H$3:$H$290='Filter Max Task'!$E3)*('Modeled Concentrations'!$I$3:$I$290='Filter Max Task'!$F3)))</f>
        <v>1.6199999999999999E-6</v>
      </c>
      <c r="S3" s="1" cm="1">
        <f t="array" ref="S3">MAX(_xlfn._xlws.FILTER('Modeled Concentrations'!V$3:V$290, ('Modeled Concentrations'!$A$3:$A$290='Filter Max Task'!$A3)*('Modeled Concentrations'!$C$3:$C$290='Filter Max Task'!$B3)*('Modeled Concentrations'!$D$3:$D$290='Filter Max Task'!$C3)*('Modeled Concentrations'!$E$3:$E$290='Filter Max Task'!$D3)*('Modeled Concentrations'!$H$3:$H$290='Filter Max Task'!$E3)*('Modeled Concentrations'!$I$3:$I$290='Filter Max Task'!$F3)))</f>
        <v>1.1199999999999999E-5</v>
      </c>
      <c r="T3" s="1" cm="1">
        <f t="array" ref="T3">MAX(_xlfn._xlws.FILTER('Modeled Concentrations'!W$3:W$290, ('Modeled Concentrations'!$A$3:$A$290='Filter Max Task'!$A3)*('Modeled Concentrations'!$C$3:$C$290='Filter Max Task'!$B3)*('Modeled Concentrations'!$D$3:$D$290='Filter Max Task'!$C3)*('Modeled Concentrations'!$E$3:$E$290='Filter Max Task'!$D3)*('Modeled Concentrations'!$H$3:$H$290='Filter Max Task'!$E3)*('Modeled Concentrations'!$I$3:$I$290='Filter Max Task'!$F3)))</f>
        <v>1.7099999999999999E-5</v>
      </c>
      <c r="U3" s="1" cm="1">
        <f t="array" ref="U3">MAX(_xlfn._xlws.FILTER('Modeled Concentrations'!X$3:X$290, ('Modeled Concentrations'!$A$3:$A$290='Filter Max Task'!$A3)*('Modeled Concentrations'!$C$3:$C$290='Filter Max Task'!$B3)*('Modeled Concentrations'!$D$3:$D$290='Filter Max Task'!$C3)*('Modeled Concentrations'!$E$3:$E$290='Filter Max Task'!$D3)*('Modeled Concentrations'!$H$3:$H$290='Filter Max Task'!$E3)*('Modeled Concentrations'!$I$3:$I$290='Filter Max Task'!$F3)))</f>
        <v>2.7900000000000001E-5</v>
      </c>
      <c r="V3" s="1" cm="1">
        <f t="array" ref="V3">MAX(_xlfn._xlws.FILTER('Modeled Concentrations'!Y$3:Y$290, ('Modeled Concentrations'!$A$3:$A$290='Filter Max Task'!$A3)*('Modeled Concentrations'!$C$3:$C$290='Filter Max Task'!$B3)*('Modeled Concentrations'!$D$3:$D$290='Filter Max Task'!$C3)*('Modeled Concentrations'!$E$3:$E$290='Filter Max Task'!$D3)*('Modeled Concentrations'!$H$3:$H$290='Filter Max Task'!$E3)*('Modeled Concentrations'!$I$3:$I$290='Filter Max Task'!$F3)))</f>
        <v>8.8200000000000003E-6</v>
      </c>
      <c r="W3" s="1" cm="1">
        <f t="array" ref="W3">MAX(_xlfn._xlws.FILTER('Modeled Concentrations'!Z$3:Z$290, ('Modeled Concentrations'!$A$3:$A$290='Filter Max Task'!$A3)*('Modeled Concentrations'!$C$3:$C$290='Filter Max Task'!$B3)*('Modeled Concentrations'!$D$3:$D$290='Filter Max Task'!$C3)*('Modeled Concentrations'!$E$3:$E$290='Filter Max Task'!$D3)*('Modeled Concentrations'!$H$3:$H$290='Filter Max Task'!$E3)*('Modeled Concentrations'!$I$3:$I$290='Filter Max Task'!$F3)))</f>
        <v>3.0400000000000001E-6</v>
      </c>
      <c r="X3" s="1" cm="1">
        <f t="array" ref="X3">MAX(_xlfn._xlws.FILTER('Modeled Concentrations'!AA$3:AA$290, ('Modeled Concentrations'!$A$3:$A$290='Filter Max Task'!$A3)*('Modeled Concentrations'!$C$3:$C$290='Filter Max Task'!$B3)*('Modeled Concentrations'!$D$3:$D$290='Filter Max Task'!$C3)*('Modeled Concentrations'!$E$3:$E$290='Filter Max Task'!$D3)*('Modeled Concentrations'!$H$3:$H$290='Filter Max Task'!$E3)*('Modeled Concentrations'!$I$3:$I$290='Filter Max Task'!$F3)))</f>
        <v>9.2200000000000002E-7</v>
      </c>
      <c r="Y3" s="1" cm="1">
        <f t="array" ref="Y3">MAX(_xlfn._xlws.FILTER('Modeled Concentrations'!AB$3:AB$290, ('Modeled Concentrations'!$A$3:$A$290='Filter Max Task'!$A3)*('Modeled Concentrations'!$C$3:$C$290='Filter Max Task'!$B3)*('Modeled Concentrations'!$D$3:$D$290='Filter Max Task'!$C3)*('Modeled Concentrations'!$E$3:$E$290='Filter Max Task'!$D3)*('Modeled Concentrations'!$H$3:$H$290='Filter Max Task'!$E3)*('Modeled Concentrations'!$I$3:$I$290='Filter Max Task'!$F3)))</f>
        <v>3.2599999999999998E-7</v>
      </c>
      <c r="Z3" s="1" cm="1">
        <f t="array" ref="Z3">MAX(_xlfn._xlws.FILTER('Modeled Concentrations'!AC$3:AC$290, ('Modeled Concentrations'!$A$3:$A$290='Filter Max Task'!$A3)*('Modeled Concentrations'!$C$3:$C$290='Filter Max Task'!$B3)*('Modeled Concentrations'!$D$3:$D$290='Filter Max Task'!$C3)*('Modeled Concentrations'!$E$3:$E$290='Filter Max Task'!$D3)*('Modeled Concentrations'!$H$3:$H$290='Filter Max Task'!$E3)*('Modeled Concentrations'!$I$3:$I$290='Filter Max Task'!$F3)))</f>
        <v>1.14E-7</v>
      </c>
      <c r="AA3" s="1" cm="1">
        <f t="array" ref="AA3">MAX(_xlfn._xlws.FILTER('Modeled Concentrations'!AD$3:AD$290, ('Modeled Concentrations'!$A$3:$A$290='Filter Max Task'!$A3)*('Modeled Concentrations'!$C$3:$C$290='Filter Max Task'!$B3)*('Modeled Concentrations'!$D$3:$D$290='Filter Max Task'!$C3)*('Modeled Concentrations'!$E$3:$E$290='Filter Max Task'!$D3)*('Modeled Concentrations'!$H$3:$H$290='Filter Max Task'!$E3)*('Modeled Concentrations'!$I$3:$I$290='Filter Max Task'!$F3)))</f>
        <v>1.5501709611451942E-4</v>
      </c>
      <c r="AB3" s="1" cm="1">
        <f t="array" ref="AB3">MAX(_xlfn._xlws.FILTER('Modeled Concentrations'!AE$3:AE$290, ('Modeled Concentrations'!$A$3:$A$290='Filter Max Task'!$A3)*('Modeled Concentrations'!$C$3:$C$290='Filter Max Task'!$B3)*('Modeled Concentrations'!$D$3:$D$290='Filter Max Task'!$C3)*('Modeled Concentrations'!$E$3:$E$290='Filter Max Task'!$D3)*('Modeled Concentrations'!$H$3:$H$290='Filter Max Task'!$E3)*('Modeled Concentrations'!$I$3:$I$290='Filter Max Task'!$F3)))</f>
        <v>6.5568588957055198E-3</v>
      </c>
      <c r="AC3" s="1" cm="1">
        <f t="array" ref="AC3">MAX(_xlfn._xlws.FILTER('Modeled Concentrations'!AF$3:AF$290, ('Modeled Concentrations'!$A$3:$A$290='Filter Max Task'!$A3)*('Modeled Concentrations'!$C$3:$C$290='Filter Max Task'!$B3)*('Modeled Concentrations'!$D$3:$D$290='Filter Max Task'!$C3)*('Modeled Concentrations'!$E$3:$E$290='Filter Max Task'!$D3)*('Modeled Concentrations'!$H$3:$H$290='Filter Max Task'!$E3)*('Modeled Concentrations'!$I$3:$I$290='Filter Max Task'!$F3)))</f>
        <v>4.5331370143149287E-2</v>
      </c>
      <c r="AD3" s="1" cm="1">
        <f t="array" ref="AD3">MAX(_xlfn._xlws.FILTER('Modeled Concentrations'!AG$3:AG$290, ('Modeled Concentrations'!$A$3:$A$290='Filter Max Task'!$A3)*('Modeled Concentrations'!$C$3:$C$290='Filter Max Task'!$B3)*('Modeled Concentrations'!$D$3:$D$290='Filter Max Task'!$C3)*('Modeled Concentrations'!$E$3:$E$290='Filter Max Task'!$D3)*('Modeled Concentrations'!$H$3:$H$290='Filter Max Task'!$E3)*('Modeled Concentrations'!$I$3:$I$290='Filter Max Task'!$F3)))</f>
        <v>6.9211288343558289E-2</v>
      </c>
      <c r="AE3" s="1" cm="1">
        <f t="array" ref="AE3">MAX(_xlfn._xlws.FILTER('Modeled Concentrations'!AH$3:AH$290, ('Modeled Concentrations'!$A$3:$A$290='Filter Max Task'!$A3)*('Modeled Concentrations'!$C$3:$C$290='Filter Max Task'!$B3)*('Modeled Concentrations'!$D$3:$D$290='Filter Max Task'!$C3)*('Modeled Concentrations'!$E$3:$E$290='Filter Max Task'!$D3)*('Modeled Concentrations'!$H$3:$H$290='Filter Max Task'!$E3)*('Modeled Concentrations'!$I$3:$I$290='Filter Max Task'!$F3)))</f>
        <v>0.11292368098159508</v>
      </c>
      <c r="AF3" s="1" cm="1">
        <f t="array" ref="AF3">MAX(_xlfn._xlws.FILTER('Modeled Concentrations'!AI$3:AI$290, ('Modeled Concentrations'!$A$3:$A$290='Filter Max Task'!$A3)*('Modeled Concentrations'!$C$3:$C$290='Filter Max Task'!$B3)*('Modeled Concentrations'!$D$3:$D$290='Filter Max Task'!$C3)*('Modeled Concentrations'!$E$3:$E$290='Filter Max Task'!$D3)*('Modeled Concentrations'!$H$3:$H$290='Filter Max Task'!$E3)*('Modeled Concentrations'!$I$3:$I$290='Filter Max Task'!$F3)))</f>
        <v>3.5698453987730062E-2</v>
      </c>
      <c r="AG3" s="1" cm="1">
        <f t="array" ref="AG3">MAX(_xlfn._xlws.FILTER('Modeled Concentrations'!AJ$3:AJ$290, ('Modeled Concentrations'!$A$3:$A$290='Filter Max Task'!$A3)*('Modeled Concentrations'!$C$3:$C$290='Filter Max Task'!$B3)*('Modeled Concentrations'!$D$3:$D$290='Filter Max Task'!$C3)*('Modeled Concentrations'!$E$3:$E$290='Filter Max Task'!$D3)*('Modeled Concentrations'!$H$3:$H$290='Filter Max Task'!$E3)*('Modeled Concentrations'!$I$3:$I$290='Filter Max Task'!$F3)))</f>
        <v>1.2304229038854805E-2</v>
      </c>
      <c r="AH3" s="1" cm="1">
        <f t="array" ref="AH3">MAX(_xlfn._xlws.FILTER('Modeled Concentrations'!AK$3:AK$290, ('Modeled Concentrations'!$A$3:$A$290='Filter Max Task'!$A3)*('Modeled Concentrations'!$C$3:$C$290='Filter Max Task'!$B3)*('Modeled Concentrations'!$D$3:$D$290='Filter Max Task'!$C3)*('Modeled Concentrations'!$E$3:$E$290='Filter Max Task'!$D3)*('Modeled Concentrations'!$H$3:$H$290='Filter Max Task'!$E3)*('Modeled Concentrations'!$I$3:$I$290='Filter Max Task'!$F3)))</f>
        <v>3.7317431492842534E-3</v>
      </c>
      <c r="AI3" s="1" cm="1">
        <f t="array" ref="AI3">MAX(_xlfn._xlws.FILTER('Modeled Concentrations'!AL$3:AL$290, ('Modeled Concentrations'!$A$3:$A$290='Filter Max Task'!$A3)*('Modeled Concentrations'!$C$3:$C$290='Filter Max Task'!$B3)*('Modeled Concentrations'!$D$3:$D$290='Filter Max Task'!$C3)*('Modeled Concentrations'!$E$3:$E$290='Filter Max Task'!$D3)*('Modeled Concentrations'!$H$3:$H$290='Filter Max Task'!$E3)*('Modeled Concentrations'!$I$3:$I$290='Filter Max Task'!$F3)))</f>
        <v>1.3194666666666666E-3</v>
      </c>
      <c r="AJ3" s="1" cm="1">
        <f t="array" ref="AJ3">MAX(_xlfn._xlws.FILTER('Modeled Concentrations'!AM$3:AM$290, ('Modeled Concentrations'!$A$3:$A$290='Filter Max Task'!$A3)*('Modeled Concentrations'!$C$3:$C$290='Filter Max Task'!$B3)*('Modeled Concentrations'!$D$3:$D$290='Filter Max Task'!$C3)*('Modeled Concentrations'!$E$3:$E$290='Filter Max Task'!$D3)*('Modeled Concentrations'!$H$3:$H$290='Filter Max Task'!$E3)*('Modeled Concentrations'!$I$3:$I$290='Filter Max Task'!$F3)))</f>
        <v>4.6140858895705523E-4</v>
      </c>
    </row>
    <row r="4" spans="1:36" x14ac:dyDescent="0.35">
      <c r="A4" s="1" t="s">
        <v>126</v>
      </c>
      <c r="B4" s="1" t="s">
        <v>153</v>
      </c>
      <c r="C4" s="1" t="s">
        <v>131</v>
      </c>
      <c r="D4" s="1" t="s">
        <v>127</v>
      </c>
      <c r="E4" s="1" t="s">
        <v>129</v>
      </c>
      <c r="F4" s="1" t="s">
        <v>152</v>
      </c>
      <c r="G4" s="1" cm="1">
        <f t="array" ref="G4">MAX(_xlfn._xlws.FILTER('Modeled Concentrations'!J$3:J$290, ('Modeled Concentrations'!$A$3:$A$290='Filter Max Task'!$A4)*('Modeled Concentrations'!$C$3:$C$290='Filter Max Task'!$B4)*('Modeled Concentrations'!$D$3:$D$290='Filter Max Task'!$C4)*('Modeled Concentrations'!$E$3:$E$290='Filter Max Task'!$D4)*('Modeled Concentrations'!$H$3:$H$290='Filter Max Task'!$E4)*('Modeled Concentrations'!$I$3:$I$290='Filter Max Task'!$F4)))</f>
        <v>1.6699999999999999E-5</v>
      </c>
      <c r="H4" s="1" cm="1">
        <f t="array" ref="H4">MAX(_xlfn._xlws.FILTER('Modeled Concentrations'!K$3:K$290, ('Modeled Concentrations'!$A$3:$A$290='Filter Max Task'!$A4)*('Modeled Concentrations'!$C$3:$C$290='Filter Max Task'!$B4)*('Modeled Concentrations'!$D$3:$D$290='Filter Max Task'!$C4)*('Modeled Concentrations'!$E$3:$E$290='Filter Max Task'!$D4)*('Modeled Concentrations'!$H$3:$H$290='Filter Max Task'!$E4)*('Modeled Concentrations'!$I$3:$I$290='Filter Max Task'!$F4)))</f>
        <v>4.6399999999999996E-6</v>
      </c>
      <c r="I4" s="1" cm="1">
        <f t="array" ref="I4">MAX(_xlfn._xlws.FILTER('Modeled Concentrations'!L$3:L$290, ('Modeled Concentrations'!$A$3:$A$290='Filter Max Task'!$A4)*('Modeled Concentrations'!$C$3:$C$290='Filter Max Task'!$B4)*('Modeled Concentrations'!$D$3:$D$290='Filter Max Task'!$C4)*('Modeled Concentrations'!$E$3:$E$290='Filter Max Task'!$D4)*('Modeled Concentrations'!$H$3:$H$290='Filter Max Task'!$E4)*('Modeled Concentrations'!$I$3:$I$290='Filter Max Task'!$F4)))</f>
        <v>2.26E-6</v>
      </c>
      <c r="J4" s="1" cm="1">
        <f t="array" ref="J4">MAX(_xlfn._xlws.FILTER('Modeled Concentrations'!M$3:M$290, ('Modeled Concentrations'!$A$3:$A$290='Filter Max Task'!$A4)*('Modeled Concentrations'!$C$3:$C$290='Filter Max Task'!$B4)*('Modeled Concentrations'!$D$3:$D$290='Filter Max Task'!$C4)*('Modeled Concentrations'!$E$3:$E$290='Filter Max Task'!$D4)*('Modeled Concentrations'!$H$3:$H$290='Filter Max Task'!$E4)*('Modeled Concentrations'!$I$3:$I$290='Filter Max Task'!$F4)))</f>
        <v>1.35E-6</v>
      </c>
      <c r="K4" s="1" cm="1">
        <f t="array" ref="K4">MAX(_xlfn._xlws.FILTER('Modeled Concentrations'!N$3:N$290, ('Modeled Concentrations'!$A$3:$A$290='Filter Max Task'!$A4)*('Modeled Concentrations'!$C$3:$C$290='Filter Max Task'!$B4)*('Modeled Concentrations'!$D$3:$D$290='Filter Max Task'!$C4)*('Modeled Concentrations'!$E$3:$E$290='Filter Max Task'!$D4)*('Modeled Concentrations'!$H$3:$H$290='Filter Max Task'!$E4)*('Modeled Concentrations'!$I$3:$I$290='Filter Max Task'!$F4)))</f>
        <v>4.5699999999999998E-7</v>
      </c>
      <c r="L4" s="1" cm="1">
        <f t="array" ref="L4">MAX(_xlfn._xlws.FILTER('Modeled Concentrations'!O$3:O$290, ('Modeled Concentrations'!$A$3:$A$290='Filter Max Task'!$A4)*('Modeled Concentrations'!$C$3:$C$290='Filter Max Task'!$B4)*('Modeled Concentrations'!$D$3:$D$290='Filter Max Task'!$C4)*('Modeled Concentrations'!$E$3:$E$290='Filter Max Task'!$D4)*('Modeled Concentrations'!$H$3:$H$290='Filter Max Task'!$E4)*('Modeled Concentrations'!$I$3:$I$290='Filter Max Task'!$F4)))</f>
        <v>6.1499999999999996E-9</v>
      </c>
      <c r="M4" s="1" cm="1">
        <f t="array" ref="M4">MAX(_xlfn._xlws.FILTER('Modeled Concentrations'!P$3:P$290, ('Modeled Concentrations'!$A$3:$A$290='Filter Max Task'!$A4)*('Modeled Concentrations'!$C$3:$C$290='Filter Max Task'!$B4)*('Modeled Concentrations'!$D$3:$D$290='Filter Max Task'!$C4)*('Modeled Concentrations'!$E$3:$E$290='Filter Max Task'!$D4)*('Modeled Concentrations'!$H$3:$H$290='Filter Max Task'!$E4)*('Modeled Concentrations'!$I$3:$I$290='Filter Max Task'!$F4)))</f>
        <v>1.6500000000000001E-9</v>
      </c>
      <c r="N4" s="1" cm="1">
        <f t="array" ref="N4">MAX(_xlfn._xlws.FILTER('Modeled Concentrations'!Q$3:Q$290, ('Modeled Concentrations'!$A$3:$A$290='Filter Max Task'!$A4)*('Modeled Concentrations'!$C$3:$C$290='Filter Max Task'!$B4)*('Modeled Concentrations'!$D$3:$D$290='Filter Max Task'!$C4)*('Modeled Concentrations'!$E$3:$E$290='Filter Max Task'!$D4)*('Modeled Concentrations'!$H$3:$H$290='Filter Max Task'!$E4)*('Modeled Concentrations'!$I$3:$I$290='Filter Max Task'!$F4)))</f>
        <v>1.7700000000000001E-10</v>
      </c>
      <c r="O4" s="1" cm="1">
        <f t="array" ref="O4">MAX(_xlfn._xlws.FILTER('Modeled Concentrations'!R$3:R$290, ('Modeled Concentrations'!$A$3:$A$290='Filter Max Task'!$A4)*('Modeled Concentrations'!$C$3:$C$290='Filter Max Task'!$B4)*('Modeled Concentrations'!$D$3:$D$290='Filter Max Task'!$C4)*('Modeled Concentrations'!$E$3:$E$290='Filter Max Task'!$D4)*('Modeled Concentrations'!$H$3:$H$290='Filter Max Task'!$E4)*('Modeled Concentrations'!$I$3:$I$290='Filter Max Task'!$F4)))</f>
        <v>5.3600000000000001E-11</v>
      </c>
      <c r="P4" s="1" cm="1">
        <f t="array" ref="P4">MAX(_xlfn._xlws.FILTER('Modeled Concentrations'!S$3:S$290, ('Modeled Concentrations'!$A$3:$A$290='Filter Max Task'!$A4)*('Modeled Concentrations'!$C$3:$C$290='Filter Max Task'!$B4)*('Modeled Concentrations'!$D$3:$D$290='Filter Max Task'!$C4)*('Modeled Concentrations'!$E$3:$E$290='Filter Max Task'!$D4)*('Modeled Concentrations'!$H$3:$H$290='Filter Max Task'!$E4)*('Modeled Concentrations'!$I$3:$I$290='Filter Max Task'!$F4)))</f>
        <v>2.1199999999999999E-11</v>
      </c>
      <c r="Q4" s="1" cm="1">
        <f t="array" ref="Q4">MAX(_xlfn._xlws.FILTER('Modeled Concentrations'!T$3:T$290, ('Modeled Concentrations'!$A$3:$A$290='Filter Max Task'!$A4)*('Modeled Concentrations'!$C$3:$C$290='Filter Max Task'!$B4)*('Modeled Concentrations'!$D$3:$D$290='Filter Max Task'!$C4)*('Modeled Concentrations'!$E$3:$E$290='Filter Max Task'!$D4)*('Modeled Concentrations'!$H$3:$H$290='Filter Max Task'!$E4)*('Modeled Concentrations'!$I$3:$I$290='Filter Max Task'!$F4)))</f>
        <v>2.9900000000000002E-6</v>
      </c>
      <c r="R4" s="1" cm="1">
        <f t="array" ref="R4">MAX(_xlfn._xlws.FILTER('Modeled Concentrations'!U$3:U$290, ('Modeled Concentrations'!$A$3:$A$290='Filter Max Task'!$A4)*('Modeled Concentrations'!$C$3:$C$290='Filter Max Task'!$B4)*('Modeled Concentrations'!$D$3:$D$290='Filter Max Task'!$C4)*('Modeled Concentrations'!$E$3:$E$290='Filter Max Task'!$D4)*('Modeled Concentrations'!$H$3:$H$290='Filter Max Task'!$E4)*('Modeled Concentrations'!$I$3:$I$290='Filter Max Task'!$F4)))</f>
        <v>8.1800000000000005E-7</v>
      </c>
      <c r="S4" s="1" cm="1">
        <f t="array" ref="S4">MAX(_xlfn._xlws.FILTER('Modeled Concentrations'!V$3:V$290, ('Modeled Concentrations'!$A$3:$A$290='Filter Max Task'!$A4)*('Modeled Concentrations'!$C$3:$C$290='Filter Max Task'!$B4)*('Modeled Concentrations'!$D$3:$D$290='Filter Max Task'!$C4)*('Modeled Concentrations'!$E$3:$E$290='Filter Max Task'!$D4)*('Modeled Concentrations'!$H$3:$H$290='Filter Max Task'!$E4)*('Modeled Concentrations'!$I$3:$I$290='Filter Max Task'!$F4)))</f>
        <v>5.3399999999999999E-7</v>
      </c>
      <c r="T4" s="1" cm="1">
        <f t="array" ref="T4">MAX(_xlfn._xlws.FILTER('Modeled Concentrations'!W$3:W$290, ('Modeled Concentrations'!$A$3:$A$290='Filter Max Task'!$A4)*('Modeled Concentrations'!$C$3:$C$290='Filter Max Task'!$B4)*('Modeled Concentrations'!$D$3:$D$290='Filter Max Task'!$C4)*('Modeled Concentrations'!$E$3:$E$290='Filter Max Task'!$D4)*('Modeled Concentrations'!$H$3:$H$290='Filter Max Task'!$E4)*('Modeled Concentrations'!$I$3:$I$290='Filter Max Task'!$F4)))</f>
        <v>2.6199999999999999E-7</v>
      </c>
      <c r="U4" s="1" cm="1">
        <f t="array" ref="U4">MAX(_xlfn._xlws.FILTER('Modeled Concentrations'!X$3:X$290, ('Modeled Concentrations'!$A$3:$A$290='Filter Max Task'!$A4)*('Modeled Concentrations'!$C$3:$C$290='Filter Max Task'!$B4)*('Modeled Concentrations'!$D$3:$D$290='Filter Max Task'!$C4)*('Modeled Concentrations'!$E$3:$E$290='Filter Max Task'!$D4)*('Modeled Concentrations'!$H$3:$H$290='Filter Max Task'!$E4)*('Modeled Concentrations'!$I$3:$I$290='Filter Max Task'!$F4)))</f>
        <v>9.7800000000000002E-8</v>
      </c>
      <c r="V4" s="1" cm="1">
        <f t="array" ref="V4">MAX(_xlfn._xlws.FILTER('Modeled Concentrations'!Y$3:Y$290, ('Modeled Concentrations'!$A$3:$A$290='Filter Max Task'!$A4)*('Modeled Concentrations'!$C$3:$C$290='Filter Max Task'!$B4)*('Modeled Concentrations'!$D$3:$D$290='Filter Max Task'!$C4)*('Modeled Concentrations'!$E$3:$E$290='Filter Max Task'!$D4)*('Modeled Concentrations'!$H$3:$H$290='Filter Max Task'!$E4)*('Modeled Concentrations'!$I$3:$I$290='Filter Max Task'!$F4)))</f>
        <v>8.4499999999999996E-9</v>
      </c>
      <c r="W4" s="1" cm="1">
        <f t="array" ref="W4">MAX(_xlfn._xlws.FILTER('Modeled Concentrations'!Z$3:Z$290, ('Modeled Concentrations'!$A$3:$A$290='Filter Max Task'!$A4)*('Modeled Concentrations'!$C$3:$C$290='Filter Max Task'!$B4)*('Modeled Concentrations'!$D$3:$D$290='Filter Max Task'!$C4)*('Modeled Concentrations'!$E$3:$E$290='Filter Max Task'!$D4)*('Modeled Concentrations'!$H$3:$H$290='Filter Max Task'!$E4)*('Modeled Concentrations'!$I$3:$I$290='Filter Max Task'!$F4)))</f>
        <v>7.1400000000000002E-10</v>
      </c>
      <c r="X4" s="1" cm="1">
        <f t="array" ref="X4">MAX(_xlfn._xlws.FILTER('Modeled Concentrations'!AA$3:AA$290, ('Modeled Concentrations'!$A$3:$A$290='Filter Max Task'!$A4)*('Modeled Concentrations'!$C$3:$C$290='Filter Max Task'!$B4)*('Modeled Concentrations'!$D$3:$D$290='Filter Max Task'!$C4)*('Modeled Concentrations'!$E$3:$E$290='Filter Max Task'!$D4)*('Modeled Concentrations'!$H$3:$H$290='Filter Max Task'!$E4)*('Modeled Concentrations'!$I$3:$I$290='Filter Max Task'!$F4)))</f>
        <v>1.02E-10</v>
      </c>
      <c r="Y4" s="1" cm="1">
        <f t="array" ref="Y4">MAX(_xlfn._xlws.FILTER('Modeled Concentrations'!AB$3:AB$290, ('Modeled Concentrations'!$A$3:$A$290='Filter Max Task'!$A4)*('Modeled Concentrations'!$C$3:$C$290='Filter Max Task'!$B4)*('Modeled Concentrations'!$D$3:$D$290='Filter Max Task'!$C4)*('Modeled Concentrations'!$E$3:$E$290='Filter Max Task'!$D4)*('Modeled Concentrations'!$H$3:$H$290='Filter Max Task'!$E4)*('Modeled Concentrations'!$I$3:$I$290='Filter Max Task'!$F4)))</f>
        <v>3.3400000000000002E-11</v>
      </c>
      <c r="Z4" s="1" cm="1">
        <f t="array" ref="Z4">MAX(_xlfn._xlws.FILTER('Modeled Concentrations'!AC$3:AC$290, ('Modeled Concentrations'!$A$3:$A$290='Filter Max Task'!$A4)*('Modeled Concentrations'!$C$3:$C$290='Filter Max Task'!$B4)*('Modeled Concentrations'!$D$3:$D$290='Filter Max Task'!$C4)*('Modeled Concentrations'!$E$3:$E$290='Filter Max Task'!$D4)*('Modeled Concentrations'!$H$3:$H$290='Filter Max Task'!$E4)*('Modeled Concentrations'!$I$3:$I$290='Filter Max Task'!$F4)))</f>
        <v>1.5E-11</v>
      </c>
      <c r="AA4" s="1" cm="1">
        <f t="array" ref="AA4">MAX(_xlfn._xlws.FILTER('Modeled Concentrations'!AD$3:AD$290, ('Modeled Concentrations'!$A$3:$A$290='Filter Max Task'!$A4)*('Modeled Concentrations'!$C$3:$C$290='Filter Max Task'!$B4)*('Modeled Concentrations'!$D$3:$D$290='Filter Max Task'!$C4)*('Modeled Concentrations'!$E$3:$E$290='Filter Max Task'!$D4)*('Modeled Concentrations'!$H$3:$H$290='Filter Max Task'!$E4)*('Modeled Concentrations'!$I$3:$I$290='Filter Max Task'!$F4)))</f>
        <v>1.2101856850715747E-2</v>
      </c>
      <c r="AB4" s="1" cm="1">
        <f t="array" ref="AB4">MAX(_xlfn._xlws.FILTER('Modeled Concentrations'!AE$3:AE$290, ('Modeled Concentrations'!$A$3:$A$290='Filter Max Task'!$A4)*('Modeled Concentrations'!$C$3:$C$290='Filter Max Task'!$B4)*('Modeled Concentrations'!$D$3:$D$290='Filter Max Task'!$C4)*('Modeled Concentrations'!$E$3:$E$290='Filter Max Task'!$D4)*('Modeled Concentrations'!$H$3:$H$290='Filter Max Task'!$E4)*('Modeled Concentrations'!$I$3:$I$290='Filter Max Task'!$F4)))</f>
        <v>3.3108089979550104E-3</v>
      </c>
      <c r="AC4" s="1" cm="1">
        <f t="array" ref="AC4">MAX(_xlfn._xlws.FILTER('Modeled Concentrations'!AF$3:AF$290, ('Modeled Concentrations'!$A$3:$A$290='Filter Max Task'!$A4)*('Modeled Concentrations'!$C$3:$C$290='Filter Max Task'!$B4)*('Modeled Concentrations'!$D$3:$D$290='Filter Max Task'!$C4)*('Modeled Concentrations'!$E$3:$E$290='Filter Max Task'!$D4)*('Modeled Concentrations'!$H$3:$H$290='Filter Max Task'!$E4)*('Modeled Concentrations'!$I$3:$I$290='Filter Max Task'!$F4)))</f>
        <v>2.1613349693251536E-3</v>
      </c>
      <c r="AD4" s="1" cm="1">
        <f t="array" ref="AD4">MAX(_xlfn._xlws.FILTER('Modeled Concentrations'!AG$3:AG$290, ('Modeled Concentrations'!$A$3:$A$290='Filter Max Task'!$A4)*('Modeled Concentrations'!$C$3:$C$290='Filter Max Task'!$B4)*('Modeled Concentrations'!$D$3:$D$290='Filter Max Task'!$C4)*('Modeled Concentrations'!$E$3:$E$290='Filter Max Task'!$D4)*('Modeled Concentrations'!$H$3:$H$290='Filter Max Task'!$E4)*('Modeled Concentrations'!$I$3:$I$290='Filter Max Task'!$F4)))</f>
        <v>1.0604302658486706E-3</v>
      </c>
      <c r="AE4" s="1" cm="1">
        <f t="array" ref="AE4">MAX(_xlfn._xlws.FILTER('Modeled Concentrations'!AH$3:AH$290, ('Modeled Concentrations'!$A$3:$A$290='Filter Max Task'!$A4)*('Modeled Concentrations'!$C$3:$C$290='Filter Max Task'!$B4)*('Modeled Concentrations'!$D$3:$D$290='Filter Max Task'!$C4)*('Modeled Concentrations'!$E$3:$E$290='Filter Max Task'!$D4)*('Modeled Concentrations'!$H$3:$H$290='Filter Max Task'!$E4)*('Modeled Concentrations'!$I$3:$I$290='Filter Max Task'!$F4)))</f>
        <v>3.9583999999999995E-4</v>
      </c>
      <c r="AF4" s="1" cm="1">
        <f t="array" ref="AF4">MAX(_xlfn._xlws.FILTER('Modeled Concentrations'!AI$3:AI$290, ('Modeled Concentrations'!$A$3:$A$290='Filter Max Task'!$A4)*('Modeled Concentrations'!$C$3:$C$290='Filter Max Task'!$B4)*('Modeled Concentrations'!$D$3:$D$290='Filter Max Task'!$C4)*('Modeled Concentrations'!$E$3:$E$290='Filter Max Task'!$D4)*('Modeled Concentrations'!$H$3:$H$290='Filter Max Task'!$E4)*('Modeled Concentrations'!$I$3:$I$290='Filter Max Task'!$F4)))</f>
        <v>3.4200899795501018E-5</v>
      </c>
      <c r="AG4" s="1" cm="1">
        <f t="array" ref="AG4">MAX(_xlfn._xlws.FILTER('Modeled Concentrations'!AJ$3:AJ$290, ('Modeled Concentrations'!$A$3:$A$290='Filter Max Task'!$A4)*('Modeled Concentrations'!$C$3:$C$290='Filter Max Task'!$B4)*('Modeled Concentrations'!$D$3:$D$290='Filter Max Task'!$C4)*('Modeled Concentrations'!$E$3:$E$290='Filter Max Task'!$D4)*('Modeled Concentrations'!$H$3:$H$290='Filter Max Task'!$E4)*('Modeled Concentrations'!$I$3:$I$290='Filter Max Task'!$F4)))</f>
        <v>2.8898748466257669E-6</v>
      </c>
      <c r="AH4" s="1" cm="1">
        <f t="array" ref="AH4">MAX(_xlfn._xlws.FILTER('Modeled Concentrations'!AK$3:AK$290, ('Modeled Concentrations'!$A$3:$A$290='Filter Max Task'!$A4)*('Modeled Concentrations'!$C$3:$C$290='Filter Max Task'!$B4)*('Modeled Concentrations'!$D$3:$D$290='Filter Max Task'!$C4)*('Modeled Concentrations'!$E$3:$E$290='Filter Max Task'!$D4)*('Modeled Concentrations'!$H$3:$H$290='Filter Max Task'!$E4)*('Modeled Concentrations'!$I$3:$I$290='Filter Max Task'!$F4)))</f>
        <v>4.1283926380368091E-7</v>
      </c>
      <c r="AI4" s="1" cm="1">
        <f t="array" ref="AI4">MAX(_xlfn._xlws.FILTER('Modeled Concentrations'!AL$3:AL$290, ('Modeled Concentrations'!$A$3:$A$290='Filter Max Task'!$A4)*('Modeled Concentrations'!$C$3:$C$290='Filter Max Task'!$B4)*('Modeled Concentrations'!$D$3:$D$290='Filter Max Task'!$C4)*('Modeled Concentrations'!$E$3:$E$290='Filter Max Task'!$D4)*('Modeled Concentrations'!$H$3:$H$290='Filter Max Task'!$E4)*('Modeled Concentrations'!$I$3:$I$290='Filter Max Task'!$F4)))</f>
        <v>1.3518462167689161E-7</v>
      </c>
      <c r="AJ4" s="1" cm="1">
        <f t="array" ref="AJ4">MAX(_xlfn._xlws.FILTER('Modeled Concentrations'!AM$3:AM$290, ('Modeled Concentrations'!$A$3:$A$290='Filter Max Task'!$A4)*('Modeled Concentrations'!$C$3:$C$290='Filter Max Task'!$B4)*('Modeled Concentrations'!$D$3:$D$290='Filter Max Task'!$C4)*('Modeled Concentrations'!$E$3:$E$290='Filter Max Task'!$D4)*('Modeled Concentrations'!$H$3:$H$290='Filter Max Task'!$E4)*('Modeled Concentrations'!$I$3:$I$290='Filter Max Task'!$F4)))</f>
        <v>6.0711656441717786E-8</v>
      </c>
    </row>
    <row r="5" spans="1:36" x14ac:dyDescent="0.35">
      <c r="A5" s="1" t="s">
        <v>126</v>
      </c>
      <c r="B5" s="1" t="s">
        <v>154</v>
      </c>
      <c r="C5" s="1" t="s">
        <v>131</v>
      </c>
      <c r="D5" s="1" t="s">
        <v>127</v>
      </c>
      <c r="E5" s="1" t="s">
        <v>129</v>
      </c>
      <c r="F5" s="1" t="s">
        <v>152</v>
      </c>
      <c r="G5" s="1" cm="1">
        <f t="array" ref="G5">MAX(_xlfn._xlws.FILTER('Modeled Concentrations'!J$3:J$290, ('Modeled Concentrations'!$A$3:$A$290='Filter Max Task'!$A5)*('Modeled Concentrations'!$C$3:$C$290='Filter Max Task'!$B5)*('Modeled Concentrations'!$D$3:$D$290='Filter Max Task'!$C5)*('Modeled Concentrations'!$E$3:$E$290='Filter Max Task'!$D5)*('Modeled Concentrations'!$H$3:$H$290='Filter Max Task'!$E5)*('Modeled Concentrations'!$I$3:$I$290='Filter Max Task'!$F5)))</f>
        <v>2.43611E-4</v>
      </c>
      <c r="H5" s="1" cm="1">
        <f t="array" ref="H5">MAX(_xlfn._xlws.FILTER('Modeled Concentrations'!K$3:K$290, ('Modeled Concentrations'!$A$3:$A$290='Filter Max Task'!$A5)*('Modeled Concentrations'!$C$3:$C$290='Filter Max Task'!$B5)*('Modeled Concentrations'!$D$3:$D$290='Filter Max Task'!$C5)*('Modeled Concentrations'!$E$3:$E$290='Filter Max Task'!$D5)*('Modeled Concentrations'!$H$3:$H$290='Filter Max Task'!$E5)*('Modeled Concentrations'!$I$3:$I$290='Filter Max Task'!$F5)))</f>
        <v>6.7700000000000006E-5</v>
      </c>
      <c r="I5" s="1" cm="1">
        <f t="array" ref="I5">MAX(_xlfn._xlws.FILTER('Modeled Concentrations'!L$3:L$290, ('Modeled Concentrations'!$A$3:$A$290='Filter Max Task'!$A5)*('Modeled Concentrations'!$C$3:$C$290='Filter Max Task'!$B5)*('Modeled Concentrations'!$D$3:$D$290='Filter Max Task'!$C5)*('Modeled Concentrations'!$E$3:$E$290='Filter Max Task'!$D5)*('Modeled Concentrations'!$H$3:$H$290='Filter Max Task'!$E5)*('Modeled Concentrations'!$I$3:$I$290='Filter Max Task'!$F5)))</f>
        <v>3.3800000000000002E-5</v>
      </c>
      <c r="J5" s="1" cm="1">
        <f t="array" ref="J5">MAX(_xlfn._xlws.FILTER('Modeled Concentrations'!M$3:M$290, ('Modeled Concentrations'!$A$3:$A$290='Filter Max Task'!$A5)*('Modeled Concentrations'!$C$3:$C$290='Filter Max Task'!$B5)*('Modeled Concentrations'!$D$3:$D$290='Filter Max Task'!$C5)*('Modeled Concentrations'!$E$3:$E$290='Filter Max Task'!$D5)*('Modeled Concentrations'!$H$3:$H$290='Filter Max Task'!$E5)*('Modeled Concentrations'!$I$3:$I$290='Filter Max Task'!$F5)))</f>
        <v>2.05E-5</v>
      </c>
      <c r="K5" s="1" cm="1">
        <f t="array" ref="K5">MAX(_xlfn._xlws.FILTER('Modeled Concentrations'!N$3:N$290, ('Modeled Concentrations'!$A$3:$A$290='Filter Max Task'!$A5)*('Modeled Concentrations'!$C$3:$C$290='Filter Max Task'!$B5)*('Modeled Concentrations'!$D$3:$D$290='Filter Max Task'!$C5)*('Modeled Concentrations'!$E$3:$E$290='Filter Max Task'!$D5)*('Modeled Concentrations'!$H$3:$H$290='Filter Max Task'!$E5)*('Modeled Concentrations'!$I$3:$I$290='Filter Max Task'!$F5)))</f>
        <v>7.2599999999999999E-6</v>
      </c>
      <c r="L5" s="1" cm="1">
        <f t="array" ref="L5">MAX(_xlfn._xlws.FILTER('Modeled Concentrations'!O$3:O$290, ('Modeled Concentrations'!$A$3:$A$290='Filter Max Task'!$A5)*('Modeled Concentrations'!$C$3:$C$290='Filter Max Task'!$B5)*('Modeled Concentrations'!$D$3:$D$290='Filter Max Task'!$C5)*('Modeled Concentrations'!$E$3:$E$290='Filter Max Task'!$D5)*('Modeled Concentrations'!$H$3:$H$290='Filter Max Task'!$E5)*('Modeled Concentrations'!$I$3:$I$290='Filter Max Task'!$F5)))</f>
        <v>1.12E-7</v>
      </c>
      <c r="M5" s="1" cm="1">
        <f t="array" ref="M5">MAX(_xlfn._xlws.FILTER('Modeled Concentrations'!P$3:P$290, ('Modeled Concentrations'!$A$3:$A$290='Filter Max Task'!$A5)*('Modeled Concentrations'!$C$3:$C$290='Filter Max Task'!$B5)*('Modeled Concentrations'!$D$3:$D$290='Filter Max Task'!$C5)*('Modeled Concentrations'!$E$3:$E$290='Filter Max Task'!$D5)*('Modeled Concentrations'!$H$3:$H$290='Filter Max Task'!$E5)*('Modeled Concentrations'!$I$3:$I$290='Filter Max Task'!$F5)))</f>
        <v>3.7599999999999999E-8</v>
      </c>
      <c r="N5" s="1" cm="1">
        <f t="array" ref="N5">MAX(_xlfn._xlws.FILTER('Modeled Concentrations'!Q$3:Q$290, ('Modeled Concentrations'!$A$3:$A$290='Filter Max Task'!$A5)*('Modeled Concentrations'!$C$3:$C$290='Filter Max Task'!$B5)*('Modeled Concentrations'!$D$3:$D$290='Filter Max Task'!$C5)*('Modeled Concentrations'!$E$3:$E$290='Filter Max Task'!$D5)*('Modeled Concentrations'!$H$3:$H$290='Filter Max Task'!$E5)*('Modeled Concentrations'!$I$3:$I$290='Filter Max Task'!$F5)))</f>
        <v>4.5200000000000001E-9</v>
      </c>
      <c r="O5" s="1" cm="1">
        <f t="array" ref="O5">MAX(_xlfn._xlws.FILTER('Modeled Concentrations'!R$3:R$290, ('Modeled Concentrations'!$A$3:$A$290='Filter Max Task'!$A5)*('Modeled Concentrations'!$C$3:$C$290='Filter Max Task'!$B5)*('Modeled Concentrations'!$D$3:$D$290='Filter Max Task'!$C5)*('Modeled Concentrations'!$E$3:$E$290='Filter Max Task'!$D5)*('Modeled Concentrations'!$H$3:$H$290='Filter Max Task'!$E5)*('Modeled Concentrations'!$I$3:$I$290='Filter Max Task'!$F5)))</f>
        <v>1.21E-9</v>
      </c>
      <c r="P5" s="1" cm="1">
        <f t="array" ref="P5">MAX(_xlfn._xlws.FILTER('Modeled Concentrations'!S$3:S$290, ('Modeled Concentrations'!$A$3:$A$290='Filter Max Task'!$A5)*('Modeled Concentrations'!$C$3:$C$290='Filter Max Task'!$B5)*('Modeled Concentrations'!$D$3:$D$290='Filter Max Task'!$C5)*('Modeled Concentrations'!$E$3:$E$290='Filter Max Task'!$D5)*('Modeled Concentrations'!$H$3:$H$290='Filter Max Task'!$E5)*('Modeled Concentrations'!$I$3:$I$290='Filter Max Task'!$F5)))</f>
        <v>4.8399999999999998E-10</v>
      </c>
      <c r="Q5" s="1" cm="1">
        <f t="array" ref="Q5">MAX(_xlfn._xlws.FILTER('Modeled Concentrations'!T$3:T$290, ('Modeled Concentrations'!$A$3:$A$290='Filter Max Task'!$A5)*('Modeled Concentrations'!$C$3:$C$290='Filter Max Task'!$B5)*('Modeled Concentrations'!$D$3:$D$290='Filter Max Task'!$C5)*('Modeled Concentrations'!$E$3:$E$290='Filter Max Task'!$D5)*('Modeled Concentrations'!$H$3:$H$290='Filter Max Task'!$E5)*('Modeled Concentrations'!$I$3:$I$290='Filter Max Task'!$F5)))</f>
        <v>5.2899999999999998E-5</v>
      </c>
      <c r="R5" s="1" cm="1">
        <f t="array" ref="R5">MAX(_xlfn._xlws.FILTER('Modeled Concentrations'!U$3:U$290, ('Modeled Concentrations'!$A$3:$A$290='Filter Max Task'!$A5)*('Modeled Concentrations'!$C$3:$C$290='Filter Max Task'!$B5)*('Modeled Concentrations'!$D$3:$D$290='Filter Max Task'!$C5)*('Modeled Concentrations'!$E$3:$E$290='Filter Max Task'!$D5)*('Modeled Concentrations'!$H$3:$H$290='Filter Max Task'!$E5)*('Modeled Concentrations'!$I$3:$I$290='Filter Max Task'!$F5)))</f>
        <v>1.5E-5</v>
      </c>
      <c r="S5" s="1" cm="1">
        <f t="array" ref="S5">MAX(_xlfn._xlws.FILTER('Modeled Concentrations'!V$3:V$290, ('Modeled Concentrations'!$A$3:$A$290='Filter Max Task'!$A5)*('Modeled Concentrations'!$C$3:$C$290='Filter Max Task'!$B5)*('Modeled Concentrations'!$D$3:$D$290='Filter Max Task'!$C5)*('Modeled Concentrations'!$E$3:$E$290='Filter Max Task'!$D5)*('Modeled Concentrations'!$H$3:$H$290='Filter Max Task'!$E5)*('Modeled Concentrations'!$I$3:$I$290='Filter Max Task'!$F5)))</f>
        <v>9.5599999999999999E-6</v>
      </c>
      <c r="T5" s="1" cm="1">
        <f t="array" ref="T5">MAX(_xlfn._xlws.FILTER('Modeled Concentrations'!W$3:W$290, ('Modeled Concentrations'!$A$3:$A$290='Filter Max Task'!$A5)*('Modeled Concentrations'!$C$3:$C$290='Filter Max Task'!$B5)*('Modeled Concentrations'!$D$3:$D$290='Filter Max Task'!$C5)*('Modeled Concentrations'!$E$3:$E$290='Filter Max Task'!$D5)*('Modeled Concentrations'!$H$3:$H$290='Filter Max Task'!$E5)*('Modeled Concentrations'!$I$3:$I$290='Filter Max Task'!$F5)))</f>
        <v>4.8899999999999998E-6</v>
      </c>
      <c r="U5" s="1" cm="1">
        <f t="array" ref="U5">MAX(_xlfn._xlws.FILTER('Modeled Concentrations'!X$3:X$290, ('Modeled Concentrations'!$A$3:$A$290='Filter Max Task'!$A5)*('Modeled Concentrations'!$C$3:$C$290='Filter Max Task'!$B5)*('Modeled Concentrations'!$D$3:$D$290='Filter Max Task'!$C5)*('Modeled Concentrations'!$E$3:$E$290='Filter Max Task'!$D5)*('Modeled Concentrations'!$H$3:$H$290='Filter Max Task'!$E5)*('Modeled Concentrations'!$I$3:$I$290='Filter Max Task'!$F5)))</f>
        <v>1.84E-6</v>
      </c>
      <c r="V5" s="1" cm="1">
        <f t="array" ref="V5">MAX(_xlfn._xlws.FILTER('Modeled Concentrations'!Y$3:Y$290, ('Modeled Concentrations'!$A$3:$A$290='Filter Max Task'!$A5)*('Modeled Concentrations'!$C$3:$C$290='Filter Max Task'!$B5)*('Modeled Concentrations'!$D$3:$D$290='Filter Max Task'!$C5)*('Modeled Concentrations'!$E$3:$E$290='Filter Max Task'!$D5)*('Modeled Concentrations'!$H$3:$H$290='Filter Max Task'!$E5)*('Modeled Concentrations'!$I$3:$I$290='Filter Max Task'!$F5)))</f>
        <v>1.4499999999999999E-7</v>
      </c>
      <c r="W5" s="1" cm="1">
        <f t="array" ref="W5">MAX(_xlfn._xlws.FILTER('Modeled Concentrations'!Z$3:Z$290, ('Modeled Concentrations'!$A$3:$A$290='Filter Max Task'!$A5)*('Modeled Concentrations'!$C$3:$C$290='Filter Max Task'!$B5)*('Modeled Concentrations'!$D$3:$D$290='Filter Max Task'!$C5)*('Modeled Concentrations'!$E$3:$E$290='Filter Max Task'!$D5)*('Modeled Concentrations'!$H$3:$H$290='Filter Max Task'!$E5)*('Modeled Concentrations'!$I$3:$I$290='Filter Max Task'!$F5)))</f>
        <v>1.44E-8</v>
      </c>
      <c r="X5" s="1" cm="1">
        <f t="array" ref="X5">MAX(_xlfn._xlws.FILTER('Modeled Concentrations'!AA$3:AA$290, ('Modeled Concentrations'!$A$3:$A$290='Filter Max Task'!$A5)*('Modeled Concentrations'!$C$3:$C$290='Filter Max Task'!$B5)*('Modeled Concentrations'!$D$3:$D$290='Filter Max Task'!$C5)*('Modeled Concentrations'!$E$3:$E$290='Filter Max Task'!$D5)*('Modeled Concentrations'!$H$3:$H$290='Filter Max Task'!$E5)*('Modeled Concentrations'!$I$3:$I$290='Filter Max Task'!$F5)))</f>
        <v>2.1999999999999998E-9</v>
      </c>
      <c r="Y5" s="1" cm="1">
        <f t="array" ref="Y5">MAX(_xlfn._xlws.FILTER('Modeled Concentrations'!AB$3:AB$290, ('Modeled Concentrations'!$A$3:$A$290='Filter Max Task'!$A5)*('Modeled Concentrations'!$C$3:$C$290='Filter Max Task'!$B5)*('Modeled Concentrations'!$D$3:$D$290='Filter Max Task'!$C5)*('Modeled Concentrations'!$E$3:$E$290='Filter Max Task'!$D5)*('Modeled Concentrations'!$H$3:$H$290='Filter Max Task'!$E5)*('Modeled Concentrations'!$I$3:$I$290='Filter Max Task'!$F5)))</f>
        <v>6.8200000000000002E-10</v>
      </c>
      <c r="Z5" s="1" cm="1">
        <f t="array" ref="Z5">MAX(_xlfn._xlws.FILTER('Modeled Concentrations'!AC$3:AC$290, ('Modeled Concentrations'!$A$3:$A$290='Filter Max Task'!$A5)*('Modeled Concentrations'!$C$3:$C$290='Filter Max Task'!$B5)*('Modeled Concentrations'!$D$3:$D$290='Filter Max Task'!$C5)*('Modeled Concentrations'!$E$3:$E$290='Filter Max Task'!$D5)*('Modeled Concentrations'!$H$3:$H$290='Filter Max Task'!$E5)*('Modeled Concentrations'!$I$3:$I$290='Filter Max Task'!$F5)))</f>
        <v>2.7700000000000003E-10</v>
      </c>
      <c r="AA5" s="1" cm="1">
        <f t="array" ref="AA5">MAX(_xlfn._xlws.FILTER('Modeled Concentrations'!AD$3:AD$290, ('Modeled Concentrations'!$A$3:$A$290='Filter Max Task'!$A5)*('Modeled Concentrations'!$C$3:$C$290='Filter Max Task'!$B5)*('Modeled Concentrations'!$D$3:$D$290='Filter Max Task'!$C5)*('Modeled Concentrations'!$E$3:$E$290='Filter Max Task'!$D5)*('Modeled Concentrations'!$H$3:$H$290='Filter Max Task'!$E5)*('Modeled Concentrations'!$I$3:$I$290='Filter Max Task'!$F5)))</f>
        <v>0.21410977505112475</v>
      </c>
      <c r="AB5" s="1" cm="1">
        <f t="array" ref="AB5">MAX(_xlfn._xlws.FILTER('Modeled Concentrations'!AE$3:AE$290, ('Modeled Concentrations'!$A$3:$A$290='Filter Max Task'!$A5)*('Modeled Concentrations'!$C$3:$C$290='Filter Max Task'!$B5)*('Modeled Concentrations'!$D$3:$D$290='Filter Max Task'!$C5)*('Modeled Concentrations'!$E$3:$E$290='Filter Max Task'!$D5)*('Modeled Concentrations'!$H$3:$H$290='Filter Max Task'!$E5)*('Modeled Concentrations'!$I$3:$I$290='Filter Max Task'!$F5)))</f>
        <v>6.071165644171779E-2</v>
      </c>
      <c r="AC5" s="1" cm="1">
        <f t="array" ref="AC5">MAX(_xlfn._xlws.FILTER('Modeled Concentrations'!AF$3:AF$290, ('Modeled Concentrations'!$A$3:$A$290='Filter Max Task'!$A5)*('Modeled Concentrations'!$C$3:$C$290='Filter Max Task'!$B5)*('Modeled Concentrations'!$D$3:$D$290='Filter Max Task'!$C5)*('Modeled Concentrations'!$E$3:$E$290='Filter Max Task'!$D5)*('Modeled Concentrations'!$H$3:$H$290='Filter Max Task'!$E5)*('Modeled Concentrations'!$I$3:$I$290='Filter Max Task'!$F5)))</f>
        <v>3.8693562372188135E-2</v>
      </c>
      <c r="AD5" s="1" cm="1">
        <f t="array" ref="AD5">MAX(_xlfn._xlws.FILTER('Modeled Concentrations'!AG$3:AG$290, ('Modeled Concentrations'!$A$3:$A$290='Filter Max Task'!$A5)*('Modeled Concentrations'!$C$3:$C$290='Filter Max Task'!$B5)*('Modeled Concentrations'!$D$3:$D$290='Filter Max Task'!$C5)*('Modeled Concentrations'!$E$3:$E$290='Filter Max Task'!$D5)*('Modeled Concentrations'!$H$3:$H$290='Filter Max Task'!$E5)*('Modeled Concentrations'!$I$3:$I$290='Filter Max Task'!$F5)))</f>
        <v>1.9791999999999997E-2</v>
      </c>
      <c r="AE5" s="1" cm="1">
        <f t="array" ref="AE5">MAX(_xlfn._xlws.FILTER('Modeled Concentrations'!AH$3:AH$290, ('Modeled Concentrations'!$A$3:$A$290='Filter Max Task'!$A5)*('Modeled Concentrations'!$C$3:$C$290='Filter Max Task'!$B5)*('Modeled Concentrations'!$D$3:$D$290='Filter Max Task'!$C5)*('Modeled Concentrations'!$E$3:$E$290='Filter Max Task'!$D5)*('Modeled Concentrations'!$H$3:$H$290='Filter Max Task'!$E5)*('Modeled Concentrations'!$I$3:$I$290='Filter Max Task'!$F5)))</f>
        <v>7.4472965235173822E-3</v>
      </c>
      <c r="AF5" s="1" cm="1">
        <f t="array" ref="AF5">MAX(_xlfn._xlws.FILTER('Modeled Concentrations'!AI$3:AI$290, ('Modeled Concentrations'!$A$3:$A$290='Filter Max Task'!$A5)*('Modeled Concentrations'!$C$3:$C$290='Filter Max Task'!$B5)*('Modeled Concentrations'!$D$3:$D$290='Filter Max Task'!$C5)*('Modeled Concentrations'!$E$3:$E$290='Filter Max Task'!$D5)*('Modeled Concentrations'!$H$3:$H$290='Filter Max Task'!$E5)*('Modeled Concentrations'!$I$3:$I$290='Filter Max Task'!$F5)))</f>
        <v>5.8687934560327192E-4</v>
      </c>
      <c r="AG5" s="1" cm="1">
        <f t="array" ref="AG5">MAX(_xlfn._xlws.FILTER('Modeled Concentrations'!AJ$3:AJ$290, ('Modeled Concentrations'!$A$3:$A$290='Filter Max Task'!$A5)*('Modeled Concentrations'!$C$3:$C$290='Filter Max Task'!$B5)*('Modeled Concentrations'!$D$3:$D$290='Filter Max Task'!$C5)*('Modeled Concentrations'!$E$3:$E$290='Filter Max Task'!$D5)*('Modeled Concentrations'!$H$3:$H$290='Filter Max Task'!$E5)*('Modeled Concentrations'!$I$3:$I$290='Filter Max Task'!$F5)))</f>
        <v>5.8283190184049083E-5</v>
      </c>
      <c r="AH5" s="1" cm="1">
        <f t="array" ref="AH5">MAX(_xlfn._xlws.FILTER('Modeled Concentrations'!AK$3:AK$290, ('Modeled Concentrations'!$A$3:$A$290='Filter Max Task'!$A5)*('Modeled Concentrations'!$C$3:$C$290='Filter Max Task'!$B5)*('Modeled Concentrations'!$D$3:$D$290='Filter Max Task'!$C5)*('Modeled Concentrations'!$E$3:$E$290='Filter Max Task'!$D5)*('Modeled Concentrations'!$H$3:$H$290='Filter Max Task'!$E5)*('Modeled Concentrations'!$I$3:$I$290='Filter Max Task'!$F5)))</f>
        <v>8.9043762781186096E-6</v>
      </c>
      <c r="AI5" s="1" cm="1">
        <f t="array" ref="AI5">MAX(_xlfn._xlws.FILTER('Modeled Concentrations'!AL$3:AL$290, ('Modeled Concentrations'!$A$3:$A$290='Filter Max Task'!$A5)*('Modeled Concentrations'!$C$3:$C$290='Filter Max Task'!$B5)*('Modeled Concentrations'!$D$3:$D$290='Filter Max Task'!$C5)*('Modeled Concentrations'!$E$3:$E$290='Filter Max Task'!$D5)*('Modeled Concentrations'!$H$3:$H$290='Filter Max Task'!$E5)*('Modeled Concentrations'!$I$3:$I$290='Filter Max Task'!$F5)))</f>
        <v>2.7603566462167684E-6</v>
      </c>
      <c r="AJ5" s="1" cm="1">
        <f t="array" ref="AJ5">MAX(_xlfn._xlws.FILTER('Modeled Concentrations'!AM$3:AM$290, ('Modeled Concentrations'!$A$3:$A$290='Filter Max Task'!$A5)*('Modeled Concentrations'!$C$3:$C$290='Filter Max Task'!$B5)*('Modeled Concentrations'!$D$3:$D$290='Filter Max Task'!$C5)*('Modeled Concentrations'!$E$3:$E$290='Filter Max Task'!$D5)*('Modeled Concentrations'!$H$3:$H$290='Filter Max Task'!$E5)*('Modeled Concentrations'!$I$3:$I$290='Filter Max Task'!$F5)))</f>
        <v>1.1211419222903887E-6</v>
      </c>
    </row>
    <row r="6" spans="1:36" x14ac:dyDescent="0.35">
      <c r="A6" s="1" t="s">
        <v>126</v>
      </c>
      <c r="B6" s="1" t="s">
        <v>155</v>
      </c>
      <c r="C6" s="1" t="s">
        <v>131</v>
      </c>
      <c r="D6" s="1" t="s">
        <v>127</v>
      </c>
      <c r="E6" s="1" t="s">
        <v>129</v>
      </c>
      <c r="F6" s="1" t="s">
        <v>152</v>
      </c>
      <c r="G6" s="1" cm="1">
        <f t="array" ref="G6">MAX(_xlfn._xlws.FILTER('Modeled Concentrations'!J$3:J$290, ('Modeled Concentrations'!$A$3:$A$290='Filter Max Task'!$A6)*('Modeled Concentrations'!$C$3:$C$290='Filter Max Task'!$B6)*('Modeled Concentrations'!$D$3:$D$290='Filter Max Task'!$C6)*('Modeled Concentrations'!$E$3:$E$290='Filter Max Task'!$D6)*('Modeled Concentrations'!$H$3:$H$290='Filter Max Task'!$E6)*('Modeled Concentrations'!$I$3:$I$290='Filter Max Task'!$F6)))</f>
        <v>9.7839499999999996E-4</v>
      </c>
      <c r="H6" s="1" cm="1">
        <f t="array" ref="H6">MAX(_xlfn._xlws.FILTER('Modeled Concentrations'!K$3:K$290, ('Modeled Concentrations'!$A$3:$A$290='Filter Max Task'!$A6)*('Modeled Concentrations'!$C$3:$C$290='Filter Max Task'!$B6)*('Modeled Concentrations'!$D$3:$D$290='Filter Max Task'!$C6)*('Modeled Concentrations'!$E$3:$E$290='Filter Max Task'!$D6)*('Modeled Concentrations'!$H$3:$H$290='Filter Max Task'!$E6)*('Modeled Concentrations'!$I$3:$I$290='Filter Max Task'!$F6)))</f>
        <v>2.7177599999999999E-4</v>
      </c>
      <c r="I6" s="1" cm="1">
        <f t="array" ref="I6">MAX(_xlfn._xlws.FILTER('Modeled Concentrations'!L$3:L$290, ('Modeled Concentrations'!$A$3:$A$290='Filter Max Task'!$A6)*('Modeled Concentrations'!$C$3:$C$290='Filter Max Task'!$B6)*('Modeled Concentrations'!$D$3:$D$290='Filter Max Task'!$C6)*('Modeled Concentrations'!$E$3:$E$290='Filter Max Task'!$D6)*('Modeled Concentrations'!$H$3:$H$290='Filter Max Task'!$E6)*('Modeled Concentrations'!$I$3:$I$290='Filter Max Task'!$F6)))</f>
        <v>1.3242899999999999E-4</v>
      </c>
      <c r="J6" s="1" cm="1">
        <f t="array" ref="J6">MAX(_xlfn._xlws.FILTER('Modeled Concentrations'!M$3:M$290, ('Modeled Concentrations'!$A$3:$A$290='Filter Max Task'!$A6)*('Modeled Concentrations'!$C$3:$C$290='Filter Max Task'!$B6)*('Modeled Concentrations'!$D$3:$D$290='Filter Max Task'!$C6)*('Modeled Concentrations'!$E$3:$E$290='Filter Max Task'!$D6)*('Modeled Concentrations'!$H$3:$H$290='Filter Max Task'!$E6)*('Modeled Concentrations'!$I$3:$I$290='Filter Max Task'!$F6)))</f>
        <v>7.9599999999999997E-5</v>
      </c>
      <c r="K6" s="1" cm="1">
        <f t="array" ref="K6">MAX(_xlfn._xlws.FILTER('Modeled Concentrations'!N$3:N$290, ('Modeled Concentrations'!$A$3:$A$290='Filter Max Task'!$A6)*('Modeled Concentrations'!$C$3:$C$290='Filter Max Task'!$B6)*('Modeled Concentrations'!$D$3:$D$290='Filter Max Task'!$C6)*('Modeled Concentrations'!$E$3:$E$290='Filter Max Task'!$D6)*('Modeled Concentrations'!$H$3:$H$290='Filter Max Task'!$E6)*('Modeled Concentrations'!$I$3:$I$290='Filter Max Task'!$F6)))</f>
        <v>2.69E-5</v>
      </c>
      <c r="L6" s="1" cm="1">
        <f t="array" ref="L6">MAX(_xlfn._xlws.FILTER('Modeled Concentrations'!O$3:O$290, ('Modeled Concentrations'!$A$3:$A$290='Filter Max Task'!$A6)*('Modeled Concentrations'!$C$3:$C$290='Filter Max Task'!$B6)*('Modeled Concentrations'!$D$3:$D$290='Filter Max Task'!$C6)*('Modeled Concentrations'!$E$3:$E$290='Filter Max Task'!$D6)*('Modeled Concentrations'!$H$3:$H$290='Filter Max Task'!$E6)*('Modeled Concentrations'!$I$3:$I$290='Filter Max Task'!$F6)))</f>
        <v>3.6100000000000002E-7</v>
      </c>
      <c r="M6" s="1" cm="1">
        <f t="array" ref="M6">MAX(_xlfn._xlws.FILTER('Modeled Concentrations'!P$3:P$290, ('Modeled Concentrations'!$A$3:$A$290='Filter Max Task'!$A6)*('Modeled Concentrations'!$C$3:$C$290='Filter Max Task'!$B6)*('Modeled Concentrations'!$D$3:$D$290='Filter Max Task'!$C6)*('Modeled Concentrations'!$E$3:$E$290='Filter Max Task'!$D6)*('Modeled Concentrations'!$H$3:$H$290='Filter Max Task'!$E6)*('Modeled Concentrations'!$I$3:$I$290='Filter Max Task'!$F6)))</f>
        <v>9.6600000000000005E-8</v>
      </c>
      <c r="N6" s="1" cm="1">
        <f t="array" ref="N6">MAX(_xlfn._xlws.FILTER('Modeled Concentrations'!Q$3:Q$290, ('Modeled Concentrations'!$A$3:$A$290='Filter Max Task'!$A6)*('Modeled Concentrations'!$C$3:$C$290='Filter Max Task'!$B6)*('Modeled Concentrations'!$D$3:$D$290='Filter Max Task'!$C6)*('Modeled Concentrations'!$E$3:$E$290='Filter Max Task'!$D6)*('Modeled Concentrations'!$H$3:$H$290='Filter Max Task'!$E6)*('Modeled Concentrations'!$I$3:$I$290='Filter Max Task'!$F6)))</f>
        <v>1.04E-8</v>
      </c>
      <c r="O6" s="1" cm="1">
        <f t="array" ref="O6">MAX(_xlfn._xlws.FILTER('Modeled Concentrations'!R$3:R$290, ('Modeled Concentrations'!$A$3:$A$290='Filter Max Task'!$A6)*('Modeled Concentrations'!$C$3:$C$290='Filter Max Task'!$B6)*('Modeled Concentrations'!$D$3:$D$290='Filter Max Task'!$C6)*('Modeled Concentrations'!$E$3:$E$290='Filter Max Task'!$D6)*('Modeled Concentrations'!$H$3:$H$290='Filter Max Task'!$E6)*('Modeled Concentrations'!$I$3:$I$290='Filter Max Task'!$F6)))</f>
        <v>3.1399999999999999E-9</v>
      </c>
      <c r="P6" s="1" cm="1">
        <f t="array" ref="P6">MAX(_xlfn._xlws.FILTER('Modeled Concentrations'!S$3:S$290, ('Modeled Concentrations'!$A$3:$A$290='Filter Max Task'!$A6)*('Modeled Concentrations'!$C$3:$C$290='Filter Max Task'!$B6)*('Modeled Concentrations'!$D$3:$D$290='Filter Max Task'!$C6)*('Modeled Concentrations'!$E$3:$E$290='Filter Max Task'!$D6)*('Modeled Concentrations'!$H$3:$H$290='Filter Max Task'!$E6)*('Modeled Concentrations'!$I$3:$I$290='Filter Max Task'!$F6)))</f>
        <v>1.2400000000000001E-9</v>
      </c>
      <c r="Q6" s="1" cm="1">
        <f t="array" ref="Q6">MAX(_xlfn._xlws.FILTER('Modeled Concentrations'!T$3:T$290, ('Modeled Concentrations'!$A$3:$A$290='Filter Max Task'!$A6)*('Modeled Concentrations'!$C$3:$C$290='Filter Max Task'!$B6)*('Modeled Concentrations'!$D$3:$D$290='Filter Max Task'!$C6)*('Modeled Concentrations'!$E$3:$E$290='Filter Max Task'!$D6)*('Modeled Concentrations'!$H$3:$H$290='Filter Max Task'!$E6)*('Modeled Concentrations'!$I$3:$I$290='Filter Max Task'!$F6)))</f>
        <v>1.7492500000000001E-4</v>
      </c>
      <c r="R6" s="1" cm="1">
        <f t="array" ref="R6">MAX(_xlfn._xlws.FILTER('Modeled Concentrations'!U$3:U$290, ('Modeled Concentrations'!$A$3:$A$290='Filter Max Task'!$A6)*('Modeled Concentrations'!$C$3:$C$290='Filter Max Task'!$B6)*('Modeled Concentrations'!$D$3:$D$290='Filter Max Task'!$C6)*('Modeled Concentrations'!$E$3:$E$290='Filter Max Task'!$D6)*('Modeled Concentrations'!$H$3:$H$290='Filter Max Task'!$E6)*('Modeled Concentrations'!$I$3:$I$290='Filter Max Task'!$F6)))</f>
        <v>4.7899999999999999E-5</v>
      </c>
      <c r="S6" s="1" cm="1">
        <f t="array" ref="S6">MAX(_xlfn._xlws.FILTER('Modeled Concentrations'!V$3:V$290, ('Modeled Concentrations'!$A$3:$A$290='Filter Max Task'!$A6)*('Modeled Concentrations'!$C$3:$C$290='Filter Max Task'!$B6)*('Modeled Concentrations'!$D$3:$D$290='Filter Max Task'!$C6)*('Modeled Concentrations'!$E$3:$E$290='Filter Max Task'!$D6)*('Modeled Concentrations'!$H$3:$H$290='Filter Max Task'!$E6)*('Modeled Concentrations'!$I$3:$I$290='Filter Max Task'!$F6)))</f>
        <v>3.1399999999999998E-5</v>
      </c>
      <c r="T6" s="1" cm="1">
        <f t="array" ref="T6">MAX(_xlfn._xlws.FILTER('Modeled Concentrations'!W$3:W$290, ('Modeled Concentrations'!$A$3:$A$290='Filter Max Task'!$A6)*('Modeled Concentrations'!$C$3:$C$290='Filter Max Task'!$B6)*('Modeled Concentrations'!$D$3:$D$290='Filter Max Task'!$C6)*('Modeled Concentrations'!$E$3:$E$290='Filter Max Task'!$D6)*('Modeled Concentrations'!$H$3:$H$290='Filter Max Task'!$E6)*('Modeled Concentrations'!$I$3:$I$290='Filter Max Task'!$F6)))</f>
        <v>1.5400000000000002E-5</v>
      </c>
      <c r="U6" s="1" cm="1">
        <f t="array" ref="U6">MAX(_xlfn._xlws.FILTER('Modeled Concentrations'!X$3:X$290, ('Modeled Concentrations'!$A$3:$A$290='Filter Max Task'!$A6)*('Modeled Concentrations'!$C$3:$C$290='Filter Max Task'!$B6)*('Modeled Concentrations'!$D$3:$D$290='Filter Max Task'!$C6)*('Modeled Concentrations'!$E$3:$E$290='Filter Max Task'!$D6)*('Modeled Concentrations'!$H$3:$H$290='Filter Max Task'!$E6)*('Modeled Concentrations'!$I$3:$I$290='Filter Max Task'!$F6)))</f>
        <v>5.7300000000000002E-6</v>
      </c>
      <c r="V6" s="1" cm="1">
        <f t="array" ref="V6">MAX(_xlfn._xlws.FILTER('Modeled Concentrations'!Y$3:Y$290, ('Modeled Concentrations'!$A$3:$A$290='Filter Max Task'!$A6)*('Modeled Concentrations'!$C$3:$C$290='Filter Max Task'!$B6)*('Modeled Concentrations'!$D$3:$D$290='Filter Max Task'!$C6)*('Modeled Concentrations'!$E$3:$E$290='Filter Max Task'!$D6)*('Modeled Concentrations'!$H$3:$H$290='Filter Max Task'!$E6)*('Modeled Concentrations'!$I$3:$I$290='Filter Max Task'!$F6)))</f>
        <v>4.9399999999999995E-7</v>
      </c>
      <c r="W6" s="1" cm="1">
        <f t="array" ref="W6">MAX(_xlfn._xlws.FILTER('Modeled Concentrations'!Z$3:Z$290, ('Modeled Concentrations'!$A$3:$A$290='Filter Max Task'!$A6)*('Modeled Concentrations'!$C$3:$C$290='Filter Max Task'!$B6)*('Modeled Concentrations'!$D$3:$D$290='Filter Max Task'!$C6)*('Modeled Concentrations'!$E$3:$E$290='Filter Max Task'!$D6)*('Modeled Concentrations'!$H$3:$H$290='Filter Max Task'!$E6)*('Modeled Concentrations'!$I$3:$I$290='Filter Max Task'!$F6)))</f>
        <v>4.1799999999999997E-8</v>
      </c>
      <c r="X6" s="1" cm="1">
        <f t="array" ref="X6">MAX(_xlfn._xlws.FILTER('Modeled Concentrations'!AA$3:AA$290, ('Modeled Concentrations'!$A$3:$A$290='Filter Max Task'!$A6)*('Modeled Concentrations'!$C$3:$C$290='Filter Max Task'!$B6)*('Modeled Concentrations'!$D$3:$D$290='Filter Max Task'!$C6)*('Modeled Concentrations'!$E$3:$E$290='Filter Max Task'!$D6)*('Modeled Concentrations'!$H$3:$H$290='Filter Max Task'!$E6)*('Modeled Concentrations'!$I$3:$I$290='Filter Max Task'!$F6)))</f>
        <v>6E-9</v>
      </c>
      <c r="Y6" s="1" cm="1">
        <f t="array" ref="Y6">MAX(_xlfn._xlws.FILTER('Modeled Concentrations'!AB$3:AB$290, ('Modeled Concentrations'!$A$3:$A$290='Filter Max Task'!$A6)*('Modeled Concentrations'!$C$3:$C$290='Filter Max Task'!$B6)*('Modeled Concentrations'!$D$3:$D$290='Filter Max Task'!$C6)*('Modeled Concentrations'!$E$3:$E$290='Filter Max Task'!$D6)*('Modeled Concentrations'!$H$3:$H$290='Filter Max Task'!$E6)*('Modeled Concentrations'!$I$3:$I$290='Filter Max Task'!$F6)))</f>
        <v>1.9599999999999998E-9</v>
      </c>
      <c r="Z6" s="1" cm="1">
        <f t="array" ref="Z6">MAX(_xlfn._xlws.FILTER('Modeled Concentrations'!AC$3:AC$290, ('Modeled Concentrations'!$A$3:$A$290='Filter Max Task'!$A6)*('Modeled Concentrations'!$C$3:$C$290='Filter Max Task'!$B6)*('Modeled Concentrations'!$D$3:$D$290='Filter Max Task'!$C6)*('Modeled Concentrations'!$E$3:$E$290='Filter Max Task'!$D6)*('Modeled Concentrations'!$H$3:$H$290='Filter Max Task'!$E6)*('Modeled Concentrations'!$I$3:$I$290='Filter Max Task'!$F6)))</f>
        <v>8.7699999999999997E-10</v>
      </c>
      <c r="AA6" s="1" cm="1">
        <f t="array" ref="AA6">MAX(_xlfn._xlws.FILTER('Modeled Concentrations'!AD$3:AD$290, ('Modeled Concentrations'!$A$3:$A$290='Filter Max Task'!$A6)*('Modeled Concentrations'!$C$3:$C$290='Filter Max Task'!$B6)*('Modeled Concentrations'!$D$3:$D$290='Filter Max Task'!$C6)*('Modeled Concentrations'!$E$3:$E$290='Filter Max Task'!$D6)*('Modeled Concentrations'!$H$3:$H$290='Filter Max Task'!$E6)*('Modeled Concentrations'!$I$3:$I$290='Filter Max Task'!$F6)))</f>
        <v>0.70799910020449897</v>
      </c>
      <c r="AB6" s="1" cm="1">
        <f t="array" ref="AB6">MAX(_xlfn._xlws.FILTER('Modeled Concentrations'!AE$3:AE$290, ('Modeled Concentrations'!$A$3:$A$290='Filter Max Task'!$A6)*('Modeled Concentrations'!$C$3:$C$290='Filter Max Task'!$B6)*('Modeled Concentrations'!$D$3:$D$290='Filter Max Task'!$C6)*('Modeled Concentrations'!$E$3:$E$290='Filter Max Task'!$D6)*('Modeled Concentrations'!$H$3:$H$290='Filter Max Task'!$E6)*('Modeled Concentrations'!$I$3:$I$290='Filter Max Task'!$F6)))</f>
        <v>0.1938725562372188</v>
      </c>
      <c r="AC6" s="1" cm="1">
        <f t="array" ref="AC6">MAX(_xlfn._xlws.FILTER('Modeled Concentrations'!AF$3:AF$290, ('Modeled Concentrations'!$A$3:$A$290='Filter Max Task'!$A6)*('Modeled Concentrations'!$C$3:$C$290='Filter Max Task'!$B6)*('Modeled Concentrations'!$D$3:$D$290='Filter Max Task'!$C6)*('Modeled Concentrations'!$E$3:$E$290='Filter Max Task'!$D6)*('Modeled Concentrations'!$H$3:$H$290='Filter Max Task'!$E6)*('Modeled Concentrations'!$I$3:$I$290='Filter Max Task'!$F6)))</f>
        <v>0.12708973415132924</v>
      </c>
      <c r="AD6" s="1" cm="1">
        <f t="array" ref="AD6">MAX(_xlfn._xlws.FILTER('Modeled Concentrations'!AG$3:AG$290, ('Modeled Concentrations'!$A$3:$A$290='Filter Max Task'!$A6)*('Modeled Concentrations'!$C$3:$C$290='Filter Max Task'!$B6)*('Modeled Concentrations'!$D$3:$D$290='Filter Max Task'!$C6)*('Modeled Concentrations'!$E$3:$E$290='Filter Max Task'!$D6)*('Modeled Concentrations'!$H$3:$H$290='Filter Max Task'!$E6)*('Modeled Concentrations'!$I$3:$I$290='Filter Max Task'!$F6)))</f>
        <v>6.2330633946830277E-2</v>
      </c>
      <c r="AE6" s="1" cm="1">
        <f t="array" ref="AE6">MAX(_xlfn._xlws.FILTER('Modeled Concentrations'!AH$3:AH$290, ('Modeled Concentrations'!$A$3:$A$290='Filter Max Task'!$A6)*('Modeled Concentrations'!$C$3:$C$290='Filter Max Task'!$B6)*('Modeled Concentrations'!$D$3:$D$290='Filter Max Task'!$C6)*('Modeled Concentrations'!$E$3:$E$290='Filter Max Task'!$D6)*('Modeled Concentrations'!$H$3:$H$290='Filter Max Task'!$E6)*('Modeled Concentrations'!$I$3:$I$290='Filter Max Task'!$F6)))</f>
        <v>2.3191852760736192E-2</v>
      </c>
      <c r="AF6" s="1" cm="1">
        <f t="array" ref="AF6">MAX(_xlfn._xlws.FILTER('Modeled Concentrations'!AI$3:AI$290, ('Modeled Concentrations'!$A$3:$A$290='Filter Max Task'!$A6)*('Modeled Concentrations'!$C$3:$C$290='Filter Max Task'!$B6)*('Modeled Concentrations'!$D$3:$D$290='Filter Max Task'!$C6)*('Modeled Concentrations'!$E$3:$E$290='Filter Max Task'!$D6)*('Modeled Concentrations'!$H$3:$H$290='Filter Max Task'!$E6)*('Modeled Concentrations'!$I$3:$I$290='Filter Max Task'!$F6)))</f>
        <v>1.9994372188139055E-3</v>
      </c>
      <c r="AG6" s="1" cm="1">
        <f t="array" ref="AG6">MAX(_xlfn._xlws.FILTER('Modeled Concentrations'!AJ$3:AJ$290, ('Modeled Concentrations'!$A$3:$A$290='Filter Max Task'!$A6)*('Modeled Concentrations'!$C$3:$C$290='Filter Max Task'!$B6)*('Modeled Concentrations'!$D$3:$D$290='Filter Max Task'!$C6)*('Modeled Concentrations'!$E$3:$E$290='Filter Max Task'!$D6)*('Modeled Concentrations'!$H$3:$H$290='Filter Max Task'!$E6)*('Modeled Concentrations'!$I$3:$I$290='Filter Max Task'!$F6)))</f>
        <v>1.6918314928425357E-4</v>
      </c>
      <c r="AH6" s="1" cm="1">
        <f t="array" ref="AH6">MAX(_xlfn._xlws.FILTER('Modeled Concentrations'!AK$3:AK$290, ('Modeled Concentrations'!$A$3:$A$290='Filter Max Task'!$A6)*('Modeled Concentrations'!$C$3:$C$290='Filter Max Task'!$B6)*('Modeled Concentrations'!$D$3:$D$290='Filter Max Task'!$C6)*('Modeled Concentrations'!$E$3:$E$290='Filter Max Task'!$D6)*('Modeled Concentrations'!$H$3:$H$290='Filter Max Task'!$E6)*('Modeled Concentrations'!$I$3:$I$290='Filter Max Task'!$F6)))</f>
        <v>2.4284662576687119E-5</v>
      </c>
      <c r="AI6" s="1" cm="1">
        <f t="array" ref="AI6">MAX(_xlfn._xlws.FILTER('Modeled Concentrations'!AL$3:AL$290, ('Modeled Concentrations'!$A$3:$A$290='Filter Max Task'!$A6)*('Modeled Concentrations'!$C$3:$C$290='Filter Max Task'!$B6)*('Modeled Concentrations'!$D$3:$D$290='Filter Max Task'!$C6)*('Modeled Concentrations'!$E$3:$E$290='Filter Max Task'!$D6)*('Modeled Concentrations'!$H$3:$H$290='Filter Max Task'!$E6)*('Modeled Concentrations'!$I$3:$I$290='Filter Max Task'!$F6)))</f>
        <v>7.9329897750511235E-6</v>
      </c>
      <c r="AJ6" s="1" cm="1">
        <f t="array" ref="AJ6">MAX(_xlfn._xlws.FILTER('Modeled Concentrations'!AM$3:AM$290, ('Modeled Concentrations'!$A$3:$A$290='Filter Max Task'!$A6)*('Modeled Concentrations'!$C$3:$C$290='Filter Max Task'!$B6)*('Modeled Concentrations'!$D$3:$D$290='Filter Max Task'!$C6)*('Modeled Concentrations'!$E$3:$E$290='Filter Max Task'!$D6)*('Modeled Concentrations'!$H$3:$H$290='Filter Max Task'!$E6)*('Modeled Concentrations'!$I$3:$I$290='Filter Max Task'!$F6)))</f>
        <v>3.5496081799591001E-6</v>
      </c>
    </row>
    <row r="7" spans="1:36" x14ac:dyDescent="0.35">
      <c r="A7" s="1" t="s">
        <v>126</v>
      </c>
      <c r="B7" s="1" t="s">
        <v>151</v>
      </c>
      <c r="C7" s="1" t="s">
        <v>131</v>
      </c>
      <c r="D7" s="1" t="s">
        <v>127</v>
      </c>
      <c r="E7" s="1" t="s">
        <v>128</v>
      </c>
      <c r="F7" s="1" t="s">
        <v>152</v>
      </c>
      <c r="G7" s="1" cm="1">
        <f t="array" ref="G7">MAX(_xlfn._xlws.FILTER('Modeled Concentrations'!J$3:J$290, ('Modeled Concentrations'!$A$3:$A$290='Filter Max Task'!$A7)*('Modeled Concentrations'!$C$3:$C$290='Filter Max Task'!$B7)*('Modeled Concentrations'!$D$3:$D$290='Filter Max Task'!$C7)*('Modeled Concentrations'!$E$3:$E$290='Filter Max Task'!$D7)*('Modeled Concentrations'!$H$3:$H$290='Filter Max Task'!$E7)*('Modeled Concentrations'!$I$3:$I$290='Filter Max Task'!$F7)))</f>
        <v>2.6700000000000001E-9</v>
      </c>
      <c r="H7" s="1" cm="1">
        <f t="array" ref="H7">MAX(_xlfn._xlws.FILTER('Modeled Concentrations'!K$3:K$290, ('Modeled Concentrations'!$A$3:$A$290='Filter Max Task'!$A7)*('Modeled Concentrations'!$C$3:$C$290='Filter Max Task'!$B7)*('Modeled Concentrations'!$D$3:$D$290='Filter Max Task'!$C7)*('Modeled Concentrations'!$E$3:$E$290='Filter Max Task'!$D7)*('Modeled Concentrations'!$H$3:$H$290='Filter Max Task'!$E7)*('Modeled Concentrations'!$I$3:$I$290='Filter Max Task'!$F7)))</f>
        <v>1.79E-6</v>
      </c>
      <c r="I7" s="1" cm="1">
        <f t="array" ref="I7">MAX(_xlfn._xlws.FILTER('Modeled Concentrations'!L$3:L$290, ('Modeled Concentrations'!$A$3:$A$290='Filter Max Task'!$A7)*('Modeled Concentrations'!$C$3:$C$290='Filter Max Task'!$B7)*('Modeled Concentrations'!$D$3:$D$290='Filter Max Task'!$C7)*('Modeled Concentrations'!$E$3:$E$290='Filter Max Task'!$D7)*('Modeled Concentrations'!$H$3:$H$290='Filter Max Task'!$E7)*('Modeled Concentrations'!$I$3:$I$290='Filter Max Task'!$F7)))</f>
        <v>1.22E-5</v>
      </c>
      <c r="J7" s="1" cm="1">
        <f t="array" ref="J7">MAX(_xlfn._xlws.FILTER('Modeled Concentrations'!M$3:M$290, ('Modeled Concentrations'!$A$3:$A$290='Filter Max Task'!$A7)*('Modeled Concentrations'!$C$3:$C$290='Filter Max Task'!$B7)*('Modeled Concentrations'!$D$3:$D$290='Filter Max Task'!$C7)*('Modeled Concentrations'!$E$3:$E$290='Filter Max Task'!$D7)*('Modeled Concentrations'!$H$3:$H$290='Filter Max Task'!$E7)*('Modeled Concentrations'!$I$3:$I$290='Filter Max Task'!$F7)))</f>
        <v>2.62E-5</v>
      </c>
      <c r="K7" s="1" cm="1">
        <f t="array" ref="K7">MAX(_xlfn._xlws.FILTER('Modeled Concentrations'!N$3:N$290, ('Modeled Concentrations'!$A$3:$A$290='Filter Max Task'!$A7)*('Modeled Concentrations'!$C$3:$C$290='Filter Max Task'!$B7)*('Modeled Concentrations'!$D$3:$D$290='Filter Max Task'!$C7)*('Modeled Concentrations'!$E$3:$E$290='Filter Max Task'!$D7)*('Modeled Concentrations'!$H$3:$H$290='Filter Max Task'!$E7)*('Modeled Concentrations'!$I$3:$I$290='Filter Max Task'!$F7)))</f>
        <v>5.3100000000000003E-5</v>
      </c>
      <c r="L7" s="1" cm="1">
        <f t="array" ref="L7">MAX(_xlfn._xlws.FILTER('Modeled Concentrations'!O$3:O$290, ('Modeled Concentrations'!$A$3:$A$290='Filter Max Task'!$A7)*('Modeled Concentrations'!$C$3:$C$290='Filter Max Task'!$B7)*('Modeled Concentrations'!$D$3:$D$290='Filter Max Task'!$C7)*('Modeled Concentrations'!$E$3:$E$290='Filter Max Task'!$D7)*('Modeled Concentrations'!$H$3:$H$290='Filter Max Task'!$E7)*('Modeled Concentrations'!$I$3:$I$290='Filter Max Task'!$F7)))</f>
        <v>1.2099999999999999E-5</v>
      </c>
      <c r="M7" s="1" cm="1">
        <f t="array" ref="M7">MAX(_xlfn._xlws.FILTER('Modeled Concentrations'!P$3:P$290, ('Modeled Concentrations'!$A$3:$A$290='Filter Max Task'!$A7)*('Modeled Concentrations'!$C$3:$C$290='Filter Max Task'!$B7)*('Modeled Concentrations'!$D$3:$D$290='Filter Max Task'!$C7)*('Modeled Concentrations'!$E$3:$E$290='Filter Max Task'!$D7)*('Modeled Concentrations'!$H$3:$H$290='Filter Max Task'!$E7)*('Modeled Concentrations'!$I$3:$I$290='Filter Max Task'!$F7)))</f>
        <v>5.8799999999999996E-6</v>
      </c>
      <c r="N7" s="1" cm="1">
        <f t="array" ref="N7">MAX(_xlfn._xlws.FILTER('Modeled Concentrations'!Q$3:Q$290, ('Modeled Concentrations'!$A$3:$A$290='Filter Max Task'!$A7)*('Modeled Concentrations'!$C$3:$C$290='Filter Max Task'!$B7)*('Modeled Concentrations'!$D$3:$D$290='Filter Max Task'!$C7)*('Modeled Concentrations'!$E$3:$E$290='Filter Max Task'!$D7)*('Modeled Concentrations'!$H$3:$H$290='Filter Max Task'!$E7)*('Modeled Concentrations'!$I$3:$I$290='Filter Max Task'!$F7)))</f>
        <v>2.3599999999999999E-6</v>
      </c>
      <c r="O7" s="1" cm="1">
        <f t="array" ref="O7">MAX(_xlfn._xlws.FILTER('Modeled Concentrations'!R$3:R$290, ('Modeled Concentrations'!$A$3:$A$290='Filter Max Task'!$A7)*('Modeled Concentrations'!$C$3:$C$290='Filter Max Task'!$B7)*('Modeled Concentrations'!$D$3:$D$290='Filter Max Task'!$C7)*('Modeled Concentrations'!$E$3:$E$290='Filter Max Task'!$D7)*('Modeled Concentrations'!$H$3:$H$290='Filter Max Task'!$E7)*('Modeled Concentrations'!$I$3:$I$290='Filter Max Task'!$F7)))</f>
        <v>1.24E-6</v>
      </c>
      <c r="P7" s="1" cm="1">
        <f t="array" ref="P7">MAX(_xlfn._xlws.FILTER('Modeled Concentrations'!S$3:S$290, ('Modeled Concentrations'!$A$3:$A$290='Filter Max Task'!$A7)*('Modeled Concentrations'!$C$3:$C$290='Filter Max Task'!$B7)*('Modeled Concentrations'!$D$3:$D$290='Filter Max Task'!$C7)*('Modeled Concentrations'!$E$3:$E$290='Filter Max Task'!$D7)*('Modeled Concentrations'!$H$3:$H$290='Filter Max Task'!$E7)*('Modeled Concentrations'!$I$3:$I$290='Filter Max Task'!$F7)))</f>
        <v>5.6599999999999996E-7</v>
      </c>
      <c r="Q7" s="1" cm="1">
        <f t="array" ref="Q7">MAX(_xlfn._xlws.FILTER('Modeled Concentrations'!T$3:T$290, ('Modeled Concentrations'!$A$3:$A$290='Filter Max Task'!$A7)*('Modeled Concentrations'!$C$3:$C$290='Filter Max Task'!$B7)*('Modeled Concentrations'!$D$3:$D$290='Filter Max Task'!$C7)*('Modeled Concentrations'!$E$3:$E$290='Filter Max Task'!$D7)*('Modeled Concentrations'!$H$3:$H$290='Filter Max Task'!$E7)*('Modeled Concentrations'!$I$3:$I$290='Filter Max Task'!$F7)))</f>
        <v>4.7699999999999999E-9</v>
      </c>
      <c r="R7" s="1" cm="1">
        <f t="array" ref="R7">MAX(_xlfn._xlws.FILTER('Modeled Concentrations'!U$3:U$290, ('Modeled Concentrations'!$A$3:$A$290='Filter Max Task'!$A7)*('Modeled Concentrations'!$C$3:$C$290='Filter Max Task'!$B7)*('Modeled Concentrations'!$D$3:$D$290='Filter Max Task'!$C7)*('Modeled Concentrations'!$E$3:$E$290='Filter Max Task'!$D7)*('Modeled Concentrations'!$H$3:$H$290='Filter Max Task'!$E7)*('Modeled Concentrations'!$I$3:$I$290='Filter Max Task'!$F7)))</f>
        <v>7.0900000000000001E-7</v>
      </c>
      <c r="S7" s="1" cm="1">
        <f t="array" ref="S7">MAX(_xlfn._xlws.FILTER('Modeled Concentrations'!V$3:V$290, ('Modeled Concentrations'!$A$3:$A$290='Filter Max Task'!$A7)*('Modeled Concentrations'!$C$3:$C$290='Filter Max Task'!$B7)*('Modeled Concentrations'!$D$3:$D$290='Filter Max Task'!$C7)*('Modeled Concentrations'!$E$3:$E$290='Filter Max Task'!$D7)*('Modeled Concentrations'!$H$3:$H$290='Filter Max Task'!$E7)*('Modeled Concentrations'!$I$3:$I$290='Filter Max Task'!$F7)))</f>
        <v>6.7399999999999998E-6</v>
      </c>
      <c r="T7" s="1" cm="1">
        <f t="array" ref="T7">MAX(_xlfn._xlws.FILTER('Modeled Concentrations'!W$3:W$290, ('Modeled Concentrations'!$A$3:$A$290='Filter Max Task'!$A7)*('Modeled Concentrations'!$C$3:$C$290='Filter Max Task'!$B7)*('Modeled Concentrations'!$D$3:$D$290='Filter Max Task'!$C7)*('Modeled Concentrations'!$E$3:$E$290='Filter Max Task'!$D7)*('Modeled Concentrations'!$H$3:$H$290='Filter Max Task'!$E7)*('Modeled Concentrations'!$I$3:$I$290='Filter Max Task'!$F7)))</f>
        <v>9.5599999999999999E-6</v>
      </c>
      <c r="U7" s="1" cm="1">
        <f t="array" ref="U7">MAX(_xlfn._xlws.FILTER('Modeled Concentrations'!X$3:X$290, ('Modeled Concentrations'!$A$3:$A$290='Filter Max Task'!$A7)*('Modeled Concentrations'!$C$3:$C$290='Filter Max Task'!$B7)*('Modeled Concentrations'!$D$3:$D$290='Filter Max Task'!$C7)*('Modeled Concentrations'!$E$3:$E$290='Filter Max Task'!$D7)*('Modeled Concentrations'!$H$3:$H$290='Filter Max Task'!$E7)*('Modeled Concentrations'!$I$3:$I$290='Filter Max Task'!$F7)))</f>
        <v>1.7099999999999999E-5</v>
      </c>
      <c r="V7" s="1" cm="1">
        <f t="array" ref="V7">MAX(_xlfn._xlws.FILTER('Modeled Concentrations'!Y$3:Y$290, ('Modeled Concentrations'!$A$3:$A$290='Filter Max Task'!$A7)*('Modeled Concentrations'!$C$3:$C$290='Filter Max Task'!$B7)*('Modeled Concentrations'!$D$3:$D$290='Filter Max Task'!$C7)*('Modeled Concentrations'!$E$3:$E$290='Filter Max Task'!$D7)*('Modeled Concentrations'!$H$3:$H$290='Filter Max Task'!$E7)*('Modeled Concentrations'!$I$3:$I$290='Filter Max Task'!$F7)))</f>
        <v>7.7800000000000001E-6</v>
      </c>
      <c r="W7" s="1" cm="1">
        <f t="array" ref="W7">MAX(_xlfn._xlws.FILTER('Modeled Concentrations'!Z$3:Z$290, ('Modeled Concentrations'!$A$3:$A$290='Filter Max Task'!$A7)*('Modeled Concentrations'!$C$3:$C$290='Filter Max Task'!$B7)*('Modeled Concentrations'!$D$3:$D$290='Filter Max Task'!$C7)*('Modeled Concentrations'!$E$3:$E$290='Filter Max Task'!$D7)*('Modeled Concentrations'!$H$3:$H$290='Filter Max Task'!$E7)*('Modeled Concentrations'!$I$3:$I$290='Filter Max Task'!$F7)))</f>
        <v>3.5599999999999998E-6</v>
      </c>
      <c r="X7" s="1" cm="1">
        <f t="array" ref="X7">MAX(_xlfn._xlws.FILTER('Modeled Concentrations'!AA$3:AA$290, ('Modeled Concentrations'!$A$3:$A$290='Filter Max Task'!$A7)*('Modeled Concentrations'!$C$3:$C$290='Filter Max Task'!$B7)*('Modeled Concentrations'!$D$3:$D$290='Filter Max Task'!$C7)*('Modeled Concentrations'!$E$3:$E$290='Filter Max Task'!$D7)*('Modeled Concentrations'!$H$3:$H$290='Filter Max Task'!$E7)*('Modeled Concentrations'!$I$3:$I$290='Filter Max Task'!$F7)))</f>
        <v>1.11E-6</v>
      </c>
      <c r="Y7" s="1" cm="1">
        <f t="array" ref="Y7">MAX(_xlfn._xlws.FILTER('Modeled Concentrations'!AB$3:AB$290, ('Modeled Concentrations'!$A$3:$A$290='Filter Max Task'!$A7)*('Modeled Concentrations'!$C$3:$C$290='Filter Max Task'!$B7)*('Modeled Concentrations'!$D$3:$D$290='Filter Max Task'!$C7)*('Modeled Concentrations'!$E$3:$E$290='Filter Max Task'!$D7)*('Modeled Concentrations'!$H$3:$H$290='Filter Max Task'!$E7)*('Modeled Concentrations'!$I$3:$I$290='Filter Max Task'!$F7)))</f>
        <v>4.7899999999999999E-7</v>
      </c>
      <c r="Z7" s="1" cm="1">
        <f t="array" ref="Z7">MAX(_xlfn._xlws.FILTER('Modeled Concentrations'!AC$3:AC$290, ('Modeled Concentrations'!$A$3:$A$290='Filter Max Task'!$A7)*('Modeled Concentrations'!$C$3:$C$290='Filter Max Task'!$B7)*('Modeled Concentrations'!$D$3:$D$290='Filter Max Task'!$C7)*('Modeled Concentrations'!$E$3:$E$290='Filter Max Task'!$D7)*('Modeled Concentrations'!$H$3:$H$290='Filter Max Task'!$E7)*('Modeled Concentrations'!$I$3:$I$290='Filter Max Task'!$F7)))</f>
        <v>2.3999999999999998E-7</v>
      </c>
      <c r="AA7" s="1" cm="1">
        <f t="array" ref="AA7">MAX(_xlfn._xlws.FILTER('Modeled Concentrations'!AD$3:AD$290, ('Modeled Concentrations'!$A$3:$A$290='Filter Max Task'!$A7)*('Modeled Concentrations'!$C$3:$C$290='Filter Max Task'!$B7)*('Modeled Concentrations'!$D$3:$D$290='Filter Max Task'!$C7)*('Modeled Concentrations'!$E$3:$E$290='Filter Max Task'!$D7)*('Modeled Concentrations'!$H$3:$H$290='Filter Max Task'!$E7)*('Modeled Concentrations'!$I$3:$I$290='Filter Max Task'!$F7)))</f>
        <v>1.9306306748466256E-5</v>
      </c>
      <c r="AB7" s="1" cm="1">
        <f t="array" ref="AB7">MAX(_xlfn._xlws.FILTER('Modeled Concentrations'!AE$3:AE$290, ('Modeled Concentrations'!$A$3:$A$290='Filter Max Task'!$A7)*('Modeled Concentrations'!$C$3:$C$290='Filter Max Task'!$B7)*('Modeled Concentrations'!$D$3:$D$290='Filter Max Task'!$C7)*('Modeled Concentrations'!$E$3:$E$290='Filter Max Task'!$D7)*('Modeled Concentrations'!$H$3:$H$290='Filter Max Task'!$E7)*('Modeled Concentrations'!$I$3:$I$290='Filter Max Task'!$F7)))</f>
        <v>2.8696376278118611E-3</v>
      </c>
      <c r="AC7" s="1" cm="1">
        <f t="array" ref="AC7">MAX(_xlfn._xlws.FILTER('Modeled Concentrations'!AF$3:AF$290, ('Modeled Concentrations'!$A$3:$A$290='Filter Max Task'!$A7)*('Modeled Concentrations'!$C$3:$C$290='Filter Max Task'!$B7)*('Modeled Concentrations'!$D$3:$D$290='Filter Max Task'!$C7)*('Modeled Concentrations'!$E$3:$E$290='Filter Max Task'!$D7)*('Modeled Concentrations'!$H$3:$H$290='Filter Max Task'!$E7)*('Modeled Concentrations'!$I$3:$I$290='Filter Max Task'!$F7)))</f>
        <v>2.7279770961145193E-2</v>
      </c>
      <c r="AD7" s="1" cm="1">
        <f t="array" ref="AD7">MAX(_xlfn._xlws.FILTER('Modeled Concentrations'!AG$3:AG$290, ('Modeled Concentrations'!$A$3:$A$290='Filter Max Task'!$A7)*('Modeled Concentrations'!$C$3:$C$290='Filter Max Task'!$B7)*('Modeled Concentrations'!$D$3:$D$290='Filter Max Task'!$C7)*('Modeled Concentrations'!$E$3:$E$290='Filter Max Task'!$D7)*('Modeled Concentrations'!$H$3:$H$290='Filter Max Task'!$E7)*('Modeled Concentrations'!$I$3:$I$290='Filter Max Task'!$F7)))</f>
        <v>3.8693562372188135E-2</v>
      </c>
      <c r="AE7" s="1" cm="1">
        <f t="array" ref="AE7">MAX(_xlfn._xlws.FILTER('Modeled Concentrations'!AH$3:AH$290, ('Modeled Concentrations'!$A$3:$A$290='Filter Max Task'!$A7)*('Modeled Concentrations'!$C$3:$C$290='Filter Max Task'!$B7)*('Modeled Concentrations'!$D$3:$D$290='Filter Max Task'!$C7)*('Modeled Concentrations'!$E$3:$E$290='Filter Max Task'!$D7)*('Modeled Concentrations'!$H$3:$H$290='Filter Max Task'!$E7)*('Modeled Concentrations'!$I$3:$I$290='Filter Max Task'!$F7)))</f>
        <v>6.9211288343558289E-2</v>
      </c>
      <c r="AF7" s="1" cm="1">
        <f t="array" ref="AF7">MAX(_xlfn._xlws.FILTER('Modeled Concentrations'!AI$3:AI$290, ('Modeled Concentrations'!$A$3:$A$290='Filter Max Task'!$A7)*('Modeled Concentrations'!$C$3:$C$290='Filter Max Task'!$B7)*('Modeled Concentrations'!$D$3:$D$290='Filter Max Task'!$C7)*('Modeled Concentrations'!$E$3:$E$290='Filter Max Task'!$D7)*('Modeled Concentrations'!$H$3:$H$290='Filter Max Task'!$E7)*('Modeled Concentrations'!$I$3:$I$290='Filter Max Task'!$F7)))</f>
        <v>3.1489112474437628E-2</v>
      </c>
      <c r="AG7" s="1" cm="1">
        <f t="array" ref="AG7">MAX(_xlfn._xlws.FILTER('Modeled Concentrations'!AJ$3:AJ$290, ('Modeled Concentrations'!$A$3:$A$290='Filter Max Task'!$A7)*('Modeled Concentrations'!$C$3:$C$290='Filter Max Task'!$B7)*('Modeled Concentrations'!$D$3:$D$290='Filter Max Task'!$C7)*('Modeled Concentrations'!$E$3:$E$290='Filter Max Task'!$D7)*('Modeled Concentrations'!$H$3:$H$290='Filter Max Task'!$E7)*('Modeled Concentrations'!$I$3:$I$290='Filter Max Task'!$F7)))</f>
        <v>1.440889979550102E-2</v>
      </c>
      <c r="AH7" s="1" cm="1">
        <f t="array" ref="AH7">MAX(_xlfn._xlws.FILTER('Modeled Concentrations'!AK$3:AK$290, ('Modeled Concentrations'!$A$3:$A$290='Filter Max Task'!$A7)*('Modeled Concentrations'!$C$3:$C$290='Filter Max Task'!$B7)*('Modeled Concentrations'!$D$3:$D$290='Filter Max Task'!$C7)*('Modeled Concentrations'!$E$3:$E$290='Filter Max Task'!$D7)*('Modeled Concentrations'!$H$3:$H$290='Filter Max Task'!$E7)*('Modeled Concentrations'!$I$3:$I$290='Filter Max Task'!$F7)))</f>
        <v>4.4926625766871162E-3</v>
      </c>
      <c r="AI7" s="1" cm="1">
        <f t="array" ref="AI7">MAX(_xlfn._xlws.FILTER('Modeled Concentrations'!AL$3:AL$290, ('Modeled Concentrations'!$A$3:$A$290='Filter Max Task'!$A7)*('Modeled Concentrations'!$C$3:$C$290='Filter Max Task'!$B7)*('Modeled Concentrations'!$D$3:$D$290='Filter Max Task'!$C7)*('Modeled Concentrations'!$E$3:$E$290='Filter Max Task'!$D7)*('Modeled Concentrations'!$H$3:$H$290='Filter Max Task'!$E7)*('Modeled Concentrations'!$I$3:$I$290='Filter Max Task'!$F7)))</f>
        <v>1.938725562372188E-3</v>
      </c>
      <c r="AJ7" s="1" cm="1">
        <f t="array" ref="AJ7">MAX(_xlfn._xlws.FILTER('Modeled Concentrations'!AM$3:AM$290, ('Modeled Concentrations'!$A$3:$A$290='Filter Max Task'!$A7)*('Modeled Concentrations'!$C$3:$C$290='Filter Max Task'!$B7)*('Modeled Concentrations'!$D$3:$D$290='Filter Max Task'!$C7)*('Modeled Concentrations'!$E$3:$E$290='Filter Max Task'!$D7)*('Modeled Concentrations'!$H$3:$H$290='Filter Max Task'!$E7)*('Modeled Concentrations'!$I$3:$I$290='Filter Max Task'!$F7)))</f>
        <v>9.7138650306748445E-4</v>
      </c>
    </row>
    <row r="8" spans="1:36" x14ac:dyDescent="0.35">
      <c r="A8" s="1" t="s">
        <v>126</v>
      </c>
      <c r="B8" s="1" t="s">
        <v>153</v>
      </c>
      <c r="C8" s="1" t="s">
        <v>131</v>
      </c>
      <c r="D8" s="1" t="s">
        <v>127</v>
      </c>
      <c r="E8" s="1" t="s">
        <v>128</v>
      </c>
      <c r="F8" s="1" t="s">
        <v>152</v>
      </c>
      <c r="G8" s="1" cm="1">
        <f t="array" ref="G8">MAX(_xlfn._xlws.FILTER('Modeled Concentrations'!J$3:J$290, ('Modeled Concentrations'!$A$3:$A$290='Filter Max Task'!$A8)*('Modeled Concentrations'!$C$3:$C$290='Filter Max Task'!$B8)*('Modeled Concentrations'!$D$3:$D$290='Filter Max Task'!$C8)*('Modeled Concentrations'!$E$3:$E$290='Filter Max Task'!$D8)*('Modeled Concentrations'!$H$3:$H$290='Filter Max Task'!$E8)*('Modeled Concentrations'!$I$3:$I$290='Filter Max Task'!$F8)))</f>
        <v>1.66E-5</v>
      </c>
      <c r="H8" s="1" cm="1">
        <f t="array" ref="H8">MAX(_xlfn._xlws.FILTER('Modeled Concentrations'!K$3:K$290, ('Modeled Concentrations'!$A$3:$A$290='Filter Max Task'!$A8)*('Modeled Concentrations'!$C$3:$C$290='Filter Max Task'!$B8)*('Modeled Concentrations'!$D$3:$D$290='Filter Max Task'!$C8)*('Modeled Concentrations'!$E$3:$E$290='Filter Max Task'!$D8)*('Modeled Concentrations'!$H$3:$H$290='Filter Max Task'!$E8)*('Modeled Concentrations'!$I$3:$I$290='Filter Max Task'!$F8)))</f>
        <v>4.6199999999999998E-6</v>
      </c>
      <c r="I8" s="1" cm="1">
        <f t="array" ref="I8">MAX(_xlfn._xlws.FILTER('Modeled Concentrations'!L$3:L$290, ('Modeled Concentrations'!$A$3:$A$290='Filter Max Task'!$A8)*('Modeled Concentrations'!$C$3:$C$290='Filter Max Task'!$B8)*('Modeled Concentrations'!$D$3:$D$290='Filter Max Task'!$C8)*('Modeled Concentrations'!$E$3:$E$290='Filter Max Task'!$D8)*('Modeled Concentrations'!$H$3:$H$290='Filter Max Task'!$E8)*('Modeled Concentrations'!$I$3:$I$290='Filter Max Task'!$F8)))</f>
        <v>2.2500000000000001E-6</v>
      </c>
      <c r="J8" s="1" cm="1">
        <f t="array" ref="J8">MAX(_xlfn._xlws.FILTER('Modeled Concentrations'!M$3:M$290, ('Modeled Concentrations'!$A$3:$A$290='Filter Max Task'!$A8)*('Modeled Concentrations'!$C$3:$C$290='Filter Max Task'!$B8)*('Modeled Concentrations'!$D$3:$D$290='Filter Max Task'!$C8)*('Modeled Concentrations'!$E$3:$E$290='Filter Max Task'!$D8)*('Modeled Concentrations'!$H$3:$H$290='Filter Max Task'!$E8)*('Modeled Concentrations'!$I$3:$I$290='Filter Max Task'!$F8)))</f>
        <v>1.35E-6</v>
      </c>
      <c r="K8" s="1" cm="1">
        <f t="array" ref="K8">MAX(_xlfn._xlws.FILTER('Modeled Concentrations'!N$3:N$290, ('Modeled Concentrations'!$A$3:$A$290='Filter Max Task'!$A8)*('Modeled Concentrations'!$C$3:$C$290='Filter Max Task'!$B8)*('Modeled Concentrations'!$D$3:$D$290='Filter Max Task'!$C8)*('Modeled Concentrations'!$E$3:$E$290='Filter Max Task'!$D8)*('Modeled Concentrations'!$H$3:$H$290='Filter Max Task'!$E8)*('Modeled Concentrations'!$I$3:$I$290='Filter Max Task'!$F8)))</f>
        <v>4.5699999999999998E-7</v>
      </c>
      <c r="L8" s="1" cm="1">
        <f t="array" ref="L8">MAX(_xlfn._xlws.FILTER('Modeled Concentrations'!O$3:O$290, ('Modeled Concentrations'!$A$3:$A$290='Filter Max Task'!$A8)*('Modeled Concentrations'!$C$3:$C$290='Filter Max Task'!$B8)*('Modeled Concentrations'!$D$3:$D$290='Filter Max Task'!$C8)*('Modeled Concentrations'!$E$3:$E$290='Filter Max Task'!$D8)*('Modeled Concentrations'!$H$3:$H$290='Filter Max Task'!$E8)*('Modeled Concentrations'!$I$3:$I$290='Filter Max Task'!$F8)))</f>
        <v>6.1300000000000001E-9</v>
      </c>
      <c r="M8" s="1" cm="1">
        <f t="array" ref="M8">MAX(_xlfn._xlws.FILTER('Modeled Concentrations'!P$3:P$290, ('Modeled Concentrations'!$A$3:$A$290='Filter Max Task'!$A8)*('Modeled Concentrations'!$C$3:$C$290='Filter Max Task'!$B8)*('Modeled Concentrations'!$D$3:$D$290='Filter Max Task'!$C8)*('Modeled Concentrations'!$E$3:$E$290='Filter Max Task'!$D8)*('Modeled Concentrations'!$H$3:$H$290='Filter Max Task'!$E8)*('Modeled Concentrations'!$I$3:$I$290='Filter Max Task'!$F8)))</f>
        <v>1.62E-9</v>
      </c>
      <c r="N8" s="1" cm="1">
        <f t="array" ref="N8">MAX(_xlfn._xlws.FILTER('Modeled Concentrations'!Q$3:Q$290, ('Modeled Concentrations'!$A$3:$A$290='Filter Max Task'!$A8)*('Modeled Concentrations'!$C$3:$C$290='Filter Max Task'!$B8)*('Modeled Concentrations'!$D$3:$D$290='Filter Max Task'!$C8)*('Modeled Concentrations'!$E$3:$E$290='Filter Max Task'!$D8)*('Modeled Concentrations'!$H$3:$H$290='Filter Max Task'!$E8)*('Modeled Concentrations'!$I$3:$I$290='Filter Max Task'!$F8)))</f>
        <v>1.58E-10</v>
      </c>
      <c r="O8" s="1" cm="1">
        <f t="array" ref="O8">MAX(_xlfn._xlws.FILTER('Modeled Concentrations'!R$3:R$290, ('Modeled Concentrations'!$A$3:$A$290='Filter Max Task'!$A8)*('Modeled Concentrations'!$C$3:$C$290='Filter Max Task'!$B8)*('Modeled Concentrations'!$D$3:$D$290='Filter Max Task'!$C8)*('Modeled Concentrations'!$E$3:$E$290='Filter Max Task'!$D8)*('Modeled Concentrations'!$H$3:$H$290='Filter Max Task'!$E8)*('Modeled Concentrations'!$I$3:$I$290='Filter Max Task'!$F8)))</f>
        <v>4.7200000000000002E-11</v>
      </c>
      <c r="P8" s="1" cm="1">
        <f t="array" ref="P8">MAX(_xlfn._xlws.FILTER('Modeled Concentrations'!S$3:S$290, ('Modeled Concentrations'!$A$3:$A$290='Filter Max Task'!$A8)*('Modeled Concentrations'!$C$3:$C$290='Filter Max Task'!$B8)*('Modeled Concentrations'!$D$3:$D$290='Filter Max Task'!$C8)*('Modeled Concentrations'!$E$3:$E$290='Filter Max Task'!$D8)*('Modeled Concentrations'!$H$3:$H$290='Filter Max Task'!$E8)*('Modeled Concentrations'!$I$3:$I$290='Filter Max Task'!$F8)))</f>
        <v>2.1199999999999999E-11</v>
      </c>
      <c r="Q8" s="1" cm="1">
        <f t="array" ref="Q8">MAX(_xlfn._xlws.FILTER('Modeled Concentrations'!T$3:T$290, ('Modeled Concentrations'!$A$3:$A$290='Filter Max Task'!$A8)*('Modeled Concentrations'!$C$3:$C$290='Filter Max Task'!$B8)*('Modeled Concentrations'!$D$3:$D$290='Filter Max Task'!$C8)*('Modeled Concentrations'!$E$3:$E$290='Filter Max Task'!$D8)*('Modeled Concentrations'!$H$3:$H$290='Filter Max Task'!$E8)*('Modeled Concentrations'!$I$3:$I$290='Filter Max Task'!$F8)))</f>
        <v>2.9900000000000002E-6</v>
      </c>
      <c r="R8" s="1" cm="1">
        <f t="array" ref="R8">MAX(_xlfn._xlws.FILTER('Modeled Concentrations'!U$3:U$290, ('Modeled Concentrations'!$A$3:$A$290='Filter Max Task'!$A8)*('Modeled Concentrations'!$C$3:$C$290='Filter Max Task'!$B8)*('Modeled Concentrations'!$D$3:$D$290='Filter Max Task'!$C8)*('Modeled Concentrations'!$E$3:$E$290='Filter Max Task'!$D8)*('Modeled Concentrations'!$H$3:$H$290='Filter Max Task'!$E8)*('Modeled Concentrations'!$I$3:$I$290='Filter Max Task'!$F8)))</f>
        <v>8.1800000000000005E-7</v>
      </c>
      <c r="S8" s="1" cm="1">
        <f t="array" ref="S8">MAX(_xlfn._xlws.FILTER('Modeled Concentrations'!V$3:V$290, ('Modeled Concentrations'!$A$3:$A$290='Filter Max Task'!$A8)*('Modeled Concentrations'!$C$3:$C$290='Filter Max Task'!$B8)*('Modeled Concentrations'!$D$3:$D$290='Filter Max Task'!$C8)*('Modeled Concentrations'!$E$3:$E$290='Filter Max Task'!$D8)*('Modeled Concentrations'!$H$3:$H$290='Filter Max Task'!$E8)*('Modeled Concentrations'!$I$3:$I$290='Filter Max Task'!$F8)))</f>
        <v>5.3399999999999999E-7</v>
      </c>
      <c r="T8" s="1" cm="1">
        <f t="array" ref="T8">MAX(_xlfn._xlws.FILTER('Modeled Concentrations'!W$3:W$290, ('Modeled Concentrations'!$A$3:$A$290='Filter Max Task'!$A8)*('Modeled Concentrations'!$C$3:$C$290='Filter Max Task'!$B8)*('Modeled Concentrations'!$D$3:$D$290='Filter Max Task'!$C8)*('Modeled Concentrations'!$E$3:$E$290='Filter Max Task'!$D8)*('Modeled Concentrations'!$H$3:$H$290='Filter Max Task'!$E8)*('Modeled Concentrations'!$I$3:$I$290='Filter Max Task'!$F8)))</f>
        <v>2.6399999999999998E-7</v>
      </c>
      <c r="U8" s="1" cm="1">
        <f t="array" ref="U8">MAX(_xlfn._xlws.FILTER('Modeled Concentrations'!X$3:X$290, ('Modeled Concentrations'!$A$3:$A$290='Filter Max Task'!$A8)*('Modeled Concentrations'!$C$3:$C$290='Filter Max Task'!$B8)*('Modeled Concentrations'!$D$3:$D$290='Filter Max Task'!$C8)*('Modeled Concentrations'!$E$3:$E$290='Filter Max Task'!$D8)*('Modeled Concentrations'!$H$3:$H$290='Filter Max Task'!$E8)*('Modeled Concentrations'!$I$3:$I$290='Filter Max Task'!$F8)))</f>
        <v>9.8099999999999998E-8</v>
      </c>
      <c r="V8" s="1" cm="1">
        <f t="array" ref="V8">MAX(_xlfn._xlws.FILTER('Modeled Concentrations'!Y$3:Y$290, ('Modeled Concentrations'!$A$3:$A$290='Filter Max Task'!$A8)*('Modeled Concentrations'!$C$3:$C$290='Filter Max Task'!$B8)*('Modeled Concentrations'!$D$3:$D$290='Filter Max Task'!$C8)*('Modeled Concentrations'!$E$3:$E$290='Filter Max Task'!$D8)*('Modeled Concentrations'!$H$3:$H$290='Filter Max Task'!$E8)*('Modeled Concentrations'!$I$3:$I$290='Filter Max Task'!$F8)))</f>
        <v>8.5500000000000005E-9</v>
      </c>
      <c r="W8" s="1" cm="1">
        <f t="array" ref="W8">MAX(_xlfn._xlws.FILTER('Modeled Concentrations'!Z$3:Z$290, ('Modeled Concentrations'!$A$3:$A$290='Filter Max Task'!$A8)*('Modeled Concentrations'!$C$3:$C$290='Filter Max Task'!$B8)*('Modeled Concentrations'!$D$3:$D$290='Filter Max Task'!$C8)*('Modeled Concentrations'!$E$3:$E$290='Filter Max Task'!$D8)*('Modeled Concentrations'!$H$3:$H$290='Filter Max Task'!$E8)*('Modeled Concentrations'!$I$3:$I$290='Filter Max Task'!$F8)))</f>
        <v>7.19E-10</v>
      </c>
      <c r="X8" s="1" cm="1">
        <f t="array" ref="X8">MAX(_xlfn._xlws.FILTER('Modeled Concentrations'!AA$3:AA$290, ('Modeled Concentrations'!$A$3:$A$290='Filter Max Task'!$A8)*('Modeled Concentrations'!$C$3:$C$290='Filter Max Task'!$B8)*('Modeled Concentrations'!$D$3:$D$290='Filter Max Task'!$C8)*('Modeled Concentrations'!$E$3:$E$290='Filter Max Task'!$D8)*('Modeled Concentrations'!$H$3:$H$290='Filter Max Task'!$E8)*('Modeled Concentrations'!$I$3:$I$290='Filter Max Task'!$F8)))</f>
        <v>1.0300000000000001E-10</v>
      </c>
      <c r="Y8" s="1" cm="1">
        <f t="array" ref="Y8">MAX(_xlfn._xlws.FILTER('Modeled Concentrations'!AB$3:AB$290, ('Modeled Concentrations'!$A$3:$A$290='Filter Max Task'!$A8)*('Modeled Concentrations'!$C$3:$C$290='Filter Max Task'!$B8)*('Modeled Concentrations'!$D$3:$D$290='Filter Max Task'!$C8)*('Modeled Concentrations'!$E$3:$E$290='Filter Max Task'!$D8)*('Modeled Concentrations'!$H$3:$H$290='Filter Max Task'!$E8)*('Modeled Concentrations'!$I$3:$I$290='Filter Max Task'!$F8)))</f>
        <v>3.3599999999999999E-11</v>
      </c>
      <c r="Z8" s="1" cm="1">
        <f t="array" ref="Z8">MAX(_xlfn._xlws.FILTER('Modeled Concentrations'!AC$3:AC$290, ('Modeled Concentrations'!$A$3:$A$290='Filter Max Task'!$A8)*('Modeled Concentrations'!$C$3:$C$290='Filter Max Task'!$B8)*('Modeled Concentrations'!$D$3:$D$290='Filter Max Task'!$C8)*('Modeled Concentrations'!$E$3:$E$290='Filter Max Task'!$D8)*('Modeled Concentrations'!$H$3:$H$290='Filter Max Task'!$E8)*('Modeled Concentrations'!$I$3:$I$290='Filter Max Task'!$F8)))</f>
        <v>1.5100000000000001E-11</v>
      </c>
      <c r="AA8" s="1" cm="1">
        <f t="array" ref="AA8">MAX(_xlfn._xlws.FILTER('Modeled Concentrations'!AD$3:AD$290, ('Modeled Concentrations'!$A$3:$A$290='Filter Max Task'!$A8)*('Modeled Concentrations'!$C$3:$C$290='Filter Max Task'!$B8)*('Modeled Concentrations'!$D$3:$D$290='Filter Max Task'!$C8)*('Modeled Concentrations'!$E$3:$E$290='Filter Max Task'!$D8)*('Modeled Concentrations'!$H$3:$H$290='Filter Max Task'!$E8)*('Modeled Concentrations'!$I$3:$I$290='Filter Max Task'!$F8)))</f>
        <v>1.2101856850715747E-2</v>
      </c>
      <c r="AB8" s="1" cm="1">
        <f t="array" ref="AB8">MAX(_xlfn._xlws.FILTER('Modeled Concentrations'!AE$3:AE$290, ('Modeled Concentrations'!$A$3:$A$290='Filter Max Task'!$A8)*('Modeled Concentrations'!$C$3:$C$290='Filter Max Task'!$B8)*('Modeled Concentrations'!$D$3:$D$290='Filter Max Task'!$C8)*('Modeled Concentrations'!$E$3:$E$290='Filter Max Task'!$D8)*('Modeled Concentrations'!$H$3:$H$290='Filter Max Task'!$E8)*('Modeled Concentrations'!$I$3:$I$290='Filter Max Task'!$F8)))</f>
        <v>3.3108089979550104E-3</v>
      </c>
      <c r="AC8" s="1" cm="1">
        <f t="array" ref="AC8">MAX(_xlfn._xlws.FILTER('Modeled Concentrations'!AF$3:AF$290, ('Modeled Concentrations'!$A$3:$A$290='Filter Max Task'!$A8)*('Modeled Concentrations'!$C$3:$C$290='Filter Max Task'!$B8)*('Modeled Concentrations'!$D$3:$D$290='Filter Max Task'!$C8)*('Modeled Concentrations'!$E$3:$E$290='Filter Max Task'!$D8)*('Modeled Concentrations'!$H$3:$H$290='Filter Max Task'!$E8)*('Modeled Concentrations'!$I$3:$I$290='Filter Max Task'!$F8)))</f>
        <v>2.1613349693251536E-3</v>
      </c>
      <c r="AD8" s="1" cm="1">
        <f t="array" ref="AD8">MAX(_xlfn._xlws.FILTER('Modeled Concentrations'!AG$3:AG$290, ('Modeled Concentrations'!$A$3:$A$290='Filter Max Task'!$A8)*('Modeled Concentrations'!$C$3:$C$290='Filter Max Task'!$B8)*('Modeled Concentrations'!$D$3:$D$290='Filter Max Task'!$C8)*('Modeled Concentrations'!$E$3:$E$290='Filter Max Task'!$D8)*('Modeled Concentrations'!$H$3:$H$290='Filter Max Task'!$E8)*('Modeled Concentrations'!$I$3:$I$290='Filter Max Task'!$F8)))</f>
        <v>1.0685251533742331E-3</v>
      </c>
      <c r="AE8" s="1" cm="1">
        <f t="array" ref="AE8">MAX(_xlfn._xlws.FILTER('Modeled Concentrations'!AH$3:AH$290, ('Modeled Concentrations'!$A$3:$A$290='Filter Max Task'!$A8)*('Modeled Concentrations'!$C$3:$C$290='Filter Max Task'!$B8)*('Modeled Concentrations'!$D$3:$D$290='Filter Max Task'!$C8)*('Modeled Concentrations'!$E$3:$E$290='Filter Max Task'!$D8)*('Modeled Concentrations'!$H$3:$H$290='Filter Max Task'!$E8)*('Modeled Concentrations'!$I$3:$I$290='Filter Max Task'!$F8)))</f>
        <v>3.9705423312883431E-4</v>
      </c>
      <c r="AF8" s="1" cm="1">
        <f t="array" ref="AF8">MAX(_xlfn._xlws.FILTER('Modeled Concentrations'!AI$3:AI$290, ('Modeled Concentrations'!$A$3:$A$290='Filter Max Task'!$A8)*('Modeled Concentrations'!$C$3:$C$290='Filter Max Task'!$B8)*('Modeled Concentrations'!$D$3:$D$290='Filter Max Task'!$C8)*('Modeled Concentrations'!$E$3:$E$290='Filter Max Task'!$D8)*('Modeled Concentrations'!$H$3:$H$290='Filter Max Task'!$E8)*('Modeled Concentrations'!$I$3:$I$290='Filter Max Task'!$F8)))</f>
        <v>3.4605644171779142E-5</v>
      </c>
      <c r="AG8" s="1" cm="1">
        <f t="array" ref="AG8">MAX(_xlfn._xlws.FILTER('Modeled Concentrations'!AJ$3:AJ$290, ('Modeled Concentrations'!$A$3:$A$290='Filter Max Task'!$A8)*('Modeled Concentrations'!$C$3:$C$290='Filter Max Task'!$B8)*('Modeled Concentrations'!$D$3:$D$290='Filter Max Task'!$C8)*('Modeled Concentrations'!$E$3:$E$290='Filter Max Task'!$D8)*('Modeled Concentrations'!$H$3:$H$290='Filter Max Task'!$E8)*('Modeled Concentrations'!$I$3:$I$290='Filter Max Task'!$F8)))</f>
        <v>2.9101120654396731E-6</v>
      </c>
      <c r="AH8" s="1" cm="1">
        <f t="array" ref="AH8">MAX(_xlfn._xlws.FILTER('Modeled Concentrations'!AK$3:AK$290, ('Modeled Concentrations'!$A$3:$A$290='Filter Max Task'!$A8)*('Modeled Concentrations'!$C$3:$C$290='Filter Max Task'!$B8)*('Modeled Concentrations'!$D$3:$D$290='Filter Max Task'!$C8)*('Modeled Concentrations'!$E$3:$E$290='Filter Max Task'!$D8)*('Modeled Concentrations'!$H$3:$H$290='Filter Max Task'!$E8)*('Modeled Concentrations'!$I$3:$I$290='Filter Max Task'!$F8)))</f>
        <v>4.1688670756646222E-7</v>
      </c>
      <c r="AI8" s="1" cm="1">
        <f t="array" ref="AI8">MAX(_xlfn._xlws.FILTER('Modeled Concentrations'!AL$3:AL$290, ('Modeled Concentrations'!$A$3:$A$290='Filter Max Task'!$A8)*('Modeled Concentrations'!$C$3:$C$290='Filter Max Task'!$B8)*('Modeled Concentrations'!$D$3:$D$290='Filter Max Task'!$C8)*('Modeled Concentrations'!$E$3:$E$290='Filter Max Task'!$D8)*('Modeled Concentrations'!$H$3:$H$290='Filter Max Task'!$E8)*('Modeled Concentrations'!$I$3:$I$290='Filter Max Task'!$F8)))</f>
        <v>1.3599411042944784E-7</v>
      </c>
      <c r="AJ8" s="1" cm="1">
        <f t="array" ref="AJ8">MAX(_xlfn._xlws.FILTER('Modeled Concentrations'!AM$3:AM$290, ('Modeled Concentrations'!$A$3:$A$290='Filter Max Task'!$A8)*('Modeled Concentrations'!$C$3:$C$290='Filter Max Task'!$B8)*('Modeled Concentrations'!$D$3:$D$290='Filter Max Task'!$C8)*('Modeled Concentrations'!$E$3:$E$290='Filter Max Task'!$D8)*('Modeled Concentrations'!$H$3:$H$290='Filter Max Task'!$E8)*('Modeled Concentrations'!$I$3:$I$290='Filter Max Task'!$F8)))</f>
        <v>6.1116400817995915E-8</v>
      </c>
    </row>
    <row r="9" spans="1:36" x14ac:dyDescent="0.35">
      <c r="A9" s="1" t="s">
        <v>126</v>
      </c>
      <c r="B9" s="1" t="s">
        <v>154</v>
      </c>
      <c r="C9" s="1" t="s">
        <v>131</v>
      </c>
      <c r="D9" s="1" t="s">
        <v>127</v>
      </c>
      <c r="E9" s="1" t="s">
        <v>128</v>
      </c>
      <c r="F9" s="1" t="s">
        <v>152</v>
      </c>
      <c r="G9" s="1" cm="1">
        <f t="array" ref="G9">MAX(_xlfn._xlws.FILTER('Modeled Concentrations'!J$3:J$290, ('Modeled Concentrations'!$A$3:$A$290='Filter Max Task'!$A9)*('Modeled Concentrations'!$C$3:$C$290='Filter Max Task'!$B9)*('Modeled Concentrations'!$D$3:$D$290='Filter Max Task'!$C9)*('Modeled Concentrations'!$E$3:$E$290='Filter Max Task'!$D9)*('Modeled Concentrations'!$H$3:$H$290='Filter Max Task'!$E9)*('Modeled Concentrations'!$I$3:$I$290='Filter Max Task'!$F9)))</f>
        <v>2.41387E-4</v>
      </c>
      <c r="H9" s="1" cm="1">
        <f t="array" ref="H9">MAX(_xlfn._xlws.FILTER('Modeled Concentrations'!K$3:K$290, ('Modeled Concentrations'!$A$3:$A$290='Filter Max Task'!$A9)*('Modeled Concentrations'!$C$3:$C$290='Filter Max Task'!$B9)*('Modeled Concentrations'!$D$3:$D$290='Filter Max Task'!$C9)*('Modeled Concentrations'!$E$3:$E$290='Filter Max Task'!$D9)*('Modeled Concentrations'!$H$3:$H$290='Filter Max Task'!$E9)*('Modeled Concentrations'!$I$3:$I$290='Filter Max Task'!$F9)))</f>
        <v>6.7199999999999994E-5</v>
      </c>
      <c r="I9" s="1" cm="1">
        <f t="array" ref="I9">MAX(_xlfn._xlws.FILTER('Modeled Concentrations'!L$3:L$290, ('Modeled Concentrations'!$A$3:$A$290='Filter Max Task'!$A9)*('Modeled Concentrations'!$C$3:$C$290='Filter Max Task'!$B9)*('Modeled Concentrations'!$D$3:$D$290='Filter Max Task'!$C9)*('Modeled Concentrations'!$E$3:$E$290='Filter Max Task'!$D9)*('Modeled Concentrations'!$H$3:$H$290='Filter Max Task'!$E9)*('Modeled Concentrations'!$I$3:$I$290='Filter Max Task'!$F9)))</f>
        <v>3.3800000000000002E-5</v>
      </c>
      <c r="J9" s="1" cm="1">
        <f t="array" ref="J9">MAX(_xlfn._xlws.FILTER('Modeled Concentrations'!M$3:M$290, ('Modeled Concentrations'!$A$3:$A$290='Filter Max Task'!$A9)*('Modeled Concentrations'!$C$3:$C$290='Filter Max Task'!$B9)*('Modeled Concentrations'!$D$3:$D$290='Filter Max Task'!$C9)*('Modeled Concentrations'!$E$3:$E$290='Filter Max Task'!$D9)*('Modeled Concentrations'!$H$3:$H$290='Filter Max Task'!$E9)*('Modeled Concentrations'!$I$3:$I$290='Filter Max Task'!$F9)))</f>
        <v>2.0599999999999999E-5</v>
      </c>
      <c r="K9" s="1" cm="1">
        <f t="array" ref="K9">MAX(_xlfn._xlws.FILTER('Modeled Concentrations'!N$3:N$290, ('Modeled Concentrations'!$A$3:$A$290='Filter Max Task'!$A9)*('Modeled Concentrations'!$C$3:$C$290='Filter Max Task'!$B9)*('Modeled Concentrations'!$D$3:$D$290='Filter Max Task'!$C9)*('Modeled Concentrations'!$E$3:$E$290='Filter Max Task'!$D9)*('Modeled Concentrations'!$H$3:$H$290='Filter Max Task'!$E9)*('Modeled Concentrations'!$I$3:$I$290='Filter Max Task'!$F9)))</f>
        <v>7.2599999999999999E-6</v>
      </c>
      <c r="L9" s="1" cm="1">
        <f t="array" ref="L9">MAX(_xlfn._xlws.FILTER('Modeled Concentrations'!O$3:O$290, ('Modeled Concentrations'!$A$3:$A$290='Filter Max Task'!$A9)*('Modeled Concentrations'!$C$3:$C$290='Filter Max Task'!$B9)*('Modeled Concentrations'!$D$3:$D$290='Filter Max Task'!$C9)*('Modeled Concentrations'!$E$3:$E$290='Filter Max Task'!$D9)*('Modeled Concentrations'!$H$3:$H$290='Filter Max Task'!$E9)*('Modeled Concentrations'!$I$3:$I$290='Filter Max Task'!$F9)))</f>
        <v>1.1000000000000001E-7</v>
      </c>
      <c r="M9" s="1" cm="1">
        <f t="array" ref="M9">MAX(_xlfn._xlws.FILTER('Modeled Concentrations'!P$3:P$290, ('Modeled Concentrations'!$A$3:$A$290='Filter Max Task'!$A9)*('Modeled Concentrations'!$C$3:$C$290='Filter Max Task'!$B9)*('Modeled Concentrations'!$D$3:$D$290='Filter Max Task'!$C9)*('Modeled Concentrations'!$E$3:$E$290='Filter Max Task'!$D9)*('Modeled Concentrations'!$H$3:$H$290='Filter Max Task'!$E9)*('Modeled Concentrations'!$I$3:$I$290='Filter Max Task'!$F9)))</f>
        <v>3.7100000000000001E-8</v>
      </c>
      <c r="N9" s="1" cm="1">
        <f t="array" ref="N9">MAX(_xlfn._xlws.FILTER('Modeled Concentrations'!Q$3:Q$290, ('Modeled Concentrations'!$A$3:$A$290='Filter Max Task'!$A9)*('Modeled Concentrations'!$C$3:$C$290='Filter Max Task'!$B9)*('Modeled Concentrations'!$D$3:$D$290='Filter Max Task'!$C9)*('Modeled Concentrations'!$E$3:$E$290='Filter Max Task'!$D9)*('Modeled Concentrations'!$H$3:$H$290='Filter Max Task'!$E9)*('Modeled Concentrations'!$I$3:$I$290='Filter Max Task'!$F9)))</f>
        <v>4.42E-9</v>
      </c>
      <c r="O9" s="1" cm="1">
        <f t="array" ref="O9">MAX(_xlfn._xlws.FILTER('Modeled Concentrations'!R$3:R$290, ('Modeled Concentrations'!$A$3:$A$290='Filter Max Task'!$A9)*('Modeled Concentrations'!$C$3:$C$290='Filter Max Task'!$B9)*('Modeled Concentrations'!$D$3:$D$290='Filter Max Task'!$C9)*('Modeled Concentrations'!$E$3:$E$290='Filter Max Task'!$D9)*('Modeled Concentrations'!$H$3:$H$290='Filter Max Task'!$E9)*('Modeled Concentrations'!$I$3:$I$290='Filter Max Task'!$F9)))</f>
        <v>1.1800000000000001E-9</v>
      </c>
      <c r="P9" s="1" cm="1">
        <f t="array" ref="P9">MAX(_xlfn._xlws.FILTER('Modeled Concentrations'!S$3:S$290, ('Modeled Concentrations'!$A$3:$A$290='Filter Max Task'!$A9)*('Modeled Concentrations'!$C$3:$C$290='Filter Max Task'!$B9)*('Modeled Concentrations'!$D$3:$D$290='Filter Max Task'!$C9)*('Modeled Concentrations'!$E$3:$E$290='Filter Max Task'!$D9)*('Modeled Concentrations'!$H$3:$H$290='Filter Max Task'!$E9)*('Modeled Concentrations'!$I$3:$I$290='Filter Max Task'!$F9)))</f>
        <v>4.3999999999999998E-10</v>
      </c>
      <c r="Q9" s="1" cm="1">
        <f t="array" ref="Q9">MAX(_xlfn._xlws.FILTER('Modeled Concentrations'!T$3:T$290, ('Modeled Concentrations'!$A$3:$A$290='Filter Max Task'!$A9)*('Modeled Concentrations'!$C$3:$C$290='Filter Max Task'!$B9)*('Modeled Concentrations'!$D$3:$D$290='Filter Max Task'!$C9)*('Modeled Concentrations'!$E$3:$E$290='Filter Max Task'!$D9)*('Modeled Concentrations'!$H$3:$H$290='Filter Max Task'!$E9)*('Modeled Concentrations'!$I$3:$I$290='Filter Max Task'!$F9)))</f>
        <v>5.2599999999999998E-5</v>
      </c>
      <c r="R9" s="1" cm="1">
        <f t="array" ref="R9">MAX(_xlfn._xlws.FILTER('Modeled Concentrations'!U$3:U$290, ('Modeled Concentrations'!$A$3:$A$290='Filter Max Task'!$A9)*('Modeled Concentrations'!$C$3:$C$290='Filter Max Task'!$B9)*('Modeled Concentrations'!$D$3:$D$290='Filter Max Task'!$C9)*('Modeled Concentrations'!$E$3:$E$290='Filter Max Task'!$D9)*('Modeled Concentrations'!$H$3:$H$290='Filter Max Task'!$E9)*('Modeled Concentrations'!$I$3:$I$290='Filter Max Task'!$F9)))</f>
        <v>1.5E-5</v>
      </c>
      <c r="S9" s="1" cm="1">
        <f t="array" ref="S9">MAX(_xlfn._xlws.FILTER('Modeled Concentrations'!V$3:V$290, ('Modeled Concentrations'!$A$3:$A$290='Filter Max Task'!$A9)*('Modeled Concentrations'!$C$3:$C$290='Filter Max Task'!$B9)*('Modeled Concentrations'!$D$3:$D$290='Filter Max Task'!$C9)*('Modeled Concentrations'!$E$3:$E$290='Filter Max Task'!$D9)*('Modeled Concentrations'!$H$3:$H$290='Filter Max Task'!$E9)*('Modeled Concentrations'!$I$3:$I$290='Filter Max Task'!$F9)))</f>
        <v>9.5899999999999997E-6</v>
      </c>
      <c r="T9" s="1" cm="1">
        <f t="array" ref="T9">MAX(_xlfn._xlws.FILTER('Modeled Concentrations'!W$3:W$290, ('Modeled Concentrations'!$A$3:$A$290='Filter Max Task'!$A9)*('Modeled Concentrations'!$C$3:$C$290='Filter Max Task'!$B9)*('Modeled Concentrations'!$D$3:$D$290='Filter Max Task'!$C9)*('Modeled Concentrations'!$E$3:$E$290='Filter Max Task'!$D9)*('Modeled Concentrations'!$H$3:$H$290='Filter Max Task'!$E9)*('Modeled Concentrations'!$I$3:$I$290='Filter Max Task'!$F9)))</f>
        <v>4.9200000000000003E-6</v>
      </c>
      <c r="U9" s="1" cm="1">
        <f t="array" ref="U9">MAX(_xlfn._xlws.FILTER('Modeled Concentrations'!X$3:X$290, ('Modeled Concentrations'!$A$3:$A$290='Filter Max Task'!$A9)*('Modeled Concentrations'!$C$3:$C$290='Filter Max Task'!$B9)*('Modeled Concentrations'!$D$3:$D$290='Filter Max Task'!$C9)*('Modeled Concentrations'!$E$3:$E$290='Filter Max Task'!$D9)*('Modeled Concentrations'!$H$3:$H$290='Filter Max Task'!$E9)*('Modeled Concentrations'!$I$3:$I$290='Filter Max Task'!$F9)))</f>
        <v>1.86E-6</v>
      </c>
      <c r="V9" s="1" cm="1">
        <f t="array" ref="V9">MAX(_xlfn._xlws.FILTER('Modeled Concentrations'!Y$3:Y$290, ('Modeled Concentrations'!$A$3:$A$290='Filter Max Task'!$A9)*('Modeled Concentrations'!$C$3:$C$290='Filter Max Task'!$B9)*('Modeled Concentrations'!$D$3:$D$290='Filter Max Task'!$C9)*('Modeled Concentrations'!$E$3:$E$290='Filter Max Task'!$D9)*('Modeled Concentrations'!$H$3:$H$290='Filter Max Task'!$E9)*('Modeled Concentrations'!$I$3:$I$290='Filter Max Task'!$F9)))</f>
        <v>1.6E-7</v>
      </c>
      <c r="W9" s="1" cm="1">
        <f t="array" ref="W9">MAX(_xlfn._xlws.FILTER('Modeled Concentrations'!Z$3:Z$290, ('Modeled Concentrations'!$A$3:$A$290='Filter Max Task'!$A9)*('Modeled Concentrations'!$C$3:$C$290='Filter Max Task'!$B9)*('Modeled Concentrations'!$D$3:$D$290='Filter Max Task'!$C9)*('Modeled Concentrations'!$E$3:$E$290='Filter Max Task'!$D9)*('Modeled Concentrations'!$H$3:$H$290='Filter Max Task'!$E9)*('Modeled Concentrations'!$I$3:$I$290='Filter Max Task'!$F9)))</f>
        <v>1.5600000000000001E-8</v>
      </c>
      <c r="X9" s="1" cm="1">
        <f t="array" ref="X9">MAX(_xlfn._xlws.FILTER('Modeled Concentrations'!AA$3:AA$290, ('Modeled Concentrations'!$A$3:$A$290='Filter Max Task'!$A9)*('Modeled Concentrations'!$C$3:$C$290='Filter Max Task'!$B9)*('Modeled Concentrations'!$D$3:$D$290='Filter Max Task'!$C9)*('Modeled Concentrations'!$E$3:$E$290='Filter Max Task'!$D9)*('Modeled Concentrations'!$H$3:$H$290='Filter Max Task'!$E9)*('Modeled Concentrations'!$I$3:$I$290='Filter Max Task'!$F9)))</f>
        <v>2.57E-9</v>
      </c>
      <c r="Y9" s="1" cm="1">
        <f t="array" ref="Y9">MAX(_xlfn._xlws.FILTER('Modeled Concentrations'!AB$3:AB$290, ('Modeled Concentrations'!$A$3:$A$290='Filter Max Task'!$A9)*('Modeled Concentrations'!$C$3:$C$290='Filter Max Task'!$B9)*('Modeled Concentrations'!$D$3:$D$290='Filter Max Task'!$C9)*('Modeled Concentrations'!$E$3:$E$290='Filter Max Task'!$D9)*('Modeled Concentrations'!$H$3:$H$290='Filter Max Task'!$E9)*('Modeled Concentrations'!$I$3:$I$290='Filter Max Task'!$F9)))</f>
        <v>7.5099999999999999E-10</v>
      </c>
      <c r="Z9" s="1" cm="1">
        <f t="array" ref="Z9">MAX(_xlfn._xlws.FILTER('Modeled Concentrations'!AC$3:AC$290, ('Modeled Concentrations'!$A$3:$A$290='Filter Max Task'!$A9)*('Modeled Concentrations'!$C$3:$C$290='Filter Max Task'!$B9)*('Modeled Concentrations'!$D$3:$D$290='Filter Max Task'!$C9)*('Modeled Concentrations'!$E$3:$E$290='Filter Max Task'!$D9)*('Modeled Concentrations'!$H$3:$H$290='Filter Max Task'!$E9)*('Modeled Concentrations'!$I$3:$I$290='Filter Max Task'!$F9)))</f>
        <v>2.9600000000000001E-10</v>
      </c>
      <c r="AA9" s="1" cm="1">
        <f t="array" ref="AA9">MAX(_xlfn._xlws.FILTER('Modeled Concentrations'!AD$3:AD$290, ('Modeled Concentrations'!$A$3:$A$290='Filter Max Task'!$A9)*('Modeled Concentrations'!$C$3:$C$290='Filter Max Task'!$B9)*('Modeled Concentrations'!$D$3:$D$290='Filter Max Task'!$C9)*('Modeled Concentrations'!$E$3:$E$290='Filter Max Task'!$D9)*('Modeled Concentrations'!$H$3:$H$290='Filter Max Task'!$E9)*('Modeled Concentrations'!$I$3:$I$290='Filter Max Task'!$F9)))</f>
        <v>0.21289554192229038</v>
      </c>
      <c r="AB9" s="1" cm="1">
        <f t="array" ref="AB9">MAX(_xlfn._xlws.FILTER('Modeled Concentrations'!AE$3:AE$290, ('Modeled Concentrations'!$A$3:$A$290='Filter Max Task'!$A9)*('Modeled Concentrations'!$C$3:$C$290='Filter Max Task'!$B9)*('Modeled Concentrations'!$D$3:$D$290='Filter Max Task'!$C9)*('Modeled Concentrations'!$E$3:$E$290='Filter Max Task'!$D9)*('Modeled Concentrations'!$H$3:$H$290='Filter Max Task'!$E9)*('Modeled Concentrations'!$I$3:$I$290='Filter Max Task'!$F9)))</f>
        <v>6.071165644171779E-2</v>
      </c>
      <c r="AC9" s="1" cm="1">
        <f t="array" ref="AC9">MAX(_xlfn._xlws.FILTER('Modeled Concentrations'!AF$3:AF$290, ('Modeled Concentrations'!$A$3:$A$290='Filter Max Task'!$A9)*('Modeled Concentrations'!$C$3:$C$290='Filter Max Task'!$B9)*('Modeled Concentrations'!$D$3:$D$290='Filter Max Task'!$C9)*('Modeled Concentrations'!$E$3:$E$290='Filter Max Task'!$D9)*('Modeled Concentrations'!$H$3:$H$290='Filter Max Task'!$E9)*('Modeled Concentrations'!$I$3:$I$290='Filter Max Task'!$F9)))</f>
        <v>3.8814985685071565E-2</v>
      </c>
      <c r="AD9" s="1" cm="1">
        <f t="array" ref="AD9">MAX(_xlfn._xlws.FILTER('Modeled Concentrations'!AG$3:AG$290, ('Modeled Concentrations'!$A$3:$A$290='Filter Max Task'!$A9)*('Modeled Concentrations'!$C$3:$C$290='Filter Max Task'!$B9)*('Modeled Concentrations'!$D$3:$D$290='Filter Max Task'!$C9)*('Modeled Concentrations'!$E$3:$E$290='Filter Max Task'!$D9)*('Modeled Concentrations'!$H$3:$H$290='Filter Max Task'!$E9)*('Modeled Concentrations'!$I$3:$I$290='Filter Max Task'!$F9)))</f>
        <v>1.9913423312883434E-2</v>
      </c>
      <c r="AE9" s="1" cm="1">
        <f t="array" ref="AE9">MAX(_xlfn._xlws.FILTER('Modeled Concentrations'!AH$3:AH$290, ('Modeled Concentrations'!$A$3:$A$290='Filter Max Task'!$A9)*('Modeled Concentrations'!$C$3:$C$290='Filter Max Task'!$B9)*('Modeled Concentrations'!$D$3:$D$290='Filter Max Task'!$C9)*('Modeled Concentrations'!$E$3:$E$290='Filter Max Task'!$D9)*('Modeled Concentrations'!$H$3:$H$290='Filter Max Task'!$E9)*('Modeled Concentrations'!$I$3:$I$290='Filter Max Task'!$F9)))</f>
        <v>7.5282453987730053E-3</v>
      </c>
      <c r="AF9" s="1" cm="1">
        <f t="array" ref="AF9">MAX(_xlfn._xlws.FILTER('Modeled Concentrations'!AI$3:AI$290, ('Modeled Concentrations'!$A$3:$A$290='Filter Max Task'!$A9)*('Modeled Concentrations'!$C$3:$C$290='Filter Max Task'!$B9)*('Modeled Concentrations'!$D$3:$D$290='Filter Max Task'!$C9)*('Modeled Concentrations'!$E$3:$E$290='Filter Max Task'!$D9)*('Modeled Concentrations'!$H$3:$H$290='Filter Max Task'!$E9)*('Modeled Concentrations'!$I$3:$I$290='Filter Max Task'!$F9)))</f>
        <v>6.4759100204498982E-4</v>
      </c>
      <c r="AG9" s="1" cm="1">
        <f t="array" ref="AG9">MAX(_xlfn._xlws.FILTER('Modeled Concentrations'!AJ$3:AJ$290, ('Modeled Concentrations'!$A$3:$A$290='Filter Max Task'!$A9)*('Modeled Concentrations'!$C$3:$C$290='Filter Max Task'!$B9)*('Modeled Concentrations'!$D$3:$D$290='Filter Max Task'!$C9)*('Modeled Concentrations'!$E$3:$E$290='Filter Max Task'!$D9)*('Modeled Concentrations'!$H$3:$H$290='Filter Max Task'!$E9)*('Modeled Concentrations'!$I$3:$I$290='Filter Max Task'!$F9)))</f>
        <v>6.3140122699386508E-5</v>
      </c>
      <c r="AH9" s="1" cm="1">
        <f t="array" ref="AH9">MAX(_xlfn._xlws.FILTER('Modeled Concentrations'!AK$3:AK$290, ('Modeled Concentrations'!$A$3:$A$290='Filter Max Task'!$A9)*('Modeled Concentrations'!$C$3:$C$290='Filter Max Task'!$B9)*('Modeled Concentrations'!$D$3:$D$290='Filter Max Task'!$C9)*('Modeled Concentrations'!$E$3:$E$290='Filter Max Task'!$D9)*('Modeled Concentrations'!$H$3:$H$290='Filter Max Task'!$E9)*('Modeled Concentrations'!$I$3:$I$290='Filter Max Task'!$F9)))</f>
        <v>1.040193047034765E-5</v>
      </c>
      <c r="AI9" s="1" cm="1">
        <f t="array" ref="AI9">MAX(_xlfn._xlws.FILTER('Modeled Concentrations'!AL$3:AL$290, ('Modeled Concentrations'!$A$3:$A$290='Filter Max Task'!$A9)*('Modeled Concentrations'!$C$3:$C$290='Filter Max Task'!$B9)*('Modeled Concentrations'!$D$3:$D$290='Filter Max Task'!$C9)*('Modeled Concentrations'!$E$3:$E$290='Filter Max Task'!$D9)*('Modeled Concentrations'!$H$3:$H$290='Filter Max Task'!$E9)*('Modeled Concentrations'!$I$3:$I$290='Filter Max Task'!$F9)))</f>
        <v>3.0396302658486703E-6</v>
      </c>
      <c r="AJ9" s="1" cm="1">
        <f t="array" ref="AJ9">MAX(_xlfn._xlws.FILTER('Modeled Concentrations'!AM$3:AM$290, ('Modeled Concentrations'!$A$3:$A$290='Filter Max Task'!$A9)*('Modeled Concentrations'!$C$3:$C$290='Filter Max Task'!$B9)*('Modeled Concentrations'!$D$3:$D$290='Filter Max Task'!$C9)*('Modeled Concentrations'!$E$3:$E$290='Filter Max Task'!$D9)*('Modeled Concentrations'!$H$3:$H$290='Filter Max Task'!$E9)*('Modeled Concentrations'!$I$3:$I$290='Filter Max Task'!$F9)))</f>
        <v>1.1980433537832311E-6</v>
      </c>
    </row>
    <row r="10" spans="1:36" x14ac:dyDescent="0.35">
      <c r="A10" s="1" t="s">
        <v>126</v>
      </c>
      <c r="B10" s="1" t="s">
        <v>155</v>
      </c>
      <c r="C10" s="1" t="s">
        <v>131</v>
      </c>
      <c r="D10" s="1" t="s">
        <v>127</v>
      </c>
      <c r="E10" s="1" t="s">
        <v>128</v>
      </c>
      <c r="F10" s="1" t="s">
        <v>152</v>
      </c>
      <c r="G10" s="1" cm="1">
        <f t="array" ref="G10">MAX(_xlfn._xlws.FILTER('Modeled Concentrations'!J$3:J$290,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9.7098300000000002E-4</v>
      </c>
      <c r="H10" s="1" cm="1">
        <f t="array" ref="H10">MAX(_xlfn._xlws.FILTER('Modeled Concentrations'!K$3:K$290,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2.7177599999999999E-4</v>
      </c>
      <c r="I10" s="1" cm="1">
        <f t="array" ref="I10">MAX(_xlfn._xlws.FILTER('Modeled Concentrations'!L$3:L$290,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1.3193499999999999E-4</v>
      </c>
      <c r="J10" s="1" cm="1">
        <f t="array" ref="J10">MAX(_xlfn._xlws.FILTER('Modeled Concentrations'!M$3:M$290,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7.9099999999999998E-5</v>
      </c>
      <c r="K10" s="1" cm="1">
        <f t="array" ref="K10">MAX(_xlfn._xlws.FILTER('Modeled Concentrations'!N$3:N$290,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2.6699999999999998E-5</v>
      </c>
      <c r="L10" s="1" cm="1">
        <f t="array" ref="L10">MAX(_xlfn._xlws.FILTER('Modeled Concentrations'!O$3:O$290,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3.58E-7</v>
      </c>
      <c r="M10" s="1" cm="1">
        <f t="array" ref="M10">MAX(_xlfn._xlws.FILTER('Modeled Concentrations'!P$3:P$290,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9.5099999999999998E-8</v>
      </c>
      <c r="N10" s="1" cm="1">
        <f t="array" ref="N10">MAX(_xlfn._xlws.FILTER('Modeled Concentrations'!Q$3:Q$290,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9.2900000000000008E-9</v>
      </c>
      <c r="O10" s="1" cm="1">
        <f t="array" ref="O10">MAX(_xlfn._xlws.FILTER('Modeled Concentrations'!R$3:R$290,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2.7700000000000002E-9</v>
      </c>
      <c r="P10" s="1" cm="1">
        <f t="array" ref="P10">MAX(_xlfn._xlws.FILTER('Modeled Concentrations'!S$3:S$290,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1.2400000000000001E-9</v>
      </c>
      <c r="Q10" s="1" cm="1">
        <f t="array" ref="Q10">MAX(_xlfn._xlws.FILTER('Modeled Concentrations'!T$3:T$290,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1.74678E-4</v>
      </c>
      <c r="R10" s="1" cm="1">
        <f t="array" ref="R10">MAX(_xlfn._xlws.FILTER('Modeled Concentrations'!U$3:U$290,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4.7899999999999999E-5</v>
      </c>
      <c r="S10" s="1" cm="1">
        <f t="array" ref="S10">MAX(_xlfn._xlws.FILTER('Modeled Concentrations'!V$3:V$290,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3.1399999999999998E-5</v>
      </c>
      <c r="T10" s="1" cm="1">
        <f t="array" ref="T10">MAX(_xlfn._xlws.FILTER('Modeled Concentrations'!W$3:W$290,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1.5500000000000001E-5</v>
      </c>
      <c r="U10" s="1" cm="1">
        <f t="array" ref="U10">MAX(_xlfn._xlws.FILTER('Modeled Concentrations'!X$3:X$290,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5.7599999999999999E-6</v>
      </c>
      <c r="V10" s="1" cm="1">
        <f t="array" ref="V10">MAX(_xlfn._xlws.FILTER('Modeled Concentrations'!Y$3:Y$290,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5.0200000000000002E-7</v>
      </c>
      <c r="W10" s="1" cm="1">
        <f t="array" ref="W10">MAX(_xlfn._xlws.FILTER('Modeled Concentrations'!Z$3:Z$290,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4.1999999999999999E-8</v>
      </c>
      <c r="X10" s="1" cm="1">
        <f t="array" ref="X10">MAX(_xlfn._xlws.FILTER('Modeled Concentrations'!AA$3:AA$290,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6.0500000000000004E-9</v>
      </c>
      <c r="Y10" s="1" cm="1">
        <f t="array" ref="Y10">MAX(_xlfn._xlws.FILTER('Modeled Concentrations'!AB$3:AB$290,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1.97E-9</v>
      </c>
      <c r="Z10" s="1" cm="1">
        <f t="array" ref="Z10">MAX(_xlfn._xlws.FILTER('Modeled Concentrations'!AC$3:AC$290,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8.8500000000000005E-10</v>
      </c>
      <c r="AA10" s="1" cm="1">
        <f t="array" ref="AA10">MAX(_xlfn._xlws.FILTER('Modeled Concentrations'!AD$3:AD$290,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0.70699938159509201</v>
      </c>
      <c r="AB10" s="1" cm="1">
        <f t="array" ref="AB10">MAX(_xlfn._xlws.FILTER('Modeled Concentrations'!AE$3:AE$290,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0.1938725562372188</v>
      </c>
      <c r="AC10" s="1" cm="1">
        <f t="array" ref="AC10">MAX(_xlfn._xlws.FILTER('Modeled Concentrations'!AF$3:AF$290,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0.12708973415132924</v>
      </c>
      <c r="AD10" s="1" cm="1">
        <f t="array" ref="AD10">MAX(_xlfn._xlws.FILTER('Modeled Concentrations'!AG$3:AG$290,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6.2735378323108396E-2</v>
      </c>
      <c r="AE10" s="1" cm="1">
        <f t="array" ref="AE10">MAX(_xlfn._xlws.FILTER('Modeled Concentrations'!AH$3:AH$290,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2.3313276073619632E-2</v>
      </c>
      <c r="AF10" s="1" cm="1">
        <f t="array" ref="AF10">MAX(_xlfn._xlws.FILTER('Modeled Concentrations'!AI$3:AI$290,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2.0318167689161557E-3</v>
      </c>
      <c r="AG10" s="1" cm="1">
        <f t="array" ref="AG10">MAX(_xlfn._xlws.FILTER('Modeled Concentrations'!AJ$3:AJ$290,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1.6999263803680982E-4</v>
      </c>
      <c r="AH10" s="1" cm="1">
        <f t="array" ref="AH10">MAX(_xlfn._xlws.FILTER('Modeled Concentrations'!AK$3:AK$290,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2.4487034764826175E-5</v>
      </c>
      <c r="AI10" s="1" cm="1">
        <f t="array" ref="AI10">MAX(_xlfn._xlws.FILTER('Modeled Concentrations'!AL$3:AL$290,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7.9734642126789369E-6</v>
      </c>
      <c r="AJ10" s="1" cm="1">
        <f t="array" ref="AJ10">MAX(_xlfn._xlws.FILTER('Modeled Concentrations'!AM$3:AM$290, ('Modeled Concentrations'!$A$3:$A$290='Filter Max Task'!$A10)*('Modeled Concentrations'!$C$3:$C$290='Filter Max Task'!$B10)*('Modeled Concentrations'!$D$3:$D$290='Filter Max Task'!$C10)*('Modeled Concentrations'!$E$3:$E$290='Filter Max Task'!$D10)*('Modeled Concentrations'!$H$3:$H$290='Filter Max Task'!$E10)*('Modeled Concentrations'!$I$3:$I$290='Filter Max Task'!$F10)))</f>
        <v>3.5819877300613497E-6</v>
      </c>
    </row>
    <row r="11" spans="1:36" x14ac:dyDescent="0.35">
      <c r="A11" s="1" t="s">
        <v>126</v>
      </c>
      <c r="B11" s="1" t="s">
        <v>151</v>
      </c>
      <c r="C11" s="1" t="s">
        <v>156</v>
      </c>
      <c r="D11" s="1" t="s">
        <v>127</v>
      </c>
      <c r="E11" s="1" t="s">
        <v>129</v>
      </c>
      <c r="F11" s="1" t="s">
        <v>152</v>
      </c>
      <c r="G11" s="1" cm="1">
        <f t="array" ref="G11">MAX(_xlfn._xlws.FILTER('Modeled Concentrations'!J$3:J$290,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4.6200000000000001E-12</v>
      </c>
      <c r="H11" s="1" cm="1">
        <f t="array" ref="H11">MAX(_xlfn._xlws.FILTER('Modeled Concentrations'!K$3:K$290,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4.5699999999999998E-7</v>
      </c>
      <c r="I11" s="1" cm="1">
        <f t="array" ref="I11">MAX(_xlfn._xlws.FILTER('Modeled Concentrations'!L$3:L$290,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3.1599999999999998E-6</v>
      </c>
      <c r="J11" s="1" cm="1">
        <f t="array" ref="J11">MAX(_xlfn._xlws.FILTER('Modeled Concentrations'!M$3:M$290,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7.5399999999999998E-6</v>
      </c>
      <c r="K11" s="1" cm="1">
        <f t="array" ref="K11">MAX(_xlfn._xlws.FILTER('Modeled Concentrations'!N$3:N$290,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1.3699999999999999E-5</v>
      </c>
      <c r="L11" s="1" cm="1">
        <f t="array" ref="L11">MAX(_xlfn._xlws.FILTER('Modeled Concentrations'!O$3:O$290,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4.5499999999999996E-6</v>
      </c>
      <c r="M11" s="1" cm="1">
        <f t="array" ref="M11">MAX(_xlfn._xlws.FILTER('Modeled Concentrations'!P$3:P$290,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2.6199999999999999E-6</v>
      </c>
      <c r="N11" s="1" cm="1">
        <f t="array" ref="N11">MAX(_xlfn._xlws.FILTER('Modeled Concentrations'!Q$3:Q$290,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8.1999999999999998E-7</v>
      </c>
      <c r="O11" s="1" cm="1">
        <f t="array" ref="O11">MAX(_xlfn._xlws.FILTER('Modeled Concentrations'!R$3:R$290,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3.1100000000000002E-7</v>
      </c>
      <c r="P11" s="1" cm="1">
        <f t="array" ref="P11">MAX(_xlfn._xlws.FILTER('Modeled Concentrations'!S$3:S$290,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1.31E-7</v>
      </c>
      <c r="Q11" s="1" cm="1">
        <f t="array" ref="Q11">MAX(_xlfn._xlws.FILTER('Modeled Concentrations'!T$3:T$290,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8.8499999999999998E-9</v>
      </c>
      <c r="R11" s="1" cm="1">
        <f t="array" ref="R11">MAX(_xlfn._xlws.FILTER('Modeled Concentrations'!U$3:U$290,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1.0300000000000001E-6</v>
      </c>
      <c r="S11" s="1" cm="1">
        <f t="array" ref="S11">MAX(_xlfn._xlws.FILTER('Modeled Concentrations'!V$3:V$290,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8.2800000000000003E-6</v>
      </c>
      <c r="T11" s="1" cm="1">
        <f t="array" ref="T11">MAX(_xlfn._xlws.FILTER('Modeled Concentrations'!W$3:W$290,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1.2099999999999999E-5</v>
      </c>
      <c r="U11" s="1" cm="1">
        <f t="array" ref="U11">MAX(_xlfn._xlws.FILTER('Modeled Concentrations'!X$3:X$290,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2.0599999999999999E-5</v>
      </c>
      <c r="V11" s="1" cm="1">
        <f t="array" ref="V11">MAX(_xlfn._xlws.FILTER('Modeled Concentrations'!Y$3:Y$290,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7.17E-6</v>
      </c>
      <c r="W11" s="1" cm="1">
        <f t="array" ref="W11">MAX(_xlfn._xlws.FILTER('Modeled Concentrations'!Z$3:Z$290,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2.6900000000000001E-6</v>
      </c>
      <c r="X11" s="1" cm="1">
        <f t="array" ref="X11">MAX(_xlfn._xlws.FILTER('Modeled Concentrations'!AA$3:AA$290,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7.7599999999999996E-7</v>
      </c>
      <c r="Y11" s="1" cm="1">
        <f t="array" ref="Y11">MAX(_xlfn._xlws.FILTER('Modeled Concentrations'!AB$3:AB$290,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2.7700000000000001E-7</v>
      </c>
      <c r="Z11" s="1" cm="1">
        <f t="array" ref="Z11">MAX(_xlfn._xlws.FILTER('Modeled Concentrations'!AC$3:AC$290,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9.5399999999999994E-8</v>
      </c>
      <c r="AA11" s="1" cm="1">
        <f t="array" ref="AA11">MAX(_xlfn._xlws.FILTER('Modeled Concentrations'!AD$3:AD$290,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3.58198773006135E-5</v>
      </c>
      <c r="AB11" s="1" cm="1">
        <f t="array" ref="AB11">MAX(_xlfn._xlws.FILTER('Modeled Concentrations'!AE$3:AE$290,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4.1688670756646218E-3</v>
      </c>
      <c r="AC11" s="1" cm="1">
        <f t="array" ref="AC11">MAX(_xlfn._xlws.FILTER('Modeled Concentrations'!AF$3:AF$290,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3.3512834355828219E-2</v>
      </c>
      <c r="AD11" s="1" cm="1">
        <f t="array" ref="AD11">MAX(_xlfn._xlws.FILTER('Modeled Concentrations'!AG$3:AG$290,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4.8974069529652345E-2</v>
      </c>
      <c r="AE11" s="1" cm="1">
        <f t="array" ref="AE11">MAX(_xlfn._xlws.FILTER('Modeled Concentrations'!AH$3:AH$290,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8.337734151329243E-2</v>
      </c>
      <c r="AF11" s="1" cm="1">
        <f t="array" ref="AF11">MAX(_xlfn._xlws.FILTER('Modeled Concentrations'!AI$3:AI$290,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2.9020171779141103E-2</v>
      </c>
      <c r="AG11" s="1" cm="1">
        <f t="array" ref="AG11">MAX(_xlfn._xlws.FILTER('Modeled Concentrations'!AJ$3:AJ$290,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1.0887623721881389E-2</v>
      </c>
      <c r="AH11" s="1" cm="1">
        <f t="array" ref="AH11">MAX(_xlfn._xlws.FILTER('Modeled Concentrations'!AK$3:AK$290,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3.1408163599182001E-3</v>
      </c>
      <c r="AI11" s="1" cm="1">
        <f t="array" ref="AI11">MAX(_xlfn._xlws.FILTER('Modeled Concentrations'!AL$3:AL$290,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1.1211419222903886E-3</v>
      </c>
      <c r="AJ11" s="1" cm="1">
        <f t="array" ref="AJ11">MAX(_xlfn._xlws.FILTER('Modeled Concentrations'!AM$3:AM$290, ('Modeled Concentrations'!$A$3:$A$290='Filter Max Task'!$A11)*('Modeled Concentrations'!$C$3:$C$290='Filter Max Task'!$B11)*('Modeled Concentrations'!$D$3:$D$290='Filter Max Task'!$C11)*('Modeled Concentrations'!$E$3:$E$290='Filter Max Task'!$D11)*('Modeled Concentrations'!$H$3:$H$290='Filter Max Task'!$E11)*('Modeled Concentrations'!$I$3:$I$290='Filter Max Task'!$F11)))</f>
        <v>3.8612613496932514E-4</v>
      </c>
    </row>
    <row r="12" spans="1:36" x14ac:dyDescent="0.35">
      <c r="A12" s="1" t="s">
        <v>126</v>
      </c>
      <c r="B12" s="1" t="s">
        <v>153</v>
      </c>
      <c r="C12" s="1" t="s">
        <v>156</v>
      </c>
      <c r="D12" s="1" t="s">
        <v>127</v>
      </c>
      <c r="E12" s="1" t="s">
        <v>129</v>
      </c>
      <c r="F12" s="1" t="s">
        <v>152</v>
      </c>
      <c r="G12" s="1" cm="1">
        <f t="array" ref="G12">MAX(_xlfn._xlws.FILTER('Modeled Concentrations'!J$3:J$290,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1.65E-17</v>
      </c>
      <c r="H12" s="1" cm="1">
        <f t="array" ref="H12">MAX(_xlfn._xlws.FILTER('Modeled Concentrations'!K$3:K$290,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6.5500000000000006E-11</v>
      </c>
      <c r="I12" s="1" cm="1">
        <f t="array" ref="I12">MAX(_xlfn._xlws.FILTER('Modeled Concentrations'!L$3:L$290,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1.1200000000000001E-9</v>
      </c>
      <c r="J12" s="1" cm="1">
        <f t="array" ref="J12">MAX(_xlfn._xlws.FILTER('Modeled Concentrations'!M$3:M$290,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3.41E-9</v>
      </c>
      <c r="K12" s="1" cm="1">
        <f t="array" ref="K12">MAX(_xlfn._xlws.FILTER('Modeled Concentrations'!N$3:N$290,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8.1300000000000007E-9</v>
      </c>
      <c r="L12" s="1" cm="1">
        <f t="array" ref="L12">MAX(_xlfn._xlws.FILTER('Modeled Concentrations'!O$3:O$290,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4.9900000000000003E-10</v>
      </c>
      <c r="M12" s="1" cm="1">
        <f t="array" ref="M12">MAX(_xlfn._xlws.FILTER('Modeled Concentrations'!P$3:P$290,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2.03E-10</v>
      </c>
      <c r="N12" s="1" cm="1">
        <f t="array" ref="N12">MAX(_xlfn._xlws.FILTER('Modeled Concentrations'!Q$3:Q$290,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2.5400000000000001E-11</v>
      </c>
      <c r="O12" s="1" cm="1">
        <f t="array" ref="O12">MAX(_xlfn._xlws.FILTER('Modeled Concentrations'!R$3:R$290,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6.5500000000000002E-12</v>
      </c>
      <c r="P12" s="1" cm="1">
        <f t="array" ref="P12">MAX(_xlfn._xlws.FILTER('Modeled Concentrations'!S$3:S$290,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2.5200000000000002E-12</v>
      </c>
      <c r="Q12" s="1" cm="1">
        <f t="array" ref="Q12">MAX(_xlfn._xlws.FILTER('Modeled Concentrations'!T$3:T$290,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1.59E-6</v>
      </c>
      <c r="R12" s="1" cm="1">
        <f t="array" ref="R12">MAX(_xlfn._xlws.FILTER('Modeled Concentrations'!U$3:U$290,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4.5499999999999998E-7</v>
      </c>
      <c r="S12" s="1" cm="1">
        <f t="array" ref="S12">MAX(_xlfn._xlws.FILTER('Modeled Concentrations'!V$3:V$290,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2.7399999999999999E-7</v>
      </c>
      <c r="T12" s="1" cm="1">
        <f t="array" ref="T12">MAX(_xlfn._xlws.FILTER('Modeled Concentrations'!W$3:W$290,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1.48E-7</v>
      </c>
      <c r="U12" s="1" cm="1">
        <f t="array" ref="U12">MAX(_xlfn._xlws.FILTER('Modeled Concentrations'!X$3:X$290,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5.5299999999999999E-8</v>
      </c>
      <c r="V12" s="1" cm="1">
        <f t="array" ref="V12">MAX(_xlfn._xlws.FILTER('Modeled Concentrations'!Y$3:Y$290,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3.6800000000000001E-9</v>
      </c>
      <c r="W12" s="1" cm="1">
        <f t="array" ref="W12">MAX(_xlfn._xlws.FILTER('Modeled Concentrations'!Z$3:Z$290,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4.05E-10</v>
      </c>
      <c r="X12" s="1" cm="1">
        <f t="array" ref="X12">MAX(_xlfn._xlws.FILTER('Modeled Concentrations'!AA$3:AA$290,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5.5600000000000001E-11</v>
      </c>
      <c r="Y12" s="1" cm="1">
        <f t="array" ref="Y12">MAX(_xlfn._xlws.FILTER('Modeled Concentrations'!AB$3:AB$290,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1.8199999999999999E-11</v>
      </c>
      <c r="Z12" s="1" cm="1">
        <f t="array" ref="Z12">MAX(_xlfn._xlws.FILTER('Modeled Concentrations'!AC$3:AC$290,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8.5699999999999992E-12</v>
      </c>
      <c r="AA12" s="1" cm="1">
        <f t="array" ref="AA12">MAX(_xlfn._xlws.FILTER('Modeled Concentrations'!AD$3:AD$290,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6.4354355828220864E-3</v>
      </c>
      <c r="AB12" s="1" cm="1">
        <f t="array" ref="AB12">MAX(_xlfn._xlws.FILTER('Modeled Concentrations'!AE$3:AE$290,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1.8415869120654393E-3</v>
      </c>
      <c r="AC12" s="1" cm="1">
        <f t="array" ref="AC12">MAX(_xlfn._xlws.FILTER('Modeled Concentrations'!AF$3:AF$290,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1.1089995910020449E-3</v>
      </c>
      <c r="AD12" s="1" cm="1">
        <f t="array" ref="AD12">MAX(_xlfn._xlws.FILTER('Modeled Concentrations'!AG$3:AG$290,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5.990216768916155E-4</v>
      </c>
      <c r="AE12" s="1" cm="1">
        <f t="array" ref="AE12">MAX(_xlfn._xlws.FILTER('Modeled Concentrations'!AH$3:AH$290,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2.2382364008179958E-4</v>
      </c>
      <c r="AF12" s="1" cm="1">
        <f t="array" ref="AF12">MAX(_xlfn._xlws.FILTER('Modeled Concentrations'!AI$3:AI$290,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1.4894593047034766E-5</v>
      </c>
      <c r="AG12" s="1" cm="1">
        <f t="array" ref="AG12">MAX(_xlfn._xlws.FILTER('Modeled Concentrations'!AJ$3:AJ$290,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1.6392147239263805E-6</v>
      </c>
      <c r="AH12" s="1" cm="1">
        <f t="array" ref="AH12">MAX(_xlfn._xlws.FILTER('Modeled Concentrations'!AK$3:AK$290,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2.2503787321063396E-7</v>
      </c>
      <c r="AI12" s="1" cm="1">
        <f t="array" ref="AI12">MAX(_xlfn._xlws.FILTER('Modeled Concentrations'!AL$3:AL$290,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7.3663476482617584E-8</v>
      </c>
      <c r="AJ12" s="1" cm="1">
        <f t="array" ref="AJ12">MAX(_xlfn._xlws.FILTER('Modeled Concentrations'!AM$3:AM$290, ('Modeled Concentrations'!$A$3:$A$290='Filter Max Task'!$A12)*('Modeled Concentrations'!$C$3:$C$290='Filter Max Task'!$B12)*('Modeled Concentrations'!$D$3:$D$290='Filter Max Task'!$C12)*('Modeled Concentrations'!$E$3:$E$290='Filter Max Task'!$D12)*('Modeled Concentrations'!$H$3:$H$290='Filter Max Task'!$E12)*('Modeled Concentrations'!$I$3:$I$290='Filter Max Task'!$F12)))</f>
        <v>3.4686593047034758E-8</v>
      </c>
    </row>
    <row r="13" spans="1:36" x14ac:dyDescent="0.35">
      <c r="A13" s="1" t="s">
        <v>126</v>
      </c>
      <c r="B13" s="1" t="s">
        <v>154</v>
      </c>
      <c r="C13" s="1" t="s">
        <v>156</v>
      </c>
      <c r="D13" s="1" t="s">
        <v>127</v>
      </c>
      <c r="E13" s="1" t="s">
        <v>129</v>
      </c>
      <c r="F13" s="1" t="s">
        <v>152</v>
      </c>
      <c r="G13" s="1" cm="1">
        <f t="array" ref="G13">MAX(_xlfn._xlws.FILTER('Modeled Concentrations'!J$3:J$290,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1.4000000000000001E-16</v>
      </c>
      <c r="H13" s="1" cm="1">
        <f t="array" ref="H13">MAX(_xlfn._xlws.FILTER('Modeled Concentrations'!K$3:K$290,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6.4199999999999995E-10</v>
      </c>
      <c r="I13" s="1" cm="1">
        <f t="array" ref="I13">MAX(_xlfn._xlws.FILTER('Modeled Concentrations'!L$3:L$290,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1.14E-8</v>
      </c>
      <c r="J13" s="1" cm="1">
        <f t="array" ref="J13">MAX(_xlfn._xlws.FILTER('Modeled Concentrations'!M$3:M$290,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3.2100000000000003E-8</v>
      </c>
      <c r="K13" s="1" cm="1">
        <f t="array" ref="K13">MAX(_xlfn._xlws.FILTER('Modeled Concentrations'!N$3:N$290,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9.09E-8</v>
      </c>
      <c r="L13" s="1" cm="1">
        <f t="array" ref="L13">MAX(_xlfn._xlws.FILTER('Modeled Concentrations'!O$3:O$290,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7.5599999999999995E-9</v>
      </c>
      <c r="M13" s="1" cm="1">
        <f t="array" ref="M13">MAX(_xlfn._xlws.FILTER('Modeled Concentrations'!P$3:P$290,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3.2599999999999999E-9</v>
      </c>
      <c r="N13" s="1" cm="1">
        <f t="array" ref="N13">MAX(_xlfn._xlws.FILTER('Modeled Concentrations'!Q$3:Q$290,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4.18E-10</v>
      </c>
      <c r="O13" s="1" cm="1">
        <f t="array" ref="O13">MAX(_xlfn._xlws.FILTER('Modeled Concentrations'!R$3:R$290,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9.9299999999999996E-11</v>
      </c>
      <c r="P13" s="1" cm="1">
        <f t="array" ref="P13">MAX(_xlfn._xlws.FILTER('Modeled Concentrations'!S$3:S$290,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4.1499999999999999E-11</v>
      </c>
      <c r="Q13" s="1" cm="1">
        <f t="array" ref="Q13">MAX(_xlfn._xlws.FILTER('Modeled Concentrations'!T$3:T$290,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2.41E-5</v>
      </c>
      <c r="R13" s="1" cm="1">
        <f t="array" ref="R13">MAX(_xlfn._xlws.FILTER('Modeled Concentrations'!U$3:U$290,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7.0400000000000004E-6</v>
      </c>
      <c r="S13" s="1" cm="1">
        <f t="array" ref="S13">MAX(_xlfn._xlws.FILTER('Modeled Concentrations'!V$3:V$290,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4.3699999999999997E-6</v>
      </c>
      <c r="T13" s="1" cm="1">
        <f t="array" ref="T13">MAX(_xlfn._xlws.FILTER('Modeled Concentrations'!W$3:W$290,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2.3199999999999998E-6</v>
      </c>
      <c r="U13" s="1" cm="1">
        <f t="array" ref="U13">MAX(_xlfn._xlws.FILTER('Modeled Concentrations'!X$3:X$290,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8.8199999999999998E-7</v>
      </c>
      <c r="V13" s="1" cm="1">
        <f t="array" ref="V13">MAX(_xlfn._xlws.FILTER('Modeled Concentrations'!Y$3:Y$290,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5.4599999999999999E-8</v>
      </c>
      <c r="W13" s="1" cm="1">
        <f t="array" ref="W13">MAX(_xlfn._xlws.FILTER('Modeled Concentrations'!Z$3:Z$290,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7.1200000000000002E-9</v>
      </c>
      <c r="X13" s="1" cm="1">
        <f t="array" ref="X13">MAX(_xlfn._xlws.FILTER('Modeled Concentrations'!AA$3:AA$290,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1.01E-9</v>
      </c>
      <c r="Y13" s="1" cm="1">
        <f t="array" ref="Y13">MAX(_xlfn._xlws.FILTER('Modeled Concentrations'!AB$3:AB$290,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3.0099999999999999E-10</v>
      </c>
      <c r="Z13" s="1" cm="1">
        <f t="array" ref="Z13">MAX(_xlfn._xlws.FILTER('Modeled Concentrations'!AC$3:AC$290,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1.2299999999999999E-10</v>
      </c>
      <c r="AA13" s="1" cm="1">
        <f t="array" ref="AA13">MAX(_xlfn._xlws.FILTER('Modeled Concentrations'!AD$3:AD$290,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9.7543394683026571E-2</v>
      </c>
      <c r="AB13" s="1" cm="1">
        <f t="array" ref="AB13">MAX(_xlfn._xlws.FILTER('Modeled Concentrations'!AE$3:AE$290,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2.8494004089979548E-2</v>
      </c>
      <c r="AC13" s="1" cm="1">
        <f t="array" ref="AC13">MAX(_xlfn._xlws.FILTER('Modeled Concentrations'!AF$3:AF$290,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1.768732924335378E-2</v>
      </c>
      <c r="AD13" s="1" cm="1">
        <f t="array" ref="AD13">MAX(_xlfn._xlws.FILTER('Modeled Concentrations'!AG$3:AG$290,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9.3900695296523506E-3</v>
      </c>
      <c r="AE13" s="1" cm="1">
        <f t="array" ref="AE13">MAX(_xlfn._xlws.FILTER('Modeled Concentrations'!AH$3:AH$290,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3.5698453987730058E-3</v>
      </c>
      <c r="AF13" s="1" cm="1">
        <f t="array" ref="AF13">MAX(_xlfn._xlws.FILTER('Modeled Concentrations'!AI$3:AI$290,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2.2099042944785275E-4</v>
      </c>
      <c r="AG13" s="1" cm="1">
        <f t="array" ref="AG13">MAX(_xlfn._xlws.FILTER('Modeled Concentrations'!AJ$3:AJ$290,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2.8817799591002044E-5</v>
      </c>
      <c r="AH13" s="1" cm="1">
        <f t="array" ref="AH13">MAX(_xlfn._xlws.FILTER('Modeled Concentrations'!AK$3:AK$290,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4.0879182004089986E-6</v>
      </c>
      <c r="AI13" s="1" cm="1">
        <f t="array" ref="AI13">MAX(_xlfn._xlws.FILTER('Modeled Concentrations'!AL$3:AL$290,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1.2182805725971369E-6</v>
      </c>
      <c r="AJ13" s="1" cm="1">
        <f t="array" ref="AJ13">MAX(_xlfn._xlws.FILTER('Modeled Concentrations'!AM$3:AM$290, ('Modeled Concentrations'!$A$3:$A$290='Filter Max Task'!$A13)*('Modeled Concentrations'!$C$3:$C$290='Filter Max Task'!$B13)*('Modeled Concentrations'!$D$3:$D$290='Filter Max Task'!$C13)*('Modeled Concentrations'!$E$3:$E$290='Filter Max Task'!$D13)*('Modeled Concentrations'!$H$3:$H$290='Filter Max Task'!$E13)*('Modeled Concentrations'!$I$3:$I$290='Filter Max Task'!$F13)))</f>
        <v>4.9783558282208585E-7</v>
      </c>
    </row>
    <row r="14" spans="1:36" x14ac:dyDescent="0.35">
      <c r="A14" s="1" t="s">
        <v>126</v>
      </c>
      <c r="B14" s="1" t="s">
        <v>155</v>
      </c>
      <c r="C14" s="1" t="s">
        <v>156</v>
      </c>
      <c r="D14" s="1" t="s">
        <v>127</v>
      </c>
      <c r="E14" s="1" t="s">
        <v>129</v>
      </c>
      <c r="F14" s="1" t="s">
        <v>152</v>
      </c>
      <c r="G14" s="1" cm="1">
        <f t="array" ref="G14">MAX(_xlfn._xlws.FILTER('Modeled Concentrations'!J$3:J$290,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1.2900000000000001E-15</v>
      </c>
      <c r="H14" s="1" cm="1">
        <f t="array" ref="H14">MAX(_xlfn._xlws.FILTER('Modeled Concentrations'!K$3:K$290,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5.1099999999999999E-9</v>
      </c>
      <c r="I14" s="1" cm="1">
        <f t="array" ref="I14">MAX(_xlfn._xlws.FILTER('Modeled Concentrations'!L$3:L$290,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8.7699999999999998E-8</v>
      </c>
      <c r="J14" s="1" cm="1">
        <f t="array" ref="J14">MAX(_xlfn._xlws.FILTER('Modeled Concentrations'!M$3:M$290,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2.67E-7</v>
      </c>
      <c r="K14" s="1" cm="1">
        <f t="array" ref="K14">MAX(_xlfn._xlws.FILTER('Modeled Concentrations'!N$3:N$290,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6.3499999999999996E-7</v>
      </c>
      <c r="L14" s="1" cm="1">
        <f t="array" ref="L14">MAX(_xlfn._xlws.FILTER('Modeled Concentrations'!O$3:O$290,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3.8999999999999998E-8</v>
      </c>
      <c r="M14" s="1" cm="1">
        <f t="array" ref="M14">MAX(_xlfn._xlws.FILTER('Modeled Concentrations'!P$3:P$290,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1.5799999999999999E-8</v>
      </c>
      <c r="N14" s="1" cm="1">
        <f t="array" ref="N14">MAX(_xlfn._xlws.FILTER('Modeled Concentrations'!Q$3:Q$290,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1.99E-9</v>
      </c>
      <c r="O14" s="1" cm="1">
        <f t="array" ref="O14">MAX(_xlfn._xlws.FILTER('Modeled Concentrations'!R$3:R$290,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5.1099999999999999E-10</v>
      </c>
      <c r="P14" s="1" cm="1">
        <f t="array" ref="P14">MAX(_xlfn._xlws.FILTER('Modeled Concentrations'!S$3:S$290,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1.96E-10</v>
      </c>
      <c r="Q14" s="1" cm="1">
        <f t="array" ref="Q14">MAX(_xlfn._xlws.FILTER('Modeled Concentrations'!T$3:T$290,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1.2427599999999999E-4</v>
      </c>
      <c r="R14" s="1" cm="1">
        <f t="array" ref="R14">MAX(_xlfn._xlws.FILTER('Modeled Concentrations'!U$3:U$290,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3.5299999999999997E-5</v>
      </c>
      <c r="S14" s="1" cm="1">
        <f t="array" ref="S14">MAX(_xlfn._xlws.FILTER('Modeled Concentrations'!V$3:V$290,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2.1299999999999999E-5</v>
      </c>
      <c r="T14" s="1" cm="1">
        <f t="array" ref="T14">MAX(_xlfn._xlws.FILTER('Modeled Concentrations'!W$3:W$290,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1.15E-5</v>
      </c>
      <c r="U14" s="1" cm="1">
        <f t="array" ref="U14">MAX(_xlfn._xlws.FILTER('Modeled Concentrations'!X$3:X$290,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4.3000000000000003E-6</v>
      </c>
      <c r="V14" s="1" cm="1">
        <f t="array" ref="V14">MAX(_xlfn._xlws.FILTER('Modeled Concentrations'!Y$3:Y$290,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2.8700000000000002E-7</v>
      </c>
      <c r="W14" s="1" cm="1">
        <f t="array" ref="W14">MAX(_xlfn._xlws.FILTER('Modeled Concentrations'!Z$3:Z$290,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3.1599999999999998E-8</v>
      </c>
      <c r="X14" s="1" cm="1">
        <f t="array" ref="X14">MAX(_xlfn._xlws.FILTER('Modeled Concentrations'!AA$3:AA$290,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4.32E-9</v>
      </c>
      <c r="Y14" s="1" cm="1">
        <f t="array" ref="Y14">MAX(_xlfn._xlws.FILTER('Modeled Concentrations'!AB$3:AB$290,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1.4200000000000001E-9</v>
      </c>
      <c r="Z14" s="1" cm="1">
        <f t="array" ref="Z14">MAX(_xlfn._xlws.FILTER('Modeled Concentrations'!AC$3:AC$290,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6.6999999999999996E-10</v>
      </c>
      <c r="AA14" s="1" cm="1">
        <f t="array" ref="AA14">MAX(_xlfn._xlws.FILTER('Modeled Concentrations'!AD$3:AD$290,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0.50300012106339465</v>
      </c>
      <c r="AB14" s="1" cm="1">
        <f t="array" ref="AB14">MAX(_xlfn._xlws.FILTER('Modeled Concentrations'!AE$3:AE$290,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0.14287476482617584</v>
      </c>
      <c r="AC14" s="1" cm="1">
        <f t="array" ref="AC14">MAX(_xlfn._xlws.FILTER('Modeled Concentrations'!AF$3:AF$290,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8.6210552147239258E-2</v>
      </c>
      <c r="AD14" s="1" cm="1">
        <f t="array" ref="AD14">MAX(_xlfn._xlws.FILTER('Modeled Concentrations'!AG$3:AG$290,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4.6545603271983642E-2</v>
      </c>
      <c r="AE14" s="1" cm="1">
        <f t="array" ref="AE14">MAX(_xlfn._xlws.FILTER('Modeled Concentrations'!AH$3:AH$290,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1.7404008179959102E-2</v>
      </c>
      <c r="AF14" s="1" cm="1">
        <f t="array" ref="AF14">MAX(_xlfn._xlws.FILTER('Modeled Concentrations'!AI$3:AI$290,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1.1616163599182004E-3</v>
      </c>
      <c r="AG14" s="1" cm="1">
        <f t="array" ref="AG14">MAX(_xlfn._xlws.FILTER('Modeled Concentrations'!AJ$3:AJ$290,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1.2789922290388548E-4</v>
      </c>
      <c r="AH14" s="1" cm="1">
        <f t="array" ref="AH14">MAX(_xlfn._xlws.FILTER('Modeled Concentrations'!AK$3:AK$290,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1.7484957055214722E-5</v>
      </c>
      <c r="AI14" s="1" cm="1">
        <f t="array" ref="AI14">MAX(_xlfn._xlws.FILTER('Modeled Concentrations'!AL$3:AL$290,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5.7473701431492845E-6</v>
      </c>
      <c r="AJ14" s="1" cm="1">
        <f t="array" ref="AJ14">MAX(_xlfn._xlws.FILTER('Modeled Concentrations'!AM$3:AM$290, ('Modeled Concentrations'!$A$3:$A$290='Filter Max Task'!$A14)*('Modeled Concentrations'!$C$3:$C$290='Filter Max Task'!$B14)*('Modeled Concentrations'!$D$3:$D$290='Filter Max Task'!$C14)*('Modeled Concentrations'!$E$3:$E$290='Filter Max Task'!$D14)*('Modeled Concentrations'!$H$3:$H$290='Filter Max Task'!$E14)*('Modeled Concentrations'!$I$3:$I$290='Filter Max Task'!$F14)))</f>
        <v>2.7117873210633946E-6</v>
      </c>
    </row>
    <row r="15" spans="1:36" x14ac:dyDescent="0.35">
      <c r="A15" s="1" t="s">
        <v>126</v>
      </c>
      <c r="B15" s="1" t="s">
        <v>151</v>
      </c>
      <c r="C15" s="1" t="s">
        <v>156</v>
      </c>
      <c r="D15" s="1" t="s">
        <v>127</v>
      </c>
      <c r="E15" s="1" t="s">
        <v>128</v>
      </c>
      <c r="F15" s="1" t="s">
        <v>152</v>
      </c>
      <c r="G15" s="1" cm="1">
        <f t="array" ref="G15">MAX(_xlfn._xlws.FILTER('Modeled Concentrations'!J$3:J$290,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7.3100000000000002E-13</v>
      </c>
      <c r="H15" s="1" cm="1">
        <f t="array" ref="H15">MAX(_xlfn._xlws.FILTER('Modeled Concentrations'!K$3:K$290,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8.0799999999999996E-8</v>
      </c>
      <c r="I15" s="1" cm="1">
        <f t="array" ref="I15">MAX(_xlfn._xlws.FILTER('Modeled Concentrations'!L$3:L$290,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9.1900000000000001E-7</v>
      </c>
      <c r="J15" s="1" cm="1">
        <f t="array" ref="J15">MAX(_xlfn._xlws.FILTER('Modeled Concentrations'!M$3:M$290,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2.6400000000000001E-6</v>
      </c>
      <c r="K15" s="1" cm="1">
        <f t="array" ref="K15">MAX(_xlfn._xlws.FILTER('Modeled Concentrations'!N$3:N$290,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7.5900000000000002E-6</v>
      </c>
      <c r="L15" s="1" cm="1">
        <f t="array" ref="L15">MAX(_xlfn._xlws.FILTER('Modeled Concentrations'!O$3:O$290,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1.1799999999999999E-6</v>
      </c>
      <c r="M15" s="1" cm="1">
        <f t="array" ref="M15">MAX(_xlfn._xlws.FILTER('Modeled Concentrations'!P$3:P$290,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5.5599999999999995E-7</v>
      </c>
      <c r="N15" s="1" cm="1">
        <f t="array" ref="N15">MAX(_xlfn._xlws.FILTER('Modeled Concentrations'!Q$3:Q$290,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1.8400000000000001E-7</v>
      </c>
      <c r="O15" s="1" cm="1">
        <f t="array" ref="O15">MAX(_xlfn._xlws.FILTER('Modeled Concentrations'!R$3:R$290,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1.1300000000000001E-7</v>
      </c>
      <c r="P15" s="1" cm="1">
        <f t="array" ref="P15">MAX(_xlfn._xlws.FILTER('Modeled Concentrations'!S$3:S$290,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9.6900000000000001E-8</v>
      </c>
      <c r="Q15" s="1" cm="1">
        <f t="array" ref="Q15">MAX(_xlfn._xlws.FILTER('Modeled Concentrations'!T$3:T$290,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2.1299999999999999E-9</v>
      </c>
      <c r="R15" s="1" cm="1">
        <f t="array" ref="R15">MAX(_xlfn._xlws.FILTER('Modeled Concentrations'!U$3:U$290,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4.6400000000000003E-7</v>
      </c>
      <c r="S15" s="1" cm="1">
        <f t="array" ref="S15">MAX(_xlfn._xlws.FILTER('Modeled Concentrations'!V$3:V$290,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5.7300000000000002E-6</v>
      </c>
      <c r="T15" s="1" cm="1">
        <f t="array" ref="T15">MAX(_xlfn._xlws.FILTER('Modeled Concentrations'!W$3:W$290,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8.4500000000000004E-6</v>
      </c>
      <c r="U15" s="1" cm="1">
        <f t="array" ref="U15">MAX(_xlfn._xlws.FILTER('Modeled Concentrations'!X$3:X$290,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1.52E-5</v>
      </c>
      <c r="V15" s="1" cm="1">
        <f t="array" ref="V15">MAX(_xlfn._xlws.FILTER('Modeled Concentrations'!Y$3:Y$290,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6.0499999999999997E-6</v>
      </c>
      <c r="W15" s="1" cm="1">
        <f t="array" ref="W15">MAX(_xlfn._xlws.FILTER('Modeled Concentrations'!Z$3:Z$290,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3.0400000000000001E-6</v>
      </c>
      <c r="X15" s="1" cm="1">
        <f t="array" ref="X15">MAX(_xlfn._xlws.FILTER('Modeled Concentrations'!AA$3:AA$290,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9.2699999999999998E-7</v>
      </c>
      <c r="Y15" s="1" cm="1">
        <f t="array" ref="Y15">MAX(_xlfn._xlws.FILTER('Modeled Concentrations'!AB$3:AB$290,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4.03E-7</v>
      </c>
      <c r="Z15" s="1" cm="1">
        <f t="array" ref="Z15">MAX(_xlfn._xlws.FILTER('Modeled Concentrations'!AC$3:AC$290,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1.8400000000000001E-7</v>
      </c>
      <c r="AA15" s="1" cm="1">
        <f t="array" ref="AA15">MAX(_xlfn._xlws.FILTER('Modeled Concentrations'!AD$3:AD$290,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8.6210552147239259E-6</v>
      </c>
      <c r="AB15" s="1" cm="1">
        <f t="array" ref="AB15">MAX(_xlfn._xlws.FILTER('Modeled Concentrations'!AE$3:AE$290,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1.8780139059304702E-3</v>
      </c>
      <c r="AC15" s="1" cm="1">
        <f t="array" ref="AC15">MAX(_xlfn._xlws.FILTER('Modeled Concentrations'!AF$3:AF$290,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2.3191852760736192E-2</v>
      </c>
      <c r="AD15" s="1" cm="1">
        <f t="array" ref="AD15">MAX(_xlfn._xlws.FILTER('Modeled Concentrations'!AG$3:AG$290,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3.4200899795501026E-2</v>
      </c>
      <c r="AE15" s="1" cm="1">
        <f t="array" ref="AE15">MAX(_xlfn._xlws.FILTER('Modeled Concentrations'!AH$3:AH$290,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6.1521145194274027E-2</v>
      </c>
      <c r="AF15" s="1" cm="1">
        <f t="array" ref="AF15">MAX(_xlfn._xlws.FILTER('Modeled Concentrations'!AI$3:AI$290,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2.4487034764826172E-2</v>
      </c>
      <c r="AG15" s="1" cm="1">
        <f t="array" ref="AG15">MAX(_xlfn._xlws.FILTER('Modeled Concentrations'!AJ$3:AJ$290,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1.2304229038854805E-2</v>
      </c>
      <c r="AH15" s="1" cm="1">
        <f t="array" ref="AH15">MAX(_xlfn._xlws.FILTER('Modeled Concentrations'!AK$3:AK$290,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3.7519803680981594E-3</v>
      </c>
      <c r="AI15" s="1" cm="1">
        <f t="array" ref="AI15">MAX(_xlfn._xlws.FILTER('Modeled Concentrations'!AL$3:AL$290,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1.6311198364008181E-3</v>
      </c>
      <c r="AJ15" s="1" cm="1">
        <f t="array" ref="AJ15">MAX(_xlfn._xlws.FILTER('Modeled Concentrations'!AM$3:AM$290, ('Modeled Concentrations'!$A$3:$A$290='Filter Max Task'!$A15)*('Modeled Concentrations'!$C$3:$C$290='Filter Max Task'!$B15)*('Modeled Concentrations'!$D$3:$D$290='Filter Max Task'!$C15)*('Modeled Concentrations'!$E$3:$E$290='Filter Max Task'!$D15)*('Modeled Concentrations'!$H$3:$H$290='Filter Max Task'!$E15)*('Modeled Concentrations'!$I$3:$I$290='Filter Max Task'!$F15)))</f>
        <v>7.4472965235173824E-4</v>
      </c>
    </row>
    <row r="16" spans="1:36" x14ac:dyDescent="0.35">
      <c r="A16" s="1" t="s">
        <v>126</v>
      </c>
      <c r="B16" s="1" t="s">
        <v>153</v>
      </c>
      <c r="C16" s="1" t="s">
        <v>156</v>
      </c>
      <c r="D16" s="1" t="s">
        <v>127</v>
      </c>
      <c r="E16" s="1" t="s">
        <v>128</v>
      </c>
      <c r="F16" s="1" t="s">
        <v>152</v>
      </c>
      <c r="G16" s="1" cm="1">
        <f t="array" ref="G16">MAX(_xlfn._xlws.FILTER('Modeled Concentrations'!J$3:J$290,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1.1099999999999999E-17</v>
      </c>
      <c r="H16" s="1" cm="1">
        <f t="array" ref="H16">MAX(_xlfn._xlws.FILTER('Modeled Concentrations'!K$3:K$290,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4.8699999999999997E-11</v>
      </c>
      <c r="I16" s="1" cm="1">
        <f t="array" ref="I16">MAX(_xlfn._xlws.FILTER('Modeled Concentrations'!L$3:L$290,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8.7199999999999999E-10</v>
      </c>
      <c r="J16" s="1" cm="1">
        <f t="array" ref="J16">MAX(_xlfn._xlws.FILTER('Modeled Concentrations'!M$3:M$290,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2.5899999999999999E-9</v>
      </c>
      <c r="K16" s="1" cm="1">
        <f t="array" ref="K16">MAX(_xlfn._xlws.FILTER('Modeled Concentrations'!N$3:N$290,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7.2099999999999997E-9</v>
      </c>
      <c r="L16" s="1" cm="1">
        <f t="array" ref="L16">MAX(_xlfn._xlws.FILTER('Modeled Concentrations'!O$3:O$290,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4.8399999999999998E-10</v>
      </c>
      <c r="M16" s="1" cm="1">
        <f t="array" ref="M16">MAX(_xlfn._xlws.FILTER('Modeled Concentrations'!P$3:P$290,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2.01E-10</v>
      </c>
      <c r="N16" s="1" cm="1">
        <f t="array" ref="N16">MAX(_xlfn._xlws.FILTER('Modeled Concentrations'!Q$3:Q$290,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2.5400000000000001E-11</v>
      </c>
      <c r="O16" s="1" cm="1">
        <f t="array" ref="O16">MAX(_xlfn._xlws.FILTER('Modeled Concentrations'!R$3:R$290,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6.1000000000000003E-12</v>
      </c>
      <c r="P16" s="1" cm="1">
        <f t="array" ref="P16">MAX(_xlfn._xlws.FILTER('Modeled Concentrations'!S$3:S$290,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2.4499999999999999E-12</v>
      </c>
      <c r="Q16" s="1" cm="1">
        <f t="array" ref="Q16">MAX(_xlfn._xlws.FILTER('Modeled Concentrations'!T$3:T$290,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1.59E-6</v>
      </c>
      <c r="R16" s="1" cm="1">
        <f t="array" ref="R16">MAX(_xlfn._xlws.FILTER('Modeled Concentrations'!U$3:U$290,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4.5499999999999998E-7</v>
      </c>
      <c r="S16" s="1" cm="1">
        <f t="array" ref="S16">MAX(_xlfn._xlws.FILTER('Modeled Concentrations'!V$3:V$290,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2.72E-7</v>
      </c>
      <c r="T16" s="1" cm="1">
        <f t="array" ref="T16">MAX(_xlfn._xlws.FILTER('Modeled Concentrations'!W$3:W$290,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1.48E-7</v>
      </c>
      <c r="U16" s="1" cm="1">
        <f t="array" ref="U16">MAX(_xlfn._xlws.FILTER('Modeled Concentrations'!X$3:X$290,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5.5299999999999999E-8</v>
      </c>
      <c r="V16" s="1" cm="1">
        <f t="array" ref="V16">MAX(_xlfn._xlws.FILTER('Modeled Concentrations'!Y$3:Y$290,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3.7300000000000001E-9</v>
      </c>
      <c r="W16" s="1" cm="1">
        <f t="array" ref="W16">MAX(_xlfn._xlws.FILTER('Modeled Concentrations'!Z$3:Z$290,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4.05E-10</v>
      </c>
      <c r="X16" s="1" cm="1">
        <f t="array" ref="X16">MAX(_xlfn._xlws.FILTER('Modeled Concentrations'!AA$3:AA$290,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5.5799999999999997E-11</v>
      </c>
      <c r="Y16" s="1" cm="1">
        <f t="array" ref="Y16">MAX(_xlfn._xlws.FILTER('Modeled Concentrations'!AB$3:AB$290,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1.8199999999999999E-11</v>
      </c>
      <c r="Z16" s="1" cm="1">
        <f t="array" ref="Z16">MAX(_xlfn._xlws.FILTER('Modeled Concentrations'!AC$3:AC$290,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8.4699999999999993E-12</v>
      </c>
      <c r="AA16" s="1" cm="1">
        <f t="array" ref="AA16">MAX(_xlfn._xlws.FILTER('Modeled Concentrations'!AD$3:AD$290,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6.4354355828220864E-3</v>
      </c>
      <c r="AB16" s="1" cm="1">
        <f t="array" ref="AB16">MAX(_xlfn._xlws.FILTER('Modeled Concentrations'!AE$3:AE$290,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1.8415869120654393E-3</v>
      </c>
      <c r="AC16" s="1" cm="1">
        <f t="array" ref="AC16">MAX(_xlfn._xlws.FILTER('Modeled Concentrations'!AF$3:AF$290,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1.1009047034764826E-3</v>
      </c>
      <c r="AD16" s="1" cm="1">
        <f t="array" ref="AD16">MAX(_xlfn._xlws.FILTER('Modeled Concentrations'!AG$3:AG$290,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5.990216768916155E-4</v>
      </c>
      <c r="AE16" s="1" cm="1">
        <f t="array" ref="AE16">MAX(_xlfn._xlws.FILTER('Modeled Concentrations'!AH$3:AH$290,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2.2382364008179958E-4</v>
      </c>
      <c r="AF16" s="1" cm="1">
        <f t="array" ref="AF16">MAX(_xlfn._xlws.FILTER('Modeled Concentrations'!AI$3:AI$290,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1.5096965235173825E-5</v>
      </c>
      <c r="AG16" s="1" cm="1">
        <f t="array" ref="AG16">MAX(_xlfn._xlws.FILTER('Modeled Concentrations'!AJ$3:AJ$290,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1.6392147239263805E-6</v>
      </c>
      <c r="AH16" s="1" cm="1">
        <f t="array" ref="AH16">MAX(_xlfn._xlws.FILTER('Modeled Concentrations'!AK$3:AK$290,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2.2584736196319019E-7</v>
      </c>
      <c r="AI16" s="1" cm="1">
        <f t="array" ref="AI16">MAX(_xlfn._xlws.FILTER('Modeled Concentrations'!AL$3:AL$290,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7.3663476482617584E-8</v>
      </c>
      <c r="AJ16" s="1" cm="1">
        <f t="array" ref="AJ16">MAX(_xlfn._xlws.FILTER('Modeled Concentrations'!AM$3:AM$290, ('Modeled Concentrations'!$A$3:$A$290='Filter Max Task'!$A16)*('Modeled Concentrations'!$C$3:$C$290='Filter Max Task'!$B16)*('Modeled Concentrations'!$D$3:$D$290='Filter Max Task'!$C16)*('Modeled Concentrations'!$E$3:$E$290='Filter Max Task'!$D16)*('Modeled Concentrations'!$H$3:$H$290='Filter Max Task'!$E16)*('Modeled Concentrations'!$I$3:$I$290='Filter Max Task'!$F16)))</f>
        <v>3.4281848670756643E-8</v>
      </c>
    </row>
    <row r="17" spans="1:36" x14ac:dyDescent="0.35">
      <c r="A17" s="1" t="s">
        <v>126</v>
      </c>
      <c r="B17" s="1" t="s">
        <v>154</v>
      </c>
      <c r="C17" s="1" t="s">
        <v>156</v>
      </c>
      <c r="D17" s="1" t="s">
        <v>127</v>
      </c>
      <c r="E17" s="1" t="s">
        <v>128</v>
      </c>
      <c r="F17" s="1" t="s">
        <v>152</v>
      </c>
      <c r="G17" s="1" cm="1">
        <f t="array" ref="G17">MAX(_xlfn._xlws.FILTER('Modeled Concentrations'!J$3:J$290,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1.1300000000000001E-16</v>
      </c>
      <c r="H17" s="1" cm="1">
        <f t="array" ref="H17">MAX(_xlfn._xlws.FILTER('Modeled Concentrations'!K$3:K$290,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4.4700000000000001E-10</v>
      </c>
      <c r="I17" s="1" cm="1">
        <f t="array" ref="I17">MAX(_xlfn._xlws.FILTER('Modeled Concentrations'!L$3:L$290,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8.5E-9</v>
      </c>
      <c r="J17" s="1" cm="1">
        <f t="array" ref="J17">MAX(_xlfn._xlws.FILTER('Modeled Concentrations'!M$3:M$290,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2.7400000000000001E-8</v>
      </c>
      <c r="K17" s="1" cm="1">
        <f t="array" ref="K17">MAX(_xlfn._xlws.FILTER('Modeled Concentrations'!N$3:N$290,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8.3999999999999998E-8</v>
      </c>
      <c r="L17" s="1" cm="1">
        <f t="array" ref="L17">MAX(_xlfn._xlws.FILTER('Modeled Concentrations'!O$3:O$290,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6.82E-9</v>
      </c>
      <c r="M17" s="1" cm="1">
        <f t="array" ref="M17">MAX(_xlfn._xlws.FILTER('Modeled Concentrations'!P$3:P$290,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3.0100000000000002E-9</v>
      </c>
      <c r="N17" s="1" cm="1">
        <f t="array" ref="N17">MAX(_xlfn._xlws.FILTER('Modeled Concentrations'!Q$3:Q$290,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3.73E-10</v>
      </c>
      <c r="O17" s="1" cm="1">
        <f t="array" ref="O17">MAX(_xlfn._xlws.FILTER('Modeled Concentrations'!R$3:R$290,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9.4400000000000005E-11</v>
      </c>
      <c r="P17" s="1" cm="1">
        <f t="array" ref="P17">MAX(_xlfn._xlws.FILTER('Modeled Concentrations'!S$3:S$290,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3.9000000000000001E-11</v>
      </c>
      <c r="Q17" s="1" cm="1">
        <f t="array" ref="Q17">MAX(_xlfn._xlws.FILTER('Modeled Concentrations'!T$3:T$290,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2.3900000000000002E-5</v>
      </c>
      <c r="R17" s="1" cm="1">
        <f t="array" ref="R17">MAX(_xlfn._xlws.FILTER('Modeled Concentrations'!U$3:U$290,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7.0400000000000004E-6</v>
      </c>
      <c r="S17" s="1" cm="1">
        <f t="array" ref="S17">MAX(_xlfn._xlws.FILTER('Modeled Concentrations'!V$3:V$290,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4.42E-6</v>
      </c>
      <c r="T17" s="1" cm="1">
        <f t="array" ref="T17">MAX(_xlfn._xlws.FILTER('Modeled Concentrations'!W$3:W$290,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2.3199999999999998E-6</v>
      </c>
      <c r="U17" s="1" cm="1">
        <f t="array" ref="U17">MAX(_xlfn._xlws.FILTER('Modeled Concentrations'!X$3:X$290,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8.8199999999999998E-7</v>
      </c>
      <c r="V17" s="1" cm="1">
        <f t="array" ref="V17">MAX(_xlfn._xlws.FILTER('Modeled Concentrations'!Y$3:Y$290,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5.5299999999999999E-8</v>
      </c>
      <c r="W17" s="1" cm="1">
        <f t="array" ref="W17">MAX(_xlfn._xlws.FILTER('Modeled Concentrations'!Z$3:Z$290,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7.61E-9</v>
      </c>
      <c r="X17" s="1" cm="1">
        <f t="array" ref="X17">MAX(_xlfn._xlws.FILTER('Modeled Concentrations'!AA$3:AA$290,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1.21E-9</v>
      </c>
      <c r="Y17" s="1" cm="1">
        <f t="array" ref="Y17">MAX(_xlfn._xlws.FILTER('Modeled Concentrations'!AB$3:AB$290,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3.7100000000000001E-10</v>
      </c>
      <c r="Z17" s="1" cm="1">
        <f t="array" ref="Z17">MAX(_xlfn._xlws.FILTER('Modeled Concentrations'!AC$3:AC$290,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1.4800000000000001E-10</v>
      </c>
      <c r="AA17" s="1" cm="1">
        <f t="array" ref="AA17">MAX(_xlfn._xlws.FILTER('Modeled Concentrations'!AD$3:AD$290,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9.6733905930470349E-2</v>
      </c>
      <c r="AB17" s="1" cm="1">
        <f t="array" ref="AB17">MAX(_xlfn._xlws.FILTER('Modeled Concentrations'!AE$3:AE$290,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2.8494004089979548E-2</v>
      </c>
      <c r="AC17" s="1" cm="1">
        <f t="array" ref="AC17">MAX(_xlfn._xlws.FILTER('Modeled Concentrations'!AF$3:AF$290,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1.7889701431492839E-2</v>
      </c>
      <c r="AD17" s="1" cm="1">
        <f t="array" ref="AD17">MAX(_xlfn._xlws.FILTER('Modeled Concentrations'!AG$3:AG$290,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9.3900695296523506E-3</v>
      </c>
      <c r="AE17" s="1" cm="1">
        <f t="array" ref="AE17">MAX(_xlfn._xlws.FILTER('Modeled Concentrations'!AH$3:AH$290,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3.5698453987730058E-3</v>
      </c>
      <c r="AF17" s="1" cm="1">
        <f t="array" ref="AF17">MAX(_xlfn._xlws.FILTER('Modeled Concentrations'!AI$3:AI$290,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2.2382364008179958E-4</v>
      </c>
      <c r="AG17" s="1" cm="1">
        <f t="array" ref="AG17">MAX(_xlfn._xlws.FILTER('Modeled Concentrations'!AJ$3:AJ$290,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3.0801047034764828E-5</v>
      </c>
      <c r="AH17" s="1" cm="1">
        <f t="array" ref="AH17">MAX(_xlfn._xlws.FILTER('Modeled Concentrations'!AK$3:AK$290,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4.8974069529652353E-6</v>
      </c>
      <c r="AI17" s="1" cm="1">
        <f t="array" ref="AI17">MAX(_xlfn._xlws.FILTER('Modeled Concentrations'!AL$3:AL$290,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1.5016016359918199E-6</v>
      </c>
      <c r="AJ17" s="1" cm="1">
        <f t="array" ref="AJ17">MAX(_xlfn._xlws.FILTER('Modeled Concentrations'!AM$3:AM$290, ('Modeled Concentrations'!$A$3:$A$290='Filter Max Task'!$A17)*('Modeled Concentrations'!$C$3:$C$290='Filter Max Task'!$B17)*('Modeled Concentrations'!$D$3:$D$290='Filter Max Task'!$C17)*('Modeled Concentrations'!$E$3:$E$290='Filter Max Task'!$D17)*('Modeled Concentrations'!$H$3:$H$290='Filter Max Task'!$E17)*('Modeled Concentrations'!$I$3:$I$290='Filter Max Task'!$F17)))</f>
        <v>5.9902167689161554E-7</v>
      </c>
    </row>
    <row r="18" spans="1:36" x14ac:dyDescent="0.35">
      <c r="A18" s="1" t="s">
        <v>126</v>
      </c>
      <c r="B18" s="1" t="s">
        <v>155</v>
      </c>
      <c r="C18" s="1" t="s">
        <v>156</v>
      </c>
      <c r="D18" s="1" t="s">
        <v>127</v>
      </c>
      <c r="E18" s="1" t="s">
        <v>128</v>
      </c>
      <c r="F18" s="1" t="s">
        <v>152</v>
      </c>
      <c r="G18" s="1" cm="1">
        <f t="array" ref="G18">MAX(_xlfn._xlws.FILTER('Modeled Concentrations'!J$3:J$290,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8.6499999999999995E-16</v>
      </c>
      <c r="H18" s="1" cm="1">
        <f t="array" ref="H18">MAX(_xlfn._xlws.FILTER('Modeled Concentrations'!K$3:K$290,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3.8000000000000001E-9</v>
      </c>
      <c r="I18" s="1" cm="1">
        <f t="array" ref="I18">MAX(_xlfn._xlws.FILTER('Modeled Concentrations'!L$3:L$290,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6.7900000000000006E-8</v>
      </c>
      <c r="J18" s="1" cm="1">
        <f t="array" ref="J18">MAX(_xlfn._xlws.FILTER('Modeled Concentrations'!M$3:M$290,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2.0200000000000001E-7</v>
      </c>
      <c r="K18" s="1" cm="1">
        <f t="array" ref="K18">MAX(_xlfn._xlws.FILTER('Modeled Concentrations'!N$3:N$290,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5.6300000000000005E-7</v>
      </c>
      <c r="L18" s="1" cm="1">
        <f t="array" ref="L18">MAX(_xlfn._xlws.FILTER('Modeled Concentrations'!O$3:O$290,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3.7800000000000001E-8</v>
      </c>
      <c r="M18" s="1" cm="1">
        <f t="array" ref="M18">MAX(_xlfn._xlws.FILTER('Modeled Concentrations'!P$3:P$290,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1.5700000000000002E-8</v>
      </c>
      <c r="N18" s="1" cm="1">
        <f t="array" ref="N18">MAX(_xlfn._xlws.FILTER('Modeled Concentrations'!Q$3:Q$290,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1.9800000000000002E-9</v>
      </c>
      <c r="O18" s="1" cm="1">
        <f t="array" ref="O18">MAX(_xlfn._xlws.FILTER('Modeled Concentrations'!R$3:R$290,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4.7700000000000001E-10</v>
      </c>
      <c r="P18" s="1" cm="1">
        <f t="array" ref="P18">MAX(_xlfn._xlws.FILTER('Modeled Concentrations'!S$3:S$290,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1.9100000000000001E-10</v>
      </c>
      <c r="Q18" s="1" cm="1">
        <f t="array" ref="Q18">MAX(_xlfn._xlws.FILTER('Modeled Concentrations'!T$3:T$290,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1.2378199999999999E-4</v>
      </c>
      <c r="R18" s="1" cm="1">
        <f t="array" ref="R18">MAX(_xlfn._xlws.FILTER('Modeled Concentrations'!U$3:U$290,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3.5299999999999997E-5</v>
      </c>
      <c r="S18" s="1" cm="1">
        <f t="array" ref="S18">MAX(_xlfn._xlws.FILTER('Modeled Concentrations'!V$3:V$290,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2.12E-5</v>
      </c>
      <c r="T18" s="1" cm="1">
        <f t="array" ref="T18">MAX(_xlfn._xlws.FILTER('Modeled Concentrations'!W$3:W$290,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1.15E-5</v>
      </c>
      <c r="U18" s="1" cm="1">
        <f t="array" ref="U18">MAX(_xlfn._xlws.FILTER('Modeled Concentrations'!X$3:X$290,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4.3000000000000003E-6</v>
      </c>
      <c r="V18" s="1" cm="1">
        <f t="array" ref="V18">MAX(_xlfn._xlws.FILTER('Modeled Concentrations'!Y$3:Y$290,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2.9200000000000002E-7</v>
      </c>
      <c r="W18" s="1" cm="1">
        <f t="array" ref="W18">MAX(_xlfn._xlws.FILTER('Modeled Concentrations'!Z$3:Z$290,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3.1599999999999998E-8</v>
      </c>
      <c r="X18" s="1" cm="1">
        <f t="array" ref="X18">MAX(_xlfn._xlws.FILTER('Modeled Concentrations'!AA$3:AA$290,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4.3500000000000001E-9</v>
      </c>
      <c r="Y18" s="1" cm="1">
        <f t="array" ref="Y18">MAX(_xlfn._xlws.FILTER('Modeled Concentrations'!AB$3:AB$290,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1.4200000000000001E-9</v>
      </c>
      <c r="Z18" s="1" cm="1">
        <f t="array" ref="Z18">MAX(_xlfn._xlws.FILTER('Modeled Concentrations'!AC$3:AC$290,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6.6199999999999999E-10</v>
      </c>
      <c r="AA18" s="1" cm="1">
        <f t="array" ref="AA18">MAX(_xlfn._xlws.FILTER('Modeled Concentrations'!AD$3:AD$290,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0.50100068384458063</v>
      </c>
      <c r="AB18" s="1" cm="1">
        <f t="array" ref="AB18">MAX(_xlfn._xlws.FILTER('Modeled Concentrations'!AE$3:AE$290,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0.14287476482617584</v>
      </c>
      <c r="AC18" s="1" cm="1">
        <f t="array" ref="AC18">MAX(_xlfn._xlws.FILTER('Modeled Concentrations'!AF$3:AF$290,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8.580580777096114E-2</v>
      </c>
      <c r="AD18" s="1" cm="1">
        <f t="array" ref="AD18">MAX(_xlfn._xlws.FILTER('Modeled Concentrations'!AG$3:AG$290,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4.6545603271983642E-2</v>
      </c>
      <c r="AE18" s="1" cm="1">
        <f t="array" ref="AE18">MAX(_xlfn._xlws.FILTER('Modeled Concentrations'!AH$3:AH$290,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1.7404008179959102E-2</v>
      </c>
      <c r="AF18" s="1" cm="1">
        <f t="array" ref="AF18">MAX(_xlfn._xlws.FILTER('Modeled Concentrations'!AI$3:AI$290,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1.1818535787321064E-3</v>
      </c>
      <c r="AG18" s="1" cm="1">
        <f t="array" ref="AG18">MAX(_xlfn._xlws.FILTER('Modeled Concentrations'!AJ$3:AJ$290,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1.2789922290388548E-4</v>
      </c>
      <c r="AH18" s="1" cm="1">
        <f t="array" ref="AH18">MAX(_xlfn._xlws.FILTER('Modeled Concentrations'!AK$3:AK$290,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1.7606380368098157E-5</v>
      </c>
      <c r="AI18" s="1" cm="1">
        <f t="array" ref="AI18">MAX(_xlfn._xlws.FILTER('Modeled Concentrations'!AL$3:AL$290,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5.7473701431492845E-6</v>
      </c>
      <c r="AJ18" s="1" cm="1">
        <f t="array" ref="AJ18">MAX(_xlfn._xlws.FILTER('Modeled Concentrations'!AM$3:AM$290, ('Modeled Concentrations'!$A$3:$A$290='Filter Max Task'!$A18)*('Modeled Concentrations'!$C$3:$C$290='Filter Max Task'!$B18)*('Modeled Concentrations'!$D$3:$D$290='Filter Max Task'!$C18)*('Modeled Concentrations'!$E$3:$E$290='Filter Max Task'!$D18)*('Modeled Concentrations'!$H$3:$H$290='Filter Max Task'!$E18)*('Modeled Concentrations'!$I$3:$I$290='Filter Max Task'!$F18)))</f>
        <v>2.6794077709611445E-6</v>
      </c>
    </row>
    <row r="19" spans="1:36" x14ac:dyDescent="0.35">
      <c r="A19" s="1" t="s">
        <v>126</v>
      </c>
      <c r="B19" s="1" t="s">
        <v>151</v>
      </c>
      <c r="C19" s="1" t="s">
        <v>131</v>
      </c>
      <c r="D19" s="1" t="s">
        <v>156</v>
      </c>
      <c r="E19" s="1" t="s">
        <v>129</v>
      </c>
      <c r="F19" s="1" t="s">
        <v>152</v>
      </c>
      <c r="G19" s="1" cm="1">
        <f t="array" ref="G19">MAX(_xlfn._xlws.FILTER('Modeled Concentrations'!J$3:J$290,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1.0999999999999999E-8</v>
      </c>
      <c r="H19" s="1" cm="1">
        <f t="array" ref="H19">MAX(_xlfn._xlws.FILTER('Modeled Concentrations'!K$3:K$290,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3.2600000000000001E-6</v>
      </c>
      <c r="I19" s="1" cm="1">
        <f t="array" ref="I19">MAX(_xlfn._xlws.FILTER('Modeled Concentrations'!L$3:L$290,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1.3900000000000001E-5</v>
      </c>
      <c r="J19" s="1" cm="1">
        <f t="array" ref="J19">MAX(_xlfn._xlws.FILTER('Modeled Concentrations'!M$3:M$290,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2.5400000000000001E-5</v>
      </c>
      <c r="K19" s="1" cm="1">
        <f t="array" ref="K19">MAX(_xlfn._xlws.FILTER('Modeled Concentrations'!N$3:N$290,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4.1999999999999998E-5</v>
      </c>
      <c r="L19" s="1" cm="1">
        <f t="array" ref="L19">MAX(_xlfn._xlws.FILTER('Modeled Concentrations'!O$3:O$290,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1.27E-5</v>
      </c>
      <c r="M19" s="1" cm="1">
        <f t="array" ref="M19">MAX(_xlfn._xlws.FILTER('Modeled Concentrations'!P$3:P$290,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8.7199999999999995E-6</v>
      </c>
      <c r="N19" s="1" cm="1">
        <f t="array" ref="N19">MAX(_xlfn._xlws.FILTER('Modeled Concentrations'!Q$3:Q$290,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2.96E-6</v>
      </c>
      <c r="O19" s="1" cm="1">
        <f t="array" ref="O19">MAX(_xlfn._xlws.FILTER('Modeled Concentrations'!R$3:R$290,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1.1400000000000001E-6</v>
      </c>
      <c r="P19" s="1" cm="1">
        <f t="array" ref="P19">MAX(_xlfn._xlws.FILTER('Modeled Concentrations'!S$3:S$290,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3.8799999999999998E-7</v>
      </c>
      <c r="Q19" s="1" cm="1">
        <f t="array" ref="Q19">MAX(_xlfn._xlws.FILTER('Modeled Concentrations'!T$3:T$290,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3.0600000000000003E-8</v>
      </c>
      <c r="R19" s="1" cm="1">
        <f t="array" ref="R19">MAX(_xlfn._xlws.FILTER('Modeled Concentrations'!U$3:U$290,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9.02E-7</v>
      </c>
      <c r="S19" s="1" cm="1">
        <f t="array" ref="S19">MAX(_xlfn._xlws.FILTER('Modeled Concentrations'!V$3:V$290,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5.4600000000000002E-6</v>
      </c>
      <c r="T19" s="1" cm="1">
        <f t="array" ref="T19">MAX(_xlfn._xlws.FILTER('Modeled Concentrations'!W$3:W$290,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7.5399999999999998E-6</v>
      </c>
      <c r="U19" s="1" cm="1">
        <f t="array" ref="U19">MAX(_xlfn._xlws.FILTER('Modeled Concentrations'!X$3:X$290,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1.36E-5</v>
      </c>
      <c r="V19" s="1" cm="1">
        <f t="array" ref="V19">MAX(_xlfn._xlws.FILTER('Modeled Concentrations'!Y$3:Y$290,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5.2399999999999998E-6</v>
      </c>
      <c r="W19" s="1" cm="1">
        <f t="array" ref="W19">MAX(_xlfn._xlws.FILTER('Modeled Concentrations'!Z$3:Z$290,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1.79E-6</v>
      </c>
      <c r="X19" s="1" cm="1">
        <f t="array" ref="X19">MAX(_xlfn._xlws.FILTER('Modeled Concentrations'!AA$3:AA$290,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6.1500000000000004E-7</v>
      </c>
      <c r="Y19" s="1" cm="1">
        <f t="array" ref="Y19">MAX(_xlfn._xlws.FILTER('Modeled Concentrations'!AB$3:AB$290,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2.3099999999999999E-7</v>
      </c>
      <c r="Z19" s="1" cm="1">
        <f t="array" ref="Z19">MAX(_xlfn._xlws.FILTER('Modeled Concentrations'!AC$3:AC$290,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8.35E-8</v>
      </c>
      <c r="AA19" s="1" cm="1">
        <f t="array" ref="AA19">MAX(_xlfn._xlws.FILTER('Modeled Concentrations'!AD$3:AD$290,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1.2385177914110433E-4</v>
      </c>
      <c r="AB19" s="1" cm="1">
        <f t="array" ref="AB19">MAX(_xlfn._xlws.FILTER('Modeled Concentrations'!AE$3:AE$290,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3.6507942740286298E-3</v>
      </c>
      <c r="AC19" s="1" cm="1">
        <f t="array" ref="AC19">MAX(_xlfn._xlws.FILTER('Modeled Concentrations'!AF$3:AF$290,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2.2099042944785274E-2</v>
      </c>
      <c r="AD19" s="1" cm="1">
        <f t="array" ref="AD19">MAX(_xlfn._xlws.FILTER('Modeled Concentrations'!AG$3:AG$290,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3.051772597137014E-2</v>
      </c>
      <c r="AE19" s="1" cm="1">
        <f t="array" ref="AE19">MAX(_xlfn._xlws.FILTER('Modeled Concentrations'!AH$3:AH$290,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5.5045235173824127E-2</v>
      </c>
      <c r="AF19" s="1" cm="1">
        <f t="array" ref="AF19">MAX(_xlfn._xlws.FILTER('Modeled Concentrations'!AI$3:AI$290,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2.1208605316973415E-2</v>
      </c>
      <c r="AG19" s="1" cm="1">
        <f t="array" ref="AG19">MAX(_xlfn._xlws.FILTER('Modeled Concentrations'!AJ$3:AJ$290,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7.244924335378323E-3</v>
      </c>
      <c r="AH19" s="1" cm="1">
        <f t="array" ref="AH19">MAX(_xlfn._xlws.FILTER('Modeled Concentrations'!AK$3:AK$290,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2.4891779141104292E-3</v>
      </c>
      <c r="AI19" s="1" cm="1">
        <f t="array" ref="AI19">MAX(_xlfn._xlws.FILTER('Modeled Concentrations'!AL$3:AL$290,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9.3495950920245404E-4</v>
      </c>
      <c r="AJ19" s="1" cm="1">
        <f t="array" ref="AJ19">MAX(_xlfn._xlws.FILTER('Modeled Concentrations'!AM$3:AM$290, ('Modeled Concentrations'!$A$3:$A$290='Filter Max Task'!$A19)*('Modeled Concentrations'!$C$3:$C$290='Filter Max Task'!$B19)*('Modeled Concentrations'!$D$3:$D$290='Filter Max Task'!$C19)*('Modeled Concentrations'!$E$3:$E$290='Filter Max Task'!$D19)*('Modeled Concentrations'!$H$3:$H$290='Filter Max Task'!$E19)*('Modeled Concentrations'!$I$3:$I$290='Filter Max Task'!$F19)))</f>
        <v>3.3796155419222907E-4</v>
      </c>
    </row>
    <row r="20" spans="1:36" x14ac:dyDescent="0.35">
      <c r="A20" s="1" t="s">
        <v>126</v>
      </c>
      <c r="B20" s="1" t="s">
        <v>153</v>
      </c>
      <c r="C20" s="1" t="s">
        <v>131</v>
      </c>
      <c r="D20" s="1" t="s">
        <v>156</v>
      </c>
      <c r="E20" s="1" t="s">
        <v>129</v>
      </c>
      <c r="F20" s="1" t="s">
        <v>152</v>
      </c>
      <c r="G20" s="1" cm="1">
        <f t="array" ref="G20">MAX(_xlfn._xlws.FILTER('Modeled Concentrations'!J$3:J$290,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1.08E-5</v>
      </c>
      <c r="H20" s="1" cm="1">
        <f t="array" ref="H20">MAX(_xlfn._xlws.FILTER('Modeled Concentrations'!K$3:K$290,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3.3400000000000002E-6</v>
      </c>
      <c r="I20" s="1" cm="1">
        <f t="array" ref="I20">MAX(_xlfn._xlws.FILTER('Modeled Concentrations'!L$3:L$290,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1.59E-6</v>
      </c>
      <c r="J20" s="1" cm="1">
        <f t="array" ref="J20">MAX(_xlfn._xlws.FILTER('Modeled Concentrations'!M$3:M$290,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9.64E-7</v>
      </c>
      <c r="K20" s="1" cm="1">
        <f t="array" ref="K20">MAX(_xlfn._xlws.FILTER('Modeled Concentrations'!N$3:N$290,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3.0600000000000001E-7</v>
      </c>
      <c r="L20" s="1" cm="1">
        <f t="array" ref="L20">MAX(_xlfn._xlws.FILTER('Modeled Concentrations'!O$3:O$290,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3.5600000000000001E-9</v>
      </c>
      <c r="M20" s="1" cm="1">
        <f t="array" ref="M20">MAX(_xlfn._xlws.FILTER('Modeled Concentrations'!P$3:P$290,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7.8099999999999999E-10</v>
      </c>
      <c r="N20" s="1" cm="1">
        <f t="array" ref="N20">MAX(_xlfn._xlws.FILTER('Modeled Concentrations'!Q$3:Q$290,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9.7300000000000003E-11</v>
      </c>
      <c r="O20" s="1" cm="1">
        <f t="array" ref="O20">MAX(_xlfn._xlws.FILTER('Modeled Concentrations'!R$3:R$290,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3.3800000000000002E-11</v>
      </c>
      <c r="P20" s="1" cm="1">
        <f t="array" ref="P20">MAX(_xlfn._xlws.FILTER('Modeled Concentrations'!S$3:S$290,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1.46E-11</v>
      </c>
      <c r="Q20" s="1" cm="1">
        <f t="array" ref="Q20">MAX(_xlfn._xlws.FILTER('Modeled Concentrations'!T$3:T$290,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1.6500000000000001E-6</v>
      </c>
      <c r="R20" s="1" cm="1">
        <f t="array" ref="R20">MAX(_xlfn._xlws.FILTER('Modeled Concentrations'!U$3:U$290,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5.9299999999999998E-7</v>
      </c>
      <c r="S20" s="1" cm="1">
        <f t="array" ref="S20">MAX(_xlfn._xlws.FILTER('Modeled Concentrations'!V$3:V$290,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4.32E-7</v>
      </c>
      <c r="T20" s="1" cm="1">
        <f t="array" ref="T20">MAX(_xlfn._xlws.FILTER('Modeled Concentrations'!W$3:W$290,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2.1400000000000001E-7</v>
      </c>
      <c r="U20" s="1" cm="1">
        <f t="array" ref="U20">MAX(_xlfn._xlws.FILTER('Modeled Concentrations'!X$3:X$290,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8.28E-8</v>
      </c>
      <c r="V20" s="1" cm="1">
        <f t="array" ref="V20">MAX(_xlfn._xlws.FILTER('Modeled Concentrations'!Y$3:Y$290,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7.9300000000000005E-9</v>
      </c>
      <c r="W20" s="1" cm="1">
        <f t="array" ref="W20">MAX(_xlfn._xlws.FILTER('Modeled Concentrations'!Z$3:Z$290,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6.6999999999999996E-10</v>
      </c>
      <c r="X20" s="1" cm="1">
        <f t="array" ref="X20">MAX(_xlfn._xlws.FILTER('Modeled Concentrations'!AA$3:AA$290,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9.7600000000000004E-11</v>
      </c>
      <c r="Y20" s="1" cm="1">
        <f t="array" ref="Y20">MAX(_xlfn._xlws.FILTER('Modeled Concentrations'!AB$3:AB$290,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3.2399999999999999E-11</v>
      </c>
      <c r="Z20" s="1" cm="1">
        <f t="array" ref="Z20">MAX(_xlfn._xlws.FILTER('Modeled Concentrations'!AC$3:AC$290,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1.4700000000000002E-11</v>
      </c>
      <c r="AA20" s="1" cm="1">
        <f t="array" ref="AA20">MAX(_xlfn._xlws.FILTER('Modeled Concentrations'!AD$3:AD$290,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6.6782822085889575E-3</v>
      </c>
      <c r="AB20" s="1" cm="1">
        <f t="array" ref="AB20">MAX(_xlfn._xlws.FILTER('Modeled Concentrations'!AE$3:AE$290,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2.4001341513292429E-3</v>
      </c>
      <c r="AC20" s="1" cm="1">
        <f t="array" ref="AC20">MAX(_xlfn._xlws.FILTER('Modeled Concentrations'!AF$3:AF$290,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1.7484957055214725E-3</v>
      </c>
      <c r="AD20" s="1" cm="1">
        <f t="array" ref="AD20">MAX(_xlfn._xlws.FILTER('Modeled Concentrations'!AG$3:AG$290,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8.6615296523517393E-4</v>
      </c>
      <c r="AE20" s="1" cm="1">
        <f t="array" ref="AE20">MAX(_xlfn._xlws.FILTER('Modeled Concentrations'!AH$3:AH$290,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3.3512834355828221E-4</v>
      </c>
      <c r="AF20" s="1" cm="1">
        <f t="array" ref="AF20">MAX(_xlfn._xlws.FILTER('Modeled Concentrations'!AI$3:AI$290,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3.2096229038854803E-5</v>
      </c>
      <c r="AG20" s="1" cm="1">
        <f t="array" ref="AG20">MAX(_xlfn._xlws.FILTER('Modeled Concentrations'!AJ$3:AJ$290,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2.7117873210633946E-6</v>
      </c>
      <c r="AH20" s="1" cm="1">
        <f t="array" ref="AH20">MAX(_xlfn._xlws.FILTER('Modeled Concentrations'!AK$3:AK$290,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3.9503051124744375E-7</v>
      </c>
      <c r="AI20" s="1" cm="1">
        <f t="array" ref="AI20">MAX(_xlfn._xlws.FILTER('Modeled Concentrations'!AL$3:AL$290,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1.3113717791411044E-7</v>
      </c>
      <c r="AJ20" s="1" cm="1">
        <f t="array" ref="AJ20">MAX(_xlfn._xlws.FILTER('Modeled Concentrations'!AM$3:AM$290, ('Modeled Concentrations'!$A$3:$A$290='Filter Max Task'!$A20)*('Modeled Concentrations'!$C$3:$C$290='Filter Max Task'!$B20)*('Modeled Concentrations'!$D$3:$D$290='Filter Max Task'!$C20)*('Modeled Concentrations'!$E$3:$E$290='Filter Max Task'!$D20)*('Modeled Concentrations'!$H$3:$H$290='Filter Max Task'!$E20)*('Modeled Concentrations'!$I$3:$I$290='Filter Max Task'!$F20)))</f>
        <v>5.9497423312883442E-8</v>
      </c>
    </row>
    <row r="21" spans="1:36" x14ac:dyDescent="0.35">
      <c r="A21" s="1" t="s">
        <v>126</v>
      </c>
      <c r="B21" s="1" t="s">
        <v>154</v>
      </c>
      <c r="C21" s="1" t="s">
        <v>131</v>
      </c>
      <c r="D21" s="1" t="s">
        <v>156</v>
      </c>
      <c r="E21" s="1" t="s">
        <v>129</v>
      </c>
      <c r="F21" s="1" t="s">
        <v>152</v>
      </c>
      <c r="G21" s="1" cm="1">
        <f t="array" ref="G21">MAX(_xlfn._xlws.FILTER('Modeled Concentrations'!J$3:J$290,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1.61583E-4</v>
      </c>
      <c r="H21" s="1" cm="1">
        <f t="array" ref="H21">MAX(_xlfn._xlws.FILTER('Modeled Concentrations'!K$3:K$290,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5.6799999999999998E-5</v>
      </c>
      <c r="I21" s="1" cm="1">
        <f t="array" ref="I21">MAX(_xlfn._xlws.FILTER('Modeled Concentrations'!L$3:L$290,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2.94E-5</v>
      </c>
      <c r="J21" s="1" cm="1">
        <f t="array" ref="J21">MAX(_xlfn._xlws.FILTER('Modeled Concentrations'!M$3:M$290,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1.9000000000000001E-5</v>
      </c>
      <c r="K21" s="1" cm="1">
        <f t="array" ref="K21">MAX(_xlfn._xlws.FILTER('Modeled Concentrations'!N$3:N$290,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6.7900000000000002E-6</v>
      </c>
      <c r="L21" s="1" cm="1">
        <f t="array" ref="L21">MAX(_xlfn._xlws.FILTER('Modeled Concentrations'!O$3:O$290,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8.6200000000000004E-8</v>
      </c>
      <c r="M21" s="1" cm="1">
        <f t="array" ref="M21">MAX(_xlfn._xlws.FILTER('Modeled Concentrations'!P$3:P$290,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2.9900000000000003E-8</v>
      </c>
      <c r="N21" s="1" cm="1">
        <f t="array" ref="N21">MAX(_xlfn._xlws.FILTER('Modeled Concentrations'!Q$3:Q$290,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3.7099999999999998E-9</v>
      </c>
      <c r="O21" s="1" cm="1">
        <f t="array" ref="O21">MAX(_xlfn._xlws.FILTER('Modeled Concentrations'!R$3:R$290,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9.9800000000000007E-10</v>
      </c>
      <c r="P21" s="1" cm="1">
        <f t="array" ref="P21">MAX(_xlfn._xlws.FILTER('Modeled Concentrations'!S$3:S$290,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3.9299999999999999E-10</v>
      </c>
      <c r="Q21" s="1" cm="1">
        <f t="array" ref="Q21">MAX(_xlfn._xlws.FILTER('Modeled Concentrations'!T$3:T$290,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2.41E-5</v>
      </c>
      <c r="R21" s="1" cm="1">
        <f t="array" ref="R21">MAX(_xlfn._xlws.FILTER('Modeled Concentrations'!U$3:U$290,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9.2699999999999993E-6</v>
      </c>
      <c r="S21" s="1" cm="1">
        <f t="array" ref="S21">MAX(_xlfn._xlws.FILTER('Modeled Concentrations'!V$3:V$290,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7.17E-6</v>
      </c>
      <c r="T21" s="1" cm="1">
        <f t="array" ref="T21">MAX(_xlfn._xlws.FILTER('Modeled Concentrations'!W$3:W$290,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3.41E-6</v>
      </c>
      <c r="U21" s="1" cm="1">
        <f t="array" ref="U21">MAX(_xlfn._xlws.FILTER('Modeled Concentrations'!X$3:X$290,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1.3999999999999999E-6</v>
      </c>
      <c r="V21" s="1" cm="1">
        <f t="array" ref="V21">MAX(_xlfn._xlws.FILTER('Modeled Concentrations'!Y$3:Y$290,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1.6E-7</v>
      </c>
      <c r="W21" s="1" cm="1">
        <f t="array" ref="W21">MAX(_xlfn._xlws.FILTER('Modeled Concentrations'!Z$3:Z$290,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1.6199999999999999E-8</v>
      </c>
      <c r="X21" s="1" cm="1">
        <f t="array" ref="X21">MAX(_xlfn._xlws.FILTER('Modeled Concentrations'!AA$3:AA$290,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3.4299999999999999E-9</v>
      </c>
      <c r="Y21" s="1" cm="1">
        <f t="array" ref="Y21">MAX(_xlfn._xlws.FILTER('Modeled Concentrations'!AB$3:AB$290,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1.1599999999999999E-9</v>
      </c>
      <c r="Z21" s="1" cm="1">
        <f t="array" ref="Z21">MAX(_xlfn._xlws.FILTER('Modeled Concentrations'!AC$3:AC$290,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4.2E-10</v>
      </c>
      <c r="AA21" s="1" cm="1">
        <f t="array" ref="AA21">MAX(_xlfn._xlws.FILTER('Modeled Concentrations'!AD$3:AD$290,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9.7543394683026571E-2</v>
      </c>
      <c r="AB21" s="1" cm="1">
        <f t="array" ref="AB21">MAX(_xlfn._xlws.FILTER('Modeled Concentrations'!AE$3:AE$290,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3.7519803680981595E-2</v>
      </c>
      <c r="AC21" s="1" cm="1">
        <f t="array" ref="AC21">MAX(_xlfn._xlws.FILTER('Modeled Concentrations'!AF$3:AF$290,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2.9020171779141103E-2</v>
      </c>
      <c r="AD21" s="1" cm="1">
        <f t="array" ref="AD21">MAX(_xlfn._xlws.FILTER('Modeled Concentrations'!AG$3:AG$290,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1.3801783231083843E-2</v>
      </c>
      <c r="AE21" s="1" cm="1">
        <f t="array" ref="AE21">MAX(_xlfn._xlws.FILTER('Modeled Concentrations'!AH$3:AH$290,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5.6664212678936609E-3</v>
      </c>
      <c r="AF21" s="1" cm="1">
        <f t="array" ref="AF21">MAX(_xlfn._xlws.FILTER('Modeled Concentrations'!AI$3:AI$290,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6.4759100204498982E-4</v>
      </c>
      <c r="AG21" s="1" cm="1">
        <f t="array" ref="AG21">MAX(_xlfn._xlws.FILTER('Modeled Concentrations'!AJ$3:AJ$290,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6.556858895705521E-5</v>
      </c>
      <c r="AH21" s="1" cm="1">
        <f t="array" ref="AH21">MAX(_xlfn._xlws.FILTER('Modeled Concentrations'!AK$3:AK$290,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1.3882732106339468E-5</v>
      </c>
      <c r="AI21" s="1" cm="1">
        <f t="array" ref="AI21">MAX(_xlfn._xlws.FILTER('Modeled Concentrations'!AL$3:AL$290,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4.695034764826175E-6</v>
      </c>
      <c r="AJ21" s="1" cm="1">
        <f t="array" ref="AJ21">MAX(_xlfn._xlws.FILTER('Modeled Concentrations'!AM$3:AM$290, ('Modeled Concentrations'!$A$3:$A$290='Filter Max Task'!$A21)*('Modeled Concentrations'!$C$3:$C$290='Filter Max Task'!$B21)*('Modeled Concentrations'!$D$3:$D$290='Filter Max Task'!$C21)*('Modeled Concentrations'!$E$3:$E$290='Filter Max Task'!$D21)*('Modeled Concentrations'!$H$3:$H$290='Filter Max Task'!$E21)*('Modeled Concentrations'!$I$3:$I$290='Filter Max Task'!$F21)))</f>
        <v>1.6999263803680981E-6</v>
      </c>
    </row>
    <row r="22" spans="1:36" x14ac:dyDescent="0.35">
      <c r="A22" s="1" t="s">
        <v>126</v>
      </c>
      <c r="B22" s="1" t="s">
        <v>155</v>
      </c>
      <c r="C22" s="1" t="s">
        <v>131</v>
      </c>
      <c r="D22" s="1" t="s">
        <v>156</v>
      </c>
      <c r="E22" s="1" t="s">
        <v>129</v>
      </c>
      <c r="F22" s="1" t="s">
        <v>152</v>
      </c>
      <c r="G22" s="1" cm="1">
        <f t="array" ref="G22">MAX(_xlfn._xlws.FILTER('Modeled Concentrations'!J$3:J$290,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6.3496899999999998E-4</v>
      </c>
      <c r="H22" s="1" cm="1">
        <f t="array" ref="H22">MAX(_xlfn._xlws.FILTER('Modeled Concentrations'!K$3:K$290,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1.94938E-4</v>
      </c>
      <c r="I22" s="1" cm="1">
        <f t="array" ref="I22">MAX(_xlfn._xlws.FILTER('Modeled Concentrations'!L$3:L$290,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9.31E-5</v>
      </c>
      <c r="J22" s="1" cm="1">
        <f t="array" ref="J22">MAX(_xlfn._xlws.FILTER('Modeled Concentrations'!M$3:M$290,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5.66E-5</v>
      </c>
      <c r="K22" s="1" cm="1">
        <f t="array" ref="K22">MAX(_xlfn._xlws.FILTER('Modeled Concentrations'!N$3:N$290,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1.7900000000000001E-5</v>
      </c>
      <c r="L22" s="1" cm="1">
        <f t="array" ref="L22">MAX(_xlfn._xlws.FILTER('Modeled Concentrations'!O$3:O$290,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2.0900000000000001E-7</v>
      </c>
      <c r="M22" s="1" cm="1">
        <f t="array" ref="M22">MAX(_xlfn._xlws.FILTER('Modeled Concentrations'!P$3:P$290,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4.5699999999999999E-8</v>
      </c>
      <c r="N22" s="1" cm="1">
        <f t="array" ref="N22">MAX(_xlfn._xlws.FILTER('Modeled Concentrations'!Q$3:Q$290,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5.7100000000000003E-9</v>
      </c>
      <c r="O22" s="1" cm="1">
        <f t="array" ref="O22">MAX(_xlfn._xlws.FILTER('Modeled Concentrations'!R$3:R$290,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1.99E-9</v>
      </c>
      <c r="P22" s="1" cm="1">
        <f t="array" ref="P22">MAX(_xlfn._xlws.FILTER('Modeled Concentrations'!S$3:S$290,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8.5500000000000005E-10</v>
      </c>
      <c r="Q22" s="1" cm="1">
        <f t="array" ref="Q22">MAX(_xlfn._xlws.FILTER('Modeled Concentrations'!T$3:T$290,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9.6899999999999997E-5</v>
      </c>
      <c r="R22" s="1" cm="1">
        <f t="array" ref="R22">MAX(_xlfn._xlws.FILTER('Modeled Concentrations'!U$3:U$290,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3.4799999999999999E-5</v>
      </c>
      <c r="S22" s="1" cm="1">
        <f t="array" ref="S22">MAX(_xlfn._xlws.FILTER('Modeled Concentrations'!V$3:V$290,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2.5400000000000001E-5</v>
      </c>
      <c r="T22" s="1" cm="1">
        <f t="array" ref="T22">MAX(_xlfn._xlws.FILTER('Modeled Concentrations'!W$3:W$290,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1.2500000000000001E-5</v>
      </c>
      <c r="U22" s="1" cm="1">
        <f t="array" ref="U22">MAX(_xlfn._xlws.FILTER('Modeled Concentrations'!X$3:X$290,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4.87E-6</v>
      </c>
      <c r="V22" s="1" cm="1">
        <f t="array" ref="V22">MAX(_xlfn._xlws.FILTER('Modeled Concentrations'!Y$3:Y$290,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4.6400000000000003E-7</v>
      </c>
      <c r="W22" s="1" cm="1">
        <f t="array" ref="W22">MAX(_xlfn._xlws.FILTER('Modeled Concentrations'!Z$3:Z$290,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3.9300000000000001E-8</v>
      </c>
      <c r="X22" s="1" cm="1">
        <f t="array" ref="X22">MAX(_xlfn._xlws.FILTER('Modeled Concentrations'!AA$3:AA$290,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5.7299999999999999E-9</v>
      </c>
      <c r="Y22" s="1" cm="1">
        <f t="array" ref="Y22">MAX(_xlfn._xlws.FILTER('Modeled Concentrations'!AB$3:AB$290,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1.9000000000000001E-9</v>
      </c>
      <c r="Z22" s="1" cm="1">
        <f t="array" ref="Z22">MAX(_xlfn._xlws.FILTER('Modeled Concentrations'!AC$3:AC$290,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8.6500000000000001E-10</v>
      </c>
      <c r="AA22" s="1" cm="1">
        <f t="array" ref="AA22">MAX(_xlfn._xlws.FILTER('Modeled Concentrations'!AD$3:AD$290,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0.39219730061349684</v>
      </c>
      <c r="AB22" s="1" cm="1">
        <f t="array" ref="AB22">MAX(_xlfn._xlws.FILTER('Modeled Concentrations'!AE$3:AE$290,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0.14085104294478526</v>
      </c>
      <c r="AC22" s="1" cm="1">
        <f t="array" ref="AC22">MAX(_xlfn._xlws.FILTER('Modeled Concentrations'!AF$3:AF$290,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0.10280507157464214</v>
      </c>
      <c r="AD22" s="1" cm="1">
        <f t="array" ref="AD22">MAX(_xlfn._xlws.FILTER('Modeled Concentrations'!AG$3:AG$290,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5.0593047034764832E-2</v>
      </c>
      <c r="AE22" s="1" cm="1">
        <f t="array" ref="AE22">MAX(_xlfn._xlws.FILTER('Modeled Concentrations'!AH$3:AH$290,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1.9711051124744375E-2</v>
      </c>
      <c r="AF22" s="1" cm="1">
        <f t="array" ref="AF22">MAX(_xlfn._xlws.FILTER('Modeled Concentrations'!AI$3:AI$290,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1.8780139059304702E-3</v>
      </c>
      <c r="AG22" s="1" cm="1">
        <f t="array" ref="AG22">MAX(_xlfn._xlws.FILTER('Modeled Concentrations'!AJ$3:AJ$290,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1.590645398773006E-4</v>
      </c>
      <c r="AH22" s="1" cm="1">
        <f t="array" ref="AH22">MAX(_xlfn._xlws.FILTER('Modeled Concentrations'!AK$3:AK$290,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2.3191852760736193E-5</v>
      </c>
      <c r="AI22" s="1" cm="1">
        <f t="array" ref="AI22">MAX(_xlfn._xlws.FILTER('Modeled Concentrations'!AL$3:AL$290,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7.6901431492842532E-6</v>
      </c>
      <c r="AJ22" s="1" cm="1">
        <f t="array" ref="AJ22">MAX(_xlfn._xlws.FILTER('Modeled Concentrations'!AM$3:AM$290, ('Modeled Concentrations'!$A$3:$A$290='Filter Max Task'!$A22)*('Modeled Concentrations'!$C$3:$C$290='Filter Max Task'!$B22)*('Modeled Concentrations'!$D$3:$D$290='Filter Max Task'!$C22)*('Modeled Concentrations'!$E$3:$E$290='Filter Max Task'!$D22)*('Modeled Concentrations'!$H$3:$H$290='Filter Max Task'!$E22)*('Modeled Concentrations'!$I$3:$I$290='Filter Max Task'!$F22)))</f>
        <v>3.5010388548057258E-6</v>
      </c>
    </row>
    <row r="23" spans="1:36" x14ac:dyDescent="0.35">
      <c r="A23" s="1" t="s">
        <v>126</v>
      </c>
      <c r="B23" s="1" t="s">
        <v>151</v>
      </c>
      <c r="C23" s="1" t="s">
        <v>131</v>
      </c>
      <c r="D23" s="1" t="s">
        <v>156</v>
      </c>
      <c r="E23" s="1" t="s">
        <v>128</v>
      </c>
      <c r="F23" s="1" t="s">
        <v>152</v>
      </c>
      <c r="G23" s="1" cm="1">
        <f t="array" ref="G23">MAX(_xlfn._xlws.FILTER('Modeled Concentrations'!J$3:J$290,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3.24E-9</v>
      </c>
      <c r="H23" s="1" cm="1">
        <f t="array" ref="H23">MAX(_xlfn._xlws.FILTER('Modeled Concentrations'!K$3:K$290,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7.5899999999999995E-7</v>
      </c>
      <c r="I23" s="1" cm="1">
        <f t="array" ref="I23">MAX(_xlfn._xlws.FILTER('Modeled Concentrations'!L$3:L$290,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5.5300000000000004E-6</v>
      </c>
      <c r="J23" s="1" cm="1">
        <f t="array" ref="J23">MAX(_xlfn._xlws.FILTER('Modeled Concentrations'!M$3:M$290,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1.5E-5</v>
      </c>
      <c r="K23" s="1" cm="1">
        <f t="array" ref="K23">MAX(_xlfn._xlws.FILTER('Modeled Concentrations'!N$3:N$290,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3.1600000000000002E-5</v>
      </c>
      <c r="L23" s="1" cm="1">
        <f t="array" ref="L23">MAX(_xlfn._xlws.FILTER('Modeled Concentrations'!O$3:O$290,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8.3999999999999992E-6</v>
      </c>
      <c r="M23" s="1" cm="1">
        <f t="array" ref="M23">MAX(_xlfn._xlws.FILTER('Modeled Concentrations'!P$3:P$290,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4.5499999999999996E-6</v>
      </c>
      <c r="N23" s="1" cm="1">
        <f t="array" ref="N23">MAX(_xlfn._xlws.FILTER('Modeled Concentrations'!Q$3:Q$290,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1.5E-6</v>
      </c>
      <c r="O23" s="1" cm="1">
        <f t="array" ref="O23">MAX(_xlfn._xlws.FILTER('Modeled Concentrations'!R$3:R$290,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6.8899999999999999E-7</v>
      </c>
      <c r="P23" s="1" cm="1">
        <f t="array" ref="P23">MAX(_xlfn._xlws.FILTER('Modeled Concentrations'!S$3:S$290,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2.9900000000000002E-7</v>
      </c>
      <c r="Q23" s="1" cm="1">
        <f t="array" ref="Q23">MAX(_xlfn._xlws.FILTER('Modeled Concentrations'!T$3:T$290,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5.7100000000000003E-9</v>
      </c>
      <c r="R23" s="1" cm="1">
        <f t="array" ref="R23">MAX(_xlfn._xlws.FILTER('Modeled Concentrations'!U$3:U$290,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4.89E-7</v>
      </c>
      <c r="S23" s="1" cm="1">
        <f t="array" ref="S23">MAX(_xlfn._xlws.FILTER('Modeled Concentrations'!V$3:V$290,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4.4700000000000004E-6</v>
      </c>
      <c r="T23" s="1" cm="1">
        <f t="array" ref="T23">MAX(_xlfn._xlws.FILTER('Modeled Concentrations'!W$3:W$290,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6.5200000000000003E-6</v>
      </c>
      <c r="U23" s="1" cm="1">
        <f t="array" ref="U23">MAX(_xlfn._xlws.FILTER('Modeled Concentrations'!X$3:X$290,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1.27E-5</v>
      </c>
      <c r="V23" s="1" cm="1">
        <f t="array" ref="V23">MAX(_xlfn._xlws.FILTER('Modeled Concentrations'!Y$3:Y$290,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4.6E-6</v>
      </c>
      <c r="W23" s="1" cm="1">
        <f t="array" ref="W23">MAX(_xlfn._xlws.FILTER('Modeled Concentrations'!Z$3:Z$290,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1.5999999999999999E-6</v>
      </c>
      <c r="X23" s="1" cm="1">
        <f t="array" ref="X23">MAX(_xlfn._xlws.FILTER('Modeled Concentrations'!AA$3:AA$290,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4.4200000000000001E-7</v>
      </c>
      <c r="Y23" s="1" cm="1">
        <f t="array" ref="Y23">MAX(_xlfn._xlws.FILTER('Modeled Concentrations'!AB$3:AB$290,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1.8799999999999999E-7</v>
      </c>
      <c r="Z23" s="1" cm="1">
        <f t="array" ref="Z23">MAX(_xlfn._xlws.FILTER('Modeled Concentrations'!AC$3:AC$290,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9.3400000000000003E-8</v>
      </c>
      <c r="AA23" s="1" cm="1">
        <f t="array" ref="AA23">MAX(_xlfn._xlws.FILTER('Modeled Concentrations'!AD$3:AD$290,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2.3110903885480577E-5</v>
      </c>
      <c r="AB23" s="1" cm="1">
        <f t="array" ref="AB23">MAX(_xlfn._xlws.FILTER('Modeled Concentrations'!AE$3:AE$290,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1.9792E-3</v>
      </c>
      <c r="AC23" s="1" cm="1">
        <f t="array" ref="AC23">MAX(_xlfn._xlws.FILTER('Modeled Concentrations'!AF$3:AF$290,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1.8092073619631902E-2</v>
      </c>
      <c r="AD23" s="1" cm="1">
        <f t="array" ref="AD23">MAX(_xlfn._xlws.FILTER('Modeled Concentrations'!AG$3:AG$290,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2.6389333333333334E-2</v>
      </c>
      <c r="AE23" s="1" cm="1">
        <f t="array" ref="AE23">MAX(_xlfn._xlws.FILTER('Modeled Concentrations'!AH$3:AH$290,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5.1402535787321069E-2</v>
      </c>
      <c r="AF23" s="1" cm="1">
        <f t="array" ref="AF23">MAX(_xlfn._xlws.FILTER('Modeled Concentrations'!AI$3:AI$290,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1.8618241308793457E-2</v>
      </c>
      <c r="AG23" s="1" cm="1">
        <f t="array" ref="AG23">MAX(_xlfn._xlws.FILTER('Modeled Concentrations'!AJ$3:AJ$290,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6.4759100204498966E-3</v>
      </c>
      <c r="AH23" s="1" cm="1">
        <f t="array" ref="AH23">MAX(_xlfn._xlws.FILTER('Modeled Concentrations'!AK$3:AK$290,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1.7889701431492843E-3</v>
      </c>
      <c r="AI23" s="1" cm="1">
        <f t="array" ref="AI23">MAX(_xlfn._xlws.FILTER('Modeled Concentrations'!AL$3:AL$290,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7.6091942740286287E-4</v>
      </c>
      <c r="AJ23" s="1" cm="1">
        <f t="array" ref="AJ23">MAX(_xlfn._xlws.FILTER('Modeled Concentrations'!AM$3:AM$290, ('Modeled Concentrations'!$A$3:$A$290='Filter Max Task'!$A23)*('Modeled Concentrations'!$C$3:$C$290='Filter Max Task'!$B23)*('Modeled Concentrations'!$D$3:$D$290='Filter Max Task'!$C23)*('Modeled Concentrations'!$E$3:$E$290='Filter Max Task'!$D23)*('Modeled Concentrations'!$H$3:$H$290='Filter Max Task'!$E23)*('Modeled Concentrations'!$I$3:$I$290='Filter Max Task'!$F23)))</f>
        <v>3.7803124744376272E-4</v>
      </c>
    </row>
    <row r="24" spans="1:36" x14ac:dyDescent="0.35">
      <c r="A24" s="1" t="s">
        <v>126</v>
      </c>
      <c r="B24" s="1" t="s">
        <v>153</v>
      </c>
      <c r="C24" s="1" t="s">
        <v>131</v>
      </c>
      <c r="D24" s="1" t="s">
        <v>156</v>
      </c>
      <c r="E24" s="1" t="s">
        <v>128</v>
      </c>
      <c r="F24" s="1" t="s">
        <v>152</v>
      </c>
      <c r="G24" s="1" cm="1">
        <f t="array" ref="G24">MAX(_xlfn._xlws.FILTER('Modeled Concentrations'!J$3:J$290,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1.0200000000000001E-5</v>
      </c>
      <c r="H24" s="1" cm="1">
        <f t="array" ref="H24">MAX(_xlfn._xlws.FILTER('Modeled Concentrations'!K$3:K$290,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3.0400000000000001E-6</v>
      </c>
      <c r="I24" s="1" cm="1">
        <f t="array" ref="I24">MAX(_xlfn._xlws.FILTER('Modeled Concentrations'!L$3:L$290,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1.4300000000000001E-6</v>
      </c>
      <c r="J24" s="1" cm="1">
        <f t="array" ref="J24">MAX(_xlfn._xlws.FILTER('Modeled Concentrations'!M$3:M$290,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8.5700000000000001E-7</v>
      </c>
      <c r="K24" s="1" cm="1">
        <f t="array" ref="K24">MAX(_xlfn._xlws.FILTER('Modeled Concentrations'!N$3:N$290,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2.5699999999999999E-7</v>
      </c>
      <c r="L24" s="1" cm="1">
        <f t="array" ref="L24">MAX(_xlfn._xlws.FILTER('Modeled Concentrations'!O$3:O$290,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3.1099999999999998E-9</v>
      </c>
      <c r="M24" s="1" cm="1">
        <f t="array" ref="M24">MAX(_xlfn._xlws.FILTER('Modeled Concentrations'!P$3:P$290,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6.9899999999999996E-10</v>
      </c>
      <c r="N24" s="1" cm="1">
        <f t="array" ref="N24">MAX(_xlfn._xlws.FILTER('Modeled Concentrations'!Q$3:Q$290,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8.8200000000000003E-11</v>
      </c>
      <c r="O24" s="1" cm="1">
        <f t="array" ref="O24">MAX(_xlfn._xlws.FILTER('Modeled Concentrations'!R$3:R$290,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3.1100000000000001E-11</v>
      </c>
      <c r="P24" s="1" cm="1">
        <f t="array" ref="P24">MAX(_xlfn._xlws.FILTER('Modeled Concentrations'!S$3:S$290,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1.5E-11</v>
      </c>
      <c r="Q24" s="1" cm="1">
        <f t="array" ref="Q24">MAX(_xlfn._xlws.FILTER('Modeled Concentrations'!T$3:T$290,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1.57E-6</v>
      </c>
      <c r="R24" s="1" cm="1">
        <f t="array" ref="R24">MAX(_xlfn._xlws.FILTER('Modeled Concentrations'!U$3:U$290,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6.0800000000000004E-7</v>
      </c>
      <c r="S24" s="1" cm="1">
        <f t="array" ref="S24">MAX(_xlfn._xlws.FILTER('Modeled Concentrations'!V$3:V$290,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4.3500000000000002E-7</v>
      </c>
      <c r="T24" s="1" cm="1">
        <f t="array" ref="T24">MAX(_xlfn._xlws.FILTER('Modeled Concentrations'!W$3:W$290,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2.28E-7</v>
      </c>
      <c r="U24" s="1" cm="1">
        <f t="array" ref="U24">MAX(_xlfn._xlws.FILTER('Modeled Concentrations'!X$3:X$290,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9.0400000000000002E-8</v>
      </c>
      <c r="V24" s="1" cm="1">
        <f t="array" ref="V24">MAX(_xlfn._xlws.FILTER('Modeled Concentrations'!Y$3:Y$290,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8.0999999999999997E-9</v>
      </c>
      <c r="W24" s="1" cm="1">
        <f t="array" ref="W24">MAX(_xlfn._xlws.FILTER('Modeled Concentrations'!Z$3:Z$290,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7.7100000000000003E-10</v>
      </c>
      <c r="X24" s="1" cm="1">
        <f t="array" ref="X24">MAX(_xlfn._xlws.FILTER('Modeled Concentrations'!AA$3:AA$290,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1.3200000000000001E-10</v>
      </c>
      <c r="Y24" s="1" cm="1">
        <f t="array" ref="Y24">MAX(_xlfn._xlws.FILTER('Modeled Concentrations'!AB$3:AB$290,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4.89E-11</v>
      </c>
      <c r="Z24" s="1" cm="1">
        <f t="array" ref="Z24">MAX(_xlfn._xlws.FILTER('Modeled Concentrations'!AC$3:AC$290,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2.2200000000000002E-11</v>
      </c>
      <c r="AA24" s="1" cm="1">
        <f t="array" ref="AA24">MAX(_xlfn._xlws.FILTER('Modeled Concentrations'!AD$3:AD$290,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6.3544867075664615E-3</v>
      </c>
      <c r="AB24" s="1" cm="1">
        <f t="array" ref="AB24">MAX(_xlfn._xlws.FILTER('Modeled Concentrations'!AE$3:AE$290,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2.4608458077709614E-3</v>
      </c>
      <c r="AC24" s="1" cm="1">
        <f t="array" ref="AC24">MAX(_xlfn._xlws.FILTER('Modeled Concentrations'!AF$3:AF$290,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1.760638036809816E-3</v>
      </c>
      <c r="AD24" s="1" cm="1">
        <f t="array" ref="AD24">MAX(_xlfn._xlws.FILTER('Modeled Concentrations'!AG$3:AG$290,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9.2281717791411046E-4</v>
      </c>
      <c r="AE24" s="1" cm="1">
        <f t="array" ref="AE24">MAX(_xlfn._xlws.FILTER('Modeled Concentrations'!AH$3:AH$290,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3.6588891615541925E-4</v>
      </c>
      <c r="AF24" s="1" cm="1">
        <f t="array" ref="AF24">MAX(_xlfn._xlws.FILTER('Modeled Concentrations'!AI$3:AI$290,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3.2784294478527605E-5</v>
      </c>
      <c r="AG24" s="1" cm="1">
        <f t="array" ref="AG24">MAX(_xlfn._xlws.FILTER('Modeled Concentrations'!AJ$3:AJ$290,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3.1205791411042942E-6</v>
      </c>
      <c r="AH24" s="1" cm="1">
        <f t="array" ref="AH24">MAX(_xlfn._xlws.FILTER('Modeled Concentrations'!AK$3:AK$290,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5.3426257668711651E-7</v>
      </c>
      <c r="AI24" s="1" cm="1">
        <f t="array" ref="AI24">MAX(_xlfn._xlws.FILTER('Modeled Concentrations'!AL$3:AL$290,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1.9792000000000001E-7</v>
      </c>
      <c r="AJ24" s="1" cm="1">
        <f t="array" ref="AJ24">MAX(_xlfn._xlws.FILTER('Modeled Concentrations'!AM$3:AM$290, ('Modeled Concentrations'!$A$3:$A$290='Filter Max Task'!$A24)*('Modeled Concentrations'!$C$3:$C$290='Filter Max Task'!$B24)*('Modeled Concentrations'!$D$3:$D$290='Filter Max Task'!$C24)*('Modeled Concentrations'!$E$3:$E$290='Filter Max Task'!$D24)*('Modeled Concentrations'!$H$3:$H$290='Filter Max Task'!$E24)*('Modeled Concentrations'!$I$3:$I$290='Filter Max Task'!$F24)))</f>
        <v>8.9853251533742328E-8</v>
      </c>
    </row>
    <row r="25" spans="1:36" x14ac:dyDescent="0.35">
      <c r="A25" s="1" t="s">
        <v>126</v>
      </c>
      <c r="B25" s="1" t="s">
        <v>154</v>
      </c>
      <c r="C25" s="1" t="s">
        <v>131</v>
      </c>
      <c r="D25" s="1" t="s">
        <v>156</v>
      </c>
      <c r="E25" s="1" t="s">
        <v>128</v>
      </c>
      <c r="F25" s="1" t="s">
        <v>152</v>
      </c>
      <c r="G25" s="1" cm="1">
        <f t="array" ref="G25">MAX(_xlfn._xlws.FILTER('Modeled Concentrations'!J$3:J$290,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1.4898299999999999E-4</v>
      </c>
      <c r="H25" s="1" cm="1">
        <f t="array" ref="H25">MAX(_xlfn._xlws.FILTER('Modeled Concentrations'!K$3:K$290,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5.4599999999999999E-5</v>
      </c>
      <c r="I25" s="1" cm="1">
        <f t="array" ref="I25">MAX(_xlfn._xlws.FILTER('Modeled Concentrations'!L$3:L$290,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2.8200000000000001E-5</v>
      </c>
      <c r="J25" s="1" cm="1">
        <f t="array" ref="J25">MAX(_xlfn._xlws.FILTER('Modeled Concentrations'!M$3:M$290,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1.8E-5</v>
      </c>
      <c r="K25" s="1" cm="1">
        <f t="array" ref="K25">MAX(_xlfn._xlws.FILTER('Modeled Concentrations'!N$3:N$290,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6.37E-6</v>
      </c>
      <c r="L25" s="1" cm="1">
        <f t="array" ref="L25">MAX(_xlfn._xlws.FILTER('Modeled Concentrations'!O$3:O$290,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7.54E-8</v>
      </c>
      <c r="M25" s="1" cm="1">
        <f t="array" ref="M25">MAX(_xlfn._xlws.FILTER('Modeled Concentrations'!P$3:P$290,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2.4999999999999999E-8</v>
      </c>
      <c r="N25" s="1" cm="1">
        <f t="array" ref="N25">MAX(_xlfn._xlws.FILTER('Modeled Concentrations'!Q$3:Q$290,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2.8900000000000002E-9</v>
      </c>
      <c r="O25" s="1" cm="1">
        <f t="array" ref="O25">MAX(_xlfn._xlws.FILTER('Modeled Concentrations'!R$3:R$290,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8.1299999999999998E-10</v>
      </c>
      <c r="P25" s="1" cm="1">
        <f t="array" ref="P25">MAX(_xlfn._xlws.FILTER('Modeled Concentrations'!S$3:S$290,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3.2400000000000002E-10</v>
      </c>
      <c r="Q25" s="1" cm="1">
        <f t="array" ref="Q25">MAX(_xlfn._xlws.FILTER('Modeled Concentrations'!T$3:T$290,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2.16E-5</v>
      </c>
      <c r="R25" s="1" cm="1">
        <f t="array" ref="R25">MAX(_xlfn._xlws.FILTER('Modeled Concentrations'!U$3:U$290,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9.2900000000000008E-6</v>
      </c>
      <c r="S25" s="1" cm="1">
        <f t="array" ref="S25">MAX(_xlfn._xlws.FILTER('Modeled Concentrations'!V$3:V$290,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7.1899999999999998E-6</v>
      </c>
      <c r="T25" s="1" cm="1">
        <f t="array" ref="T25">MAX(_xlfn._xlws.FILTER('Modeled Concentrations'!W$3:W$290,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3.6600000000000001E-6</v>
      </c>
      <c r="U25" s="1" cm="1">
        <f t="array" ref="U25">MAX(_xlfn._xlws.FILTER('Modeled Concentrations'!X$3:X$290,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1.5600000000000001E-6</v>
      </c>
      <c r="V25" s="1" cm="1">
        <f t="array" ref="V25">MAX(_xlfn._xlws.FILTER('Modeled Concentrations'!Y$3:Y$290,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1.92E-7</v>
      </c>
      <c r="W25" s="1" cm="1">
        <f t="array" ref="W25">MAX(_xlfn._xlws.FILTER('Modeled Concentrations'!Z$3:Z$290,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3.8999999999999998E-8</v>
      </c>
      <c r="X25" s="1" cm="1">
        <f t="array" ref="X25">MAX(_xlfn._xlws.FILTER('Modeled Concentrations'!AA$3:AA$290,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9.0900000000000007E-9</v>
      </c>
      <c r="Y25" s="1" cm="1">
        <f t="array" ref="Y25">MAX(_xlfn._xlws.FILTER('Modeled Concentrations'!AB$3:AB$290,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3.0399999999999998E-9</v>
      </c>
      <c r="Z25" s="1" cm="1">
        <f t="array" ref="Z25">MAX(_xlfn._xlws.FILTER('Modeled Concentrations'!AC$3:AC$290,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1.02E-9</v>
      </c>
      <c r="AA25" s="1" cm="1">
        <f t="array" ref="AA25">MAX(_xlfn._xlws.FILTER('Modeled Concentrations'!AD$3:AD$290,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8.7424785276073613E-2</v>
      </c>
      <c r="AB25" s="1" cm="1">
        <f t="array" ref="AB25">MAX(_xlfn._xlws.FILTER('Modeled Concentrations'!AE$3:AE$290,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3.7600752556237217E-2</v>
      </c>
      <c r="AC25" s="1" cm="1">
        <f t="array" ref="AC25">MAX(_xlfn._xlws.FILTER('Modeled Concentrations'!AF$3:AF$290,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2.9101120654396725E-2</v>
      </c>
      <c r="AD25" s="1" cm="1">
        <f t="array" ref="AD25">MAX(_xlfn._xlws.FILTER('Modeled Concentrations'!AG$3:AG$290,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1.4813644171779142E-2</v>
      </c>
      <c r="AE25" s="1" cm="1">
        <f t="array" ref="AE25">MAX(_xlfn._xlws.FILTER('Modeled Concentrations'!AH$3:AH$290,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6.3140122699386503E-3</v>
      </c>
      <c r="AF25" s="1" cm="1">
        <f t="array" ref="AF25">MAX(_xlfn._xlws.FILTER('Modeled Concentrations'!AI$3:AI$290,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7.7710920245398782E-4</v>
      </c>
      <c r="AG25" s="1" cm="1">
        <f t="array" ref="AG25">MAX(_xlfn._xlws.FILTER('Modeled Concentrations'!AJ$3:AJ$290,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1.5785030674846622E-4</v>
      </c>
      <c r="AH25" s="1" cm="1">
        <f t="array" ref="AH25">MAX(_xlfn._xlws.FILTER('Modeled Concentrations'!AK$3:AK$290,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3.6791263803680981E-5</v>
      </c>
      <c r="AI25" s="1" cm="1">
        <f t="array" ref="AI25">MAX(_xlfn._xlws.FILTER('Modeled Concentrations'!AL$3:AL$290,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1.2304229038854805E-5</v>
      </c>
      <c r="AJ25" s="1" cm="1">
        <f t="array" ref="AJ25">MAX(_xlfn._xlws.FILTER('Modeled Concentrations'!AM$3:AM$290, ('Modeled Concentrations'!$A$3:$A$290='Filter Max Task'!$A25)*('Modeled Concentrations'!$C$3:$C$290='Filter Max Task'!$B25)*('Modeled Concentrations'!$D$3:$D$290='Filter Max Task'!$C25)*('Modeled Concentrations'!$E$3:$E$290='Filter Max Task'!$D25)*('Modeled Concentrations'!$H$3:$H$290='Filter Max Task'!$E25)*('Modeled Concentrations'!$I$3:$I$290='Filter Max Task'!$F25)))</f>
        <v>4.1283926380368103E-6</v>
      </c>
    </row>
    <row r="26" spans="1:36" x14ac:dyDescent="0.35">
      <c r="A26" s="1" t="s">
        <v>126</v>
      </c>
      <c r="B26" s="1" t="s">
        <v>155</v>
      </c>
      <c r="C26" s="1" t="s">
        <v>131</v>
      </c>
      <c r="D26" s="1" t="s">
        <v>156</v>
      </c>
      <c r="E26" s="1" t="s">
        <v>128</v>
      </c>
      <c r="F26" s="1" t="s">
        <v>152</v>
      </c>
      <c r="G26" s="1" cm="1">
        <f t="array" ref="G26">MAX(_xlfn._xlws.FILTER('Modeled Concentrations'!J$3:J$290,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5.9790799999999997E-4</v>
      </c>
      <c r="H26" s="1" cm="1">
        <f t="array" ref="H26">MAX(_xlfn._xlws.FILTER('Modeled Concentrations'!K$3:K$290,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1.7887799999999999E-4</v>
      </c>
      <c r="I26" s="1" cm="1">
        <f t="array" ref="I26">MAX(_xlfn._xlws.FILTER('Modeled Concentrations'!L$3:L$290,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8.3800000000000004E-5</v>
      </c>
      <c r="J26" s="1" cm="1">
        <f t="array" ref="J26">MAX(_xlfn._xlws.FILTER('Modeled Concentrations'!M$3:M$290,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5.02E-5</v>
      </c>
      <c r="K26" s="1" cm="1">
        <f t="array" ref="K26">MAX(_xlfn._xlws.FILTER('Modeled Concentrations'!N$3:N$290,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1.5E-5</v>
      </c>
      <c r="L26" s="1" cm="1">
        <f t="array" ref="L26">MAX(_xlfn._xlws.FILTER('Modeled Concentrations'!O$3:O$290,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1.8300000000000001E-7</v>
      </c>
      <c r="M26" s="1" cm="1">
        <f t="array" ref="M26">MAX(_xlfn._xlws.FILTER('Modeled Concentrations'!P$3:P$290,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4.1000000000000003E-8</v>
      </c>
      <c r="N26" s="1" cm="1">
        <f t="array" ref="N26">MAX(_xlfn._xlws.FILTER('Modeled Concentrations'!Q$3:Q$290,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5.1899999999999997E-9</v>
      </c>
      <c r="O26" s="1" cm="1">
        <f t="array" ref="O26">MAX(_xlfn._xlws.FILTER('Modeled Concentrations'!R$3:R$290,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1.8300000000000001E-9</v>
      </c>
      <c r="P26" s="1" cm="1">
        <f t="array" ref="P26">MAX(_xlfn._xlws.FILTER('Modeled Concentrations'!S$3:S$290,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8.8199999999999995E-10</v>
      </c>
      <c r="Q26" s="1" cm="1">
        <f t="array" ref="Q26">MAX(_xlfn._xlws.FILTER('Modeled Concentrations'!T$3:T$290,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9.2399999999999996E-5</v>
      </c>
      <c r="R26" s="1" cm="1">
        <f t="array" ref="R26">MAX(_xlfn._xlws.FILTER('Modeled Concentrations'!U$3:U$290,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3.5599999999999998E-5</v>
      </c>
      <c r="S26" s="1" cm="1">
        <f t="array" ref="S26">MAX(_xlfn._xlws.FILTER('Modeled Concentrations'!V$3:V$290,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2.5400000000000001E-5</v>
      </c>
      <c r="T26" s="1" cm="1">
        <f t="array" ref="T26">MAX(_xlfn._xlws.FILTER('Modeled Concentrations'!W$3:W$290,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1.34E-5</v>
      </c>
      <c r="U26" s="1" cm="1">
        <f t="array" ref="U26">MAX(_xlfn._xlws.FILTER('Modeled Concentrations'!X$3:X$290,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5.31E-6</v>
      </c>
      <c r="V26" s="1" cm="1">
        <f t="array" ref="V26">MAX(_xlfn._xlws.FILTER('Modeled Concentrations'!Y$3:Y$290,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4.7399999999999998E-7</v>
      </c>
      <c r="W26" s="1" cm="1">
        <f t="array" ref="W26">MAX(_xlfn._xlws.FILTER('Modeled Concentrations'!Z$3:Z$290,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4.5200000000000001E-8</v>
      </c>
      <c r="X26" s="1" cm="1">
        <f t="array" ref="X26">MAX(_xlfn._xlws.FILTER('Modeled Concentrations'!AA$3:AA$290,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7.7099999999999992E-9</v>
      </c>
      <c r="Y26" s="1" cm="1">
        <f t="array" ref="Y26">MAX(_xlfn._xlws.FILTER('Modeled Concentrations'!AB$3:AB$290,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2.8699999999999998E-9</v>
      </c>
      <c r="Z26" s="1" cm="1">
        <f t="array" ref="Z26">MAX(_xlfn._xlws.FILTER('Modeled Concentrations'!AC$3:AC$290,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1.3000000000000001E-9</v>
      </c>
      <c r="AA26" s="1" cm="1">
        <f t="array" ref="AA26">MAX(_xlfn._xlws.FILTER('Modeled Concentrations'!AD$3:AD$290,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0.37398380368098155</v>
      </c>
      <c r="AB26" s="1" cm="1">
        <f t="array" ref="AB26">MAX(_xlfn._xlws.FILTER('Modeled Concentrations'!AE$3:AE$290,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0.14408899795501023</v>
      </c>
      <c r="AC26" s="1" cm="1">
        <f t="array" ref="AC26">MAX(_xlfn._xlws.FILTER('Modeled Concentrations'!AF$3:AF$290,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0.10280507157464214</v>
      </c>
      <c r="AD26" s="1" cm="1">
        <f t="array" ref="AD26">MAX(_xlfn._xlws.FILTER('Modeled Concentrations'!AG$3:AG$290,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5.4235746421267904E-2</v>
      </c>
      <c r="AE26" s="1" cm="1">
        <f t="array" ref="AE26">MAX(_xlfn._xlws.FILTER('Modeled Concentrations'!AH$3:AH$290,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2.14919263803681E-2</v>
      </c>
      <c r="AF26" s="1" cm="1">
        <f t="array" ref="AF26">MAX(_xlfn._xlws.FILTER('Modeled Concentrations'!AI$3:AI$290,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1.918488343558282E-3</v>
      </c>
      <c r="AG26" s="1" cm="1">
        <f t="array" ref="AG26">MAX(_xlfn._xlws.FILTER('Modeled Concentrations'!AJ$3:AJ$290,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1.8294445807770962E-4</v>
      </c>
      <c r="AH26" s="1" cm="1">
        <f t="array" ref="AH26">MAX(_xlfn._xlws.FILTER('Modeled Concentrations'!AK$3:AK$290,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3.1205791411042945E-5</v>
      </c>
      <c r="AI26" s="1" cm="1">
        <f t="array" ref="AI26">MAX(_xlfn._xlws.FILTER('Modeled Concentrations'!AL$3:AL$290,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1.1616163599182004E-5</v>
      </c>
      <c r="AJ26" s="1" cm="1">
        <f t="array" ref="AJ26">MAX(_xlfn._xlws.FILTER('Modeled Concentrations'!AM$3:AM$290, ('Modeled Concentrations'!$A$3:$A$290='Filter Max Task'!$A26)*('Modeled Concentrations'!$C$3:$C$290='Filter Max Task'!$B26)*('Modeled Concentrations'!$D$3:$D$290='Filter Max Task'!$C26)*('Modeled Concentrations'!$E$3:$E$290='Filter Max Task'!$D26)*('Modeled Concentrations'!$H$3:$H$290='Filter Max Task'!$E26)*('Modeled Concentrations'!$I$3:$I$290='Filter Max Task'!$F26)))</f>
        <v>5.2616768916155423E-6</v>
      </c>
    </row>
    <row r="27" spans="1:36" x14ac:dyDescent="0.35">
      <c r="A27" s="1" t="s">
        <v>126</v>
      </c>
      <c r="B27" s="1" t="s">
        <v>151</v>
      </c>
      <c r="C27" s="1" t="s">
        <v>156</v>
      </c>
      <c r="D27" s="1" t="s">
        <v>156</v>
      </c>
      <c r="E27" s="1" t="s">
        <v>129</v>
      </c>
      <c r="F27" s="1" t="s">
        <v>152</v>
      </c>
      <c r="G27" s="1" cm="1">
        <f t="array" ref="G27">MAX(_xlfn._xlws.FILTER('Modeled Concentrations'!J$3:J$290,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5.4100000000000002E-13</v>
      </c>
      <c r="H27" s="1" cm="1">
        <f t="array" ref="H27">MAX(_xlfn._xlws.FILTER('Modeled Concentrations'!K$3:K$290,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9.9600000000000005E-8</v>
      </c>
      <c r="I27" s="1" cm="1">
        <f t="array" ref="I27">MAX(_xlfn._xlws.FILTER('Modeled Concentrations'!L$3:L$290,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7.4399999999999999E-7</v>
      </c>
      <c r="J27" s="1" cm="1">
        <f t="array" ref="J27">MAX(_xlfn._xlws.FILTER('Modeled Concentrations'!M$3:M$290,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2.3199999999999998E-6</v>
      </c>
      <c r="K27" s="1" cm="1">
        <f t="array" ref="K27">MAX(_xlfn._xlws.FILTER('Modeled Concentrations'!N$3:N$290,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4.87E-6</v>
      </c>
      <c r="L27" s="1" cm="1">
        <f t="array" ref="L27">MAX(_xlfn._xlws.FILTER('Modeled Concentrations'!O$3:O$290,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1.6700000000000001E-6</v>
      </c>
      <c r="M27" s="1" cm="1">
        <f t="array" ref="M27">MAX(_xlfn._xlws.FILTER('Modeled Concentrations'!P$3:P$290,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1.0499999999999999E-6</v>
      </c>
      <c r="N27" s="1" cm="1">
        <f t="array" ref="N27">MAX(_xlfn._xlws.FILTER('Modeled Concentrations'!Q$3:Q$290,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3.6100000000000002E-7</v>
      </c>
      <c r="O27" s="1" cm="1">
        <f t="array" ref="O27">MAX(_xlfn._xlws.FILTER('Modeled Concentrations'!R$3:R$290,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1.5200000000000001E-7</v>
      </c>
      <c r="P27" s="1" cm="1">
        <f t="array" ref="P27">MAX(_xlfn._xlws.FILTER('Modeled Concentrations'!S$3:S$290,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6.4200000000000006E-8</v>
      </c>
      <c r="Q27" s="1" cm="1">
        <f t="array" ref="Q27">MAX(_xlfn._xlws.FILTER('Modeled Concentrations'!T$3:T$290,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3.2399999999999999E-8</v>
      </c>
      <c r="R27" s="1" cm="1">
        <f t="array" ref="R27">MAX(_xlfn._xlws.FILTER('Modeled Concentrations'!U$3:U$290,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7.54E-7</v>
      </c>
      <c r="S27" s="1" cm="1">
        <f t="array" ref="S27">MAX(_xlfn._xlws.FILTER('Modeled Concentrations'!V$3:V$290,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4.5000000000000001E-6</v>
      </c>
      <c r="T27" s="1" cm="1">
        <f t="array" ref="T27">MAX(_xlfn._xlws.FILTER('Modeled Concentrations'!W$3:W$290,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7.0199999999999997E-6</v>
      </c>
      <c r="U27" s="1" cm="1">
        <f t="array" ref="U27">MAX(_xlfn._xlws.FILTER('Modeled Concentrations'!X$3:X$290,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1.2999999999999999E-5</v>
      </c>
      <c r="V27" s="1" cm="1">
        <f t="array" ref="V27">MAX(_xlfn._xlws.FILTER('Modeled Concentrations'!Y$3:Y$290,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4.2699999999999998E-6</v>
      </c>
      <c r="W27" s="1" cm="1">
        <f t="array" ref="W27">MAX(_xlfn._xlws.FILTER('Modeled Concentrations'!Z$3:Z$290,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1.59E-6</v>
      </c>
      <c r="X27" s="1" cm="1">
        <f t="array" ref="X27">MAX(_xlfn._xlws.FILTER('Modeled Concentrations'!AA$3:AA$290,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5.0900000000000002E-7</v>
      </c>
      <c r="Y27" s="1" cm="1">
        <f t="array" ref="Y27">MAX(_xlfn._xlws.FILTER('Modeled Concentrations'!AB$3:AB$290,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2.04E-7</v>
      </c>
      <c r="Z27" s="1" cm="1">
        <f t="array" ref="Z27">MAX(_xlfn._xlws.FILTER('Modeled Concentrations'!AC$3:AC$290,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7.5100000000000004E-8</v>
      </c>
      <c r="AA27" s="1" cm="1">
        <f t="array" ref="AA27">MAX(_xlfn._xlws.FILTER('Modeled Concentrations'!AD$3:AD$290,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1.3113717791411042E-4</v>
      </c>
      <c r="AB27" s="1" cm="1">
        <f t="array" ref="AB27">MAX(_xlfn._xlws.FILTER('Modeled Concentrations'!AE$3:AE$290,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3.0517725971370138E-3</v>
      </c>
      <c r="AC27" s="1" cm="1">
        <f t="array" ref="AC27">MAX(_xlfn._xlws.FILTER('Modeled Concentrations'!AF$3:AF$290,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1.8213496932515338E-2</v>
      </c>
      <c r="AD27" s="1" cm="1">
        <f t="array" ref="AD27">MAX(_xlfn._xlws.FILTER('Modeled Concentrations'!AG$3:AG$290,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2.8413055214723926E-2</v>
      </c>
      <c r="AE27" s="1" cm="1">
        <f t="array" ref="AE27">MAX(_xlfn._xlws.FILTER('Modeled Concentrations'!AH$3:AH$290,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5.2616768916155417E-2</v>
      </c>
      <c r="AF27" s="1" cm="1">
        <f t="array" ref="AF27">MAX(_xlfn._xlws.FILTER('Modeled Concentrations'!AI$3:AI$290,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1.7282584867075661E-2</v>
      </c>
      <c r="AG27" s="1" cm="1">
        <f t="array" ref="AG27">MAX(_xlfn._xlws.FILTER('Modeled Concentrations'!AJ$3:AJ$290,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6.4354355828220864E-3</v>
      </c>
      <c r="AH27" s="1" cm="1">
        <f t="array" ref="AH27">MAX(_xlfn._xlws.FILTER('Modeled Concentrations'!AK$3:AK$290,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2.060148875255624E-3</v>
      </c>
      <c r="AI27" s="1" cm="1">
        <f t="array" ref="AI27">MAX(_xlfn._xlws.FILTER('Modeled Concentrations'!AL$3:AL$290,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8.2567852760736193E-4</v>
      </c>
      <c r="AJ27" s="1" cm="1">
        <f t="array" ref="AJ27">MAX(_xlfn._xlws.FILTER('Modeled Concentrations'!AM$3:AM$290, ('Modeled Concentrations'!$A$3:$A$290='Filter Max Task'!$A27)*('Modeled Concentrations'!$C$3:$C$290='Filter Max Task'!$B27)*('Modeled Concentrations'!$D$3:$D$290='Filter Max Task'!$C27)*('Modeled Concentrations'!$E$3:$E$290='Filter Max Task'!$D27)*('Modeled Concentrations'!$H$3:$H$290='Filter Max Task'!$E27)*('Modeled Concentrations'!$I$3:$I$290='Filter Max Task'!$F27)))</f>
        <v>3.0396302658486704E-4</v>
      </c>
    </row>
    <row r="28" spans="1:36" x14ac:dyDescent="0.35">
      <c r="A28" s="1" t="s">
        <v>126</v>
      </c>
      <c r="B28" s="1" t="s">
        <v>153</v>
      </c>
      <c r="C28" s="1" t="s">
        <v>156</v>
      </c>
      <c r="D28" s="1" t="s">
        <v>156</v>
      </c>
      <c r="E28" s="1" t="s">
        <v>129</v>
      </c>
      <c r="F28" s="1" t="s">
        <v>152</v>
      </c>
      <c r="G28" s="1" cm="1">
        <f t="array" ref="G28">MAX(_xlfn._xlws.FILTER('Modeled Concentrations'!J$3:J$290,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1.18E-17</v>
      </c>
      <c r="H28" s="1" cm="1">
        <f t="array" ref="H28">MAX(_xlfn._xlws.FILTER('Modeled Concentrations'!K$3:K$290,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4.4500000000000001E-11</v>
      </c>
      <c r="I28" s="1" cm="1">
        <f t="array" ref="I28">MAX(_xlfn._xlws.FILTER('Modeled Concentrations'!L$3:L$290,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4.9399999999999995E-10</v>
      </c>
      <c r="J28" s="1" cm="1">
        <f t="array" ref="J28">MAX(_xlfn._xlws.FILTER('Modeled Concentrations'!M$3:M$290,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1.5E-9</v>
      </c>
      <c r="K28" s="1" cm="1">
        <f t="array" ref="K28">MAX(_xlfn._xlws.FILTER('Modeled Concentrations'!N$3:N$290,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3.58E-9</v>
      </c>
      <c r="L28" s="1" cm="1">
        <f t="array" ref="L28">MAX(_xlfn._xlws.FILTER('Modeled Concentrations'!O$3:O$290,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2.3800000000000001E-10</v>
      </c>
      <c r="M28" s="1" cm="1">
        <f t="array" ref="M28">MAX(_xlfn._xlws.FILTER('Modeled Concentrations'!P$3:P$290,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1.0999999999999999E-10</v>
      </c>
      <c r="N28" s="1" cm="1">
        <f t="array" ref="N28">MAX(_xlfn._xlws.FILTER('Modeled Concentrations'!Q$3:Q$290,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1.36E-11</v>
      </c>
      <c r="O28" s="1" cm="1">
        <f t="array" ref="O28">MAX(_xlfn._xlws.FILTER('Modeled Concentrations'!R$3:R$290,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3.1899999999999999E-12</v>
      </c>
      <c r="P28" s="1" cm="1">
        <f t="array" ref="P28">MAX(_xlfn._xlws.FILTER('Modeled Concentrations'!S$3:S$290,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1.2499999999999999E-12</v>
      </c>
      <c r="Q28" s="1" cm="1">
        <f t="array" ref="Q28">MAX(_xlfn._xlws.FILTER('Modeled Concentrations'!T$3:T$290,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8.6499999999999998E-7</v>
      </c>
      <c r="R28" s="1" cm="1">
        <f t="array" ref="R28">MAX(_xlfn._xlws.FILTER('Modeled Concentrations'!U$3:U$290,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3.0400000000000002E-7</v>
      </c>
      <c r="S28" s="1" cm="1">
        <f t="array" ref="S28">MAX(_xlfn._xlws.FILTER('Modeled Concentrations'!V$3:V$290,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2.2000000000000001E-7</v>
      </c>
      <c r="T28" s="1" cm="1">
        <f t="array" ref="T28">MAX(_xlfn._xlws.FILTER('Modeled Concentrations'!W$3:W$290,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1.09E-7</v>
      </c>
      <c r="U28" s="1" cm="1">
        <f t="array" ref="U28">MAX(_xlfn._xlws.FILTER('Modeled Concentrations'!X$3:X$290,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4.1999999999999999E-8</v>
      </c>
      <c r="V28" s="1" cm="1">
        <f t="array" ref="V28">MAX(_xlfn._xlws.FILTER('Modeled Concentrations'!Y$3:Y$290,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3.7300000000000001E-9</v>
      </c>
      <c r="W28" s="1" cm="1">
        <f t="array" ref="W28">MAX(_xlfn._xlws.FILTER('Modeled Concentrations'!Z$3:Z$290,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3.0099999999999999E-10</v>
      </c>
      <c r="X28" s="1" cm="1">
        <f t="array" ref="X28">MAX(_xlfn._xlws.FILTER('Modeled Concentrations'!AA$3:AA$290,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4.42E-11</v>
      </c>
      <c r="Y28" s="1" cm="1">
        <f t="array" ref="Y28">MAX(_xlfn._xlws.FILTER('Modeled Concentrations'!AB$3:AB$290,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1.4700000000000002E-11</v>
      </c>
      <c r="Z28" s="1" cm="1">
        <f t="array" ref="Z28">MAX(_xlfn._xlws.FILTER('Modeled Concentrations'!AC$3:AC$290,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7.2100000000000002E-12</v>
      </c>
      <c r="AA28" s="1" cm="1">
        <f t="array" ref="AA28">MAX(_xlfn._xlws.FILTER('Modeled Concentrations'!AD$3:AD$290,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3.5010388548057259E-3</v>
      </c>
      <c r="AB28" s="1" cm="1">
        <f t="array" ref="AB28">MAX(_xlfn._xlws.FILTER('Modeled Concentrations'!AE$3:AE$290,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1.2304229038854807E-3</v>
      </c>
      <c r="AC28" s="1" cm="1">
        <f t="array" ref="AC28">MAX(_xlfn._xlws.FILTER('Modeled Concentrations'!AF$3:AF$290,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8.9043762781186087E-4</v>
      </c>
      <c r="AD28" s="1" cm="1">
        <f t="array" ref="AD28">MAX(_xlfn._xlws.FILTER('Modeled Concentrations'!AG$3:AG$290,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4.4117137014314923E-4</v>
      </c>
      <c r="AE28" s="1" cm="1">
        <f t="array" ref="AE28">MAX(_xlfn._xlws.FILTER('Modeled Concentrations'!AH$3:AH$290,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1.6999263803680982E-4</v>
      </c>
      <c r="AF28" s="1" cm="1">
        <f t="array" ref="AF28">MAX(_xlfn._xlws.FILTER('Modeled Concentrations'!AI$3:AI$290,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1.5096965235173825E-5</v>
      </c>
      <c r="AG28" s="1" cm="1">
        <f t="array" ref="AG28">MAX(_xlfn._xlws.FILTER('Modeled Concentrations'!AJ$3:AJ$290,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1.2182805725971369E-6</v>
      </c>
      <c r="AH28" s="1" cm="1">
        <f t="array" ref="AH28">MAX(_xlfn._xlws.FILTER('Modeled Concentrations'!AK$3:AK$290,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1.788970143149284E-7</v>
      </c>
      <c r="AI28" s="1" cm="1">
        <f t="array" ref="AI28">MAX(_xlfn._xlws.FILTER('Modeled Concentrations'!AL$3:AL$290,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5.9497423312883442E-8</v>
      </c>
      <c r="AJ28" s="1" cm="1">
        <f t="array" ref="AJ28">MAX(_xlfn._xlws.FILTER('Modeled Concentrations'!AM$3:AM$290, ('Modeled Concentrations'!$A$3:$A$290='Filter Max Task'!$A28)*('Modeled Concentrations'!$C$3:$C$290='Filter Max Task'!$B28)*('Modeled Concentrations'!$D$3:$D$290='Filter Max Task'!$C28)*('Modeled Concentrations'!$E$3:$E$290='Filter Max Task'!$D28)*('Modeled Concentrations'!$H$3:$H$290='Filter Max Task'!$E28)*('Modeled Concentrations'!$I$3:$I$290='Filter Max Task'!$F28)))</f>
        <v>2.9182069529652354E-8</v>
      </c>
    </row>
    <row r="29" spans="1:36" x14ac:dyDescent="0.35">
      <c r="A29" s="1" t="s">
        <v>126</v>
      </c>
      <c r="B29" s="1" t="s">
        <v>154</v>
      </c>
      <c r="C29" s="1" t="s">
        <v>156</v>
      </c>
      <c r="D29" s="1" t="s">
        <v>156</v>
      </c>
      <c r="E29" s="1" t="s">
        <v>129</v>
      </c>
      <c r="F29" s="1" t="s">
        <v>152</v>
      </c>
      <c r="G29" s="1" cm="1">
        <f t="array" ref="G29">MAX(_xlfn._xlws.FILTER('Modeled Concentrations'!J$3:J$290,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1.0200000000000001E-16</v>
      </c>
      <c r="H29" s="1" cm="1">
        <f t="array" ref="H29">MAX(_xlfn._xlws.FILTER('Modeled Concentrations'!K$3:K$290,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3.6299999999999999E-10</v>
      </c>
      <c r="I29" s="1" cm="1">
        <f t="array" ref="I29">MAX(_xlfn._xlws.FILTER('Modeled Concentrations'!L$3:L$290,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4.5500000000000002E-9</v>
      </c>
      <c r="J29" s="1" cm="1">
        <f t="array" ref="J29">MAX(_xlfn._xlws.FILTER('Modeled Concentrations'!M$3:M$290,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1.46E-8</v>
      </c>
      <c r="K29" s="1" cm="1">
        <f t="array" ref="K29">MAX(_xlfn._xlws.FILTER('Modeled Concentrations'!N$3:N$290,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3.8999999999999998E-8</v>
      </c>
      <c r="L29" s="1" cm="1">
        <f t="array" ref="L29">MAX(_xlfn._xlws.FILTER('Modeled Concentrations'!O$3:O$290,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3.9799999999999999E-9</v>
      </c>
      <c r="M29" s="1" cm="1">
        <f t="array" ref="M29">MAX(_xlfn._xlws.FILTER('Modeled Concentrations'!P$3:P$290,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1.9599999999999998E-9</v>
      </c>
      <c r="N29" s="1" cm="1">
        <f t="array" ref="N29">MAX(_xlfn._xlws.FILTER('Modeled Concentrations'!Q$3:Q$290,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2.5899999999999998E-10</v>
      </c>
      <c r="O29" s="1" cm="1">
        <f t="array" ref="O29">MAX(_xlfn._xlws.FILTER('Modeled Concentrations'!R$3:R$290,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6.7000000000000001E-11</v>
      </c>
      <c r="P29" s="1" cm="1">
        <f t="array" ref="P29">MAX(_xlfn._xlws.FILTER('Modeled Concentrations'!S$3:S$290,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2.5400000000000001E-11</v>
      </c>
      <c r="Q29" s="1" cm="1">
        <f t="array" ref="Q29">MAX(_xlfn._xlws.FILTER('Modeled Concentrations'!T$3:T$290,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1.03E-5</v>
      </c>
      <c r="R29" s="1" cm="1">
        <f t="array" ref="R29">MAX(_xlfn._xlws.FILTER('Modeled Concentrations'!U$3:U$290,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4.1500000000000001E-6</v>
      </c>
      <c r="S29" s="1" cm="1">
        <f t="array" ref="S29">MAX(_xlfn._xlws.FILTER('Modeled Concentrations'!V$3:V$290,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3.01E-6</v>
      </c>
      <c r="T29" s="1" cm="1">
        <f t="array" ref="T29">MAX(_xlfn._xlws.FILTER('Modeled Concentrations'!W$3:W$290,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1.5799999999999999E-6</v>
      </c>
      <c r="U29" s="1" cm="1">
        <f t="array" ref="U29">MAX(_xlfn._xlws.FILTER('Modeled Concentrations'!X$3:X$290,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6.5700000000000002E-7</v>
      </c>
      <c r="V29" s="1" cm="1">
        <f t="array" ref="V29">MAX(_xlfn._xlws.FILTER('Modeled Concentrations'!Y$3:Y$290,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6.5699999999999999E-8</v>
      </c>
      <c r="W29" s="1" cm="1">
        <f t="array" ref="W29">MAX(_xlfn._xlws.FILTER('Modeled Concentrations'!Z$3:Z$290,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7.2399999999999998E-9</v>
      </c>
      <c r="X29" s="1" cm="1">
        <f t="array" ref="X29">MAX(_xlfn._xlws.FILTER('Modeled Concentrations'!AA$3:AA$290,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1.37E-9</v>
      </c>
      <c r="Y29" s="1" cm="1">
        <f t="array" ref="Y29">MAX(_xlfn._xlws.FILTER('Modeled Concentrations'!AB$3:AB$290,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4.3699999999999999E-10</v>
      </c>
      <c r="Z29" s="1" cm="1">
        <f t="array" ref="Z29">MAX(_xlfn._xlws.FILTER('Modeled Concentrations'!AC$3:AC$290,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1.5899999999999999E-10</v>
      </c>
      <c r="AA29" s="1" cm="1">
        <f t="array" ref="AA29">MAX(_xlfn._xlws.FILTER('Modeled Concentrations'!AD$3:AD$290,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4.1688670756646215E-2</v>
      </c>
      <c r="AB29" s="1" cm="1">
        <f t="array" ref="AB29">MAX(_xlfn._xlws.FILTER('Modeled Concentrations'!AE$3:AE$290,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1.6796891615541921E-2</v>
      </c>
      <c r="AC29" s="1" cm="1">
        <f t="array" ref="AC29">MAX(_xlfn._xlws.FILTER('Modeled Concentrations'!AF$3:AF$290,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1.218280572597137E-2</v>
      </c>
      <c r="AD29" s="1" cm="1">
        <f t="array" ref="AD29">MAX(_xlfn._xlws.FILTER('Modeled Concentrations'!AG$3:AG$290,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6.3949611451942735E-3</v>
      </c>
      <c r="AE29" s="1" cm="1">
        <f t="array" ref="AE29">MAX(_xlfn._xlws.FILTER('Modeled Concentrations'!AH$3:AH$290,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2.6591705521472392E-3</v>
      </c>
      <c r="AF29" s="1" cm="1">
        <f t="array" ref="AF29">MAX(_xlfn._xlws.FILTER('Modeled Concentrations'!AI$3:AI$290,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2.6591705521472392E-4</v>
      </c>
      <c r="AG29" s="1" cm="1">
        <f t="array" ref="AG29">MAX(_xlfn._xlws.FILTER('Modeled Concentrations'!AJ$3:AJ$290,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2.9303492842535785E-5</v>
      </c>
      <c r="AH29" s="1" cm="1">
        <f t="array" ref="AH29">MAX(_xlfn._xlws.FILTER('Modeled Concentrations'!AK$3:AK$290,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5.544997955010226E-6</v>
      </c>
      <c r="AI29" s="1" cm="1">
        <f t="array" ref="AI29">MAX(_xlfn._xlws.FILTER('Modeled Concentrations'!AL$3:AL$290,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1.7687329243353781E-6</v>
      </c>
      <c r="AJ29" s="1" cm="1">
        <f t="array" ref="AJ29">MAX(_xlfn._xlws.FILTER('Modeled Concentrations'!AM$3:AM$290, ('Modeled Concentrations'!$A$3:$A$290='Filter Max Task'!$A29)*('Modeled Concentrations'!$C$3:$C$290='Filter Max Task'!$B29)*('Modeled Concentrations'!$D$3:$D$290='Filter Max Task'!$C29)*('Modeled Concentrations'!$E$3:$E$290='Filter Max Task'!$D29)*('Modeled Concentrations'!$H$3:$H$290='Filter Max Task'!$E29)*('Modeled Concentrations'!$I$3:$I$290='Filter Max Task'!$F29)))</f>
        <v>6.4354355828220861E-7</v>
      </c>
    </row>
    <row r="30" spans="1:36" x14ac:dyDescent="0.35">
      <c r="A30" s="1" t="s">
        <v>126</v>
      </c>
      <c r="B30" s="1" t="s">
        <v>155</v>
      </c>
      <c r="C30" s="1" t="s">
        <v>156</v>
      </c>
      <c r="D30" s="1" t="s">
        <v>156</v>
      </c>
      <c r="E30" s="1" t="s">
        <v>129</v>
      </c>
      <c r="F30" s="1" t="s">
        <v>152</v>
      </c>
      <c r="G30" s="1" cm="1">
        <f t="array" ref="G30">MAX(_xlfn._xlws.FILTER('Modeled Concentrations'!J$3:J$290,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9.1899999999999994E-16</v>
      </c>
      <c r="H30" s="1" cm="1">
        <f t="array" ref="H30">MAX(_xlfn._xlws.FILTER('Modeled Concentrations'!K$3:K$290,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3.46E-9</v>
      </c>
      <c r="I30" s="1" cm="1">
        <f t="array" ref="I30">MAX(_xlfn._xlws.FILTER('Modeled Concentrations'!L$3:L$290,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3.8500000000000001E-8</v>
      </c>
      <c r="J30" s="1" cm="1">
        <f t="array" ref="J30">MAX(_xlfn._xlws.FILTER('Modeled Concentrations'!M$3:M$290,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1.17E-7</v>
      </c>
      <c r="K30" s="1" cm="1">
        <f t="array" ref="K30">MAX(_xlfn._xlws.FILTER('Modeled Concentrations'!N$3:N$290,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2.79E-7</v>
      </c>
      <c r="L30" s="1" cm="1">
        <f t="array" ref="L30">MAX(_xlfn._xlws.FILTER('Modeled Concentrations'!O$3:O$290,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1.8600000000000001E-8</v>
      </c>
      <c r="M30" s="1" cm="1">
        <f t="array" ref="M30">MAX(_xlfn._xlws.FILTER('Modeled Concentrations'!P$3:P$290,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8.5500000000000005E-9</v>
      </c>
      <c r="N30" s="1" cm="1">
        <f t="array" ref="N30">MAX(_xlfn._xlws.FILTER('Modeled Concentrations'!Q$3:Q$290,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1.0600000000000001E-9</v>
      </c>
      <c r="O30" s="1" cm="1">
        <f t="array" ref="O30">MAX(_xlfn._xlws.FILTER('Modeled Concentrations'!R$3:R$290,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2.5000000000000002E-10</v>
      </c>
      <c r="P30" s="1" cm="1">
        <f t="array" ref="P30">MAX(_xlfn._xlws.FILTER('Modeled Concentrations'!S$3:S$290,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9.7100000000000006E-11</v>
      </c>
      <c r="Q30" s="1" cm="1">
        <f t="array" ref="Q30">MAX(_xlfn._xlws.FILTER('Modeled Concentrations'!T$3:T$290,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6.7399999999999998E-5</v>
      </c>
      <c r="R30" s="1" cm="1">
        <f t="array" ref="R30">MAX(_xlfn._xlws.FILTER('Modeled Concentrations'!U$3:U$290,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2.3799999999999999E-5</v>
      </c>
      <c r="S30" s="1" cm="1">
        <f t="array" ref="S30">MAX(_xlfn._xlws.FILTER('Modeled Concentrations'!V$3:V$290,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1.7200000000000001E-5</v>
      </c>
      <c r="T30" s="1" cm="1">
        <f t="array" ref="T30">MAX(_xlfn._xlws.FILTER('Modeled Concentrations'!W$3:W$290,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8.5199999999999997E-6</v>
      </c>
      <c r="U30" s="1" cm="1">
        <f t="array" ref="U30">MAX(_xlfn._xlws.FILTER('Modeled Concentrations'!X$3:X$290,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3.2899999999999998E-6</v>
      </c>
      <c r="V30" s="1" cm="1">
        <f t="array" ref="V30">MAX(_xlfn._xlws.FILTER('Modeled Concentrations'!Y$3:Y$290,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2.9200000000000002E-7</v>
      </c>
      <c r="W30" s="1" cm="1">
        <f t="array" ref="W30">MAX(_xlfn._xlws.FILTER('Modeled Concentrations'!Z$3:Z$290,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2.3499999999999999E-8</v>
      </c>
      <c r="X30" s="1" cm="1">
        <f t="array" ref="X30">MAX(_xlfn._xlws.FILTER('Modeled Concentrations'!AA$3:AA$290,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3.4299999999999999E-9</v>
      </c>
      <c r="Y30" s="1" cm="1">
        <f t="array" ref="Y30">MAX(_xlfn._xlws.FILTER('Modeled Concentrations'!AB$3:AB$290,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1.15E-9</v>
      </c>
      <c r="Z30" s="1" cm="1">
        <f t="array" ref="Z30">MAX(_xlfn._xlws.FILTER('Modeled Concentrations'!AC$3:AC$290,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5.6300000000000002E-10</v>
      </c>
      <c r="AA30" s="1" cm="1">
        <f t="array" ref="AA30">MAX(_xlfn._xlws.FILTER('Modeled Concentrations'!AD$3:AD$290,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0.27279770961145189</v>
      </c>
      <c r="AB30" s="1" cm="1">
        <f t="array" ref="AB30">MAX(_xlfn._xlws.FILTER('Modeled Concentrations'!AE$3:AE$290,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9.632916155419223E-2</v>
      </c>
      <c r="AC30" s="1" cm="1">
        <f t="array" ref="AC30">MAX(_xlfn._xlws.FILTER('Modeled Concentrations'!AF$3:AF$290,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6.9616032719836407E-2</v>
      </c>
      <c r="AD30" s="1" cm="1">
        <f t="array" ref="AD30">MAX(_xlfn._xlws.FILTER('Modeled Concentrations'!AG$3:AG$290,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3.4484220858895701E-2</v>
      </c>
      <c r="AE30" s="1" cm="1">
        <f t="array" ref="AE30">MAX(_xlfn._xlws.FILTER('Modeled Concentrations'!AH$3:AH$290,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1.33160899795501E-2</v>
      </c>
      <c r="AF30" s="1" cm="1">
        <f t="array" ref="AF30">MAX(_xlfn._xlws.FILTER('Modeled Concentrations'!AI$3:AI$290,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1.1818535787321064E-3</v>
      </c>
      <c r="AG30" s="1" cm="1">
        <f t="array" ref="AG30">MAX(_xlfn._xlws.FILTER('Modeled Concentrations'!AJ$3:AJ$290,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9.5114928425357858E-5</v>
      </c>
      <c r="AH30" s="1" cm="1">
        <f t="array" ref="AH30">MAX(_xlfn._xlws.FILTER('Modeled Concentrations'!AK$3:AK$290,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1.3882732106339468E-5</v>
      </c>
      <c r="AI30" s="1" cm="1">
        <f t="array" ref="AI30">MAX(_xlfn._xlws.FILTER('Modeled Concentrations'!AL$3:AL$290,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4.6545603271983642E-6</v>
      </c>
      <c r="AJ30" s="1" cm="1">
        <f t="array" ref="AJ30">MAX(_xlfn._xlws.FILTER('Modeled Concentrations'!AM$3:AM$290, ('Modeled Concentrations'!$A$3:$A$290='Filter Max Task'!$A30)*('Modeled Concentrations'!$C$3:$C$290='Filter Max Task'!$B30)*('Modeled Concentrations'!$D$3:$D$290='Filter Max Task'!$C30)*('Modeled Concentrations'!$E$3:$E$290='Filter Max Task'!$D30)*('Modeled Concentrations'!$H$3:$H$290='Filter Max Task'!$E30)*('Modeled Concentrations'!$I$3:$I$290='Filter Max Task'!$F30)))</f>
        <v>2.2787108384458079E-6</v>
      </c>
    </row>
    <row r="31" spans="1:36" x14ac:dyDescent="0.35">
      <c r="A31" s="1" t="s">
        <v>126</v>
      </c>
      <c r="B31" s="1" t="s">
        <v>151</v>
      </c>
      <c r="C31" s="1" t="s">
        <v>156</v>
      </c>
      <c r="D31" s="1" t="s">
        <v>156</v>
      </c>
      <c r="E31" s="1" t="s">
        <v>128</v>
      </c>
      <c r="F31" s="1" t="s">
        <v>152</v>
      </c>
      <c r="G31" s="1" cm="1">
        <f t="array" ref="G31">MAX(_xlfn._xlws.FILTER('Modeled Concentrations'!J$3:J$290,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1.1700000000000001E-13</v>
      </c>
      <c r="H31" s="1" cm="1">
        <f t="array" ref="H31">MAX(_xlfn._xlws.FILTER('Modeled Concentrations'!K$3:K$290,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1.96E-8</v>
      </c>
      <c r="I31" s="1" cm="1">
        <f t="array" ref="I31">MAX(_xlfn._xlws.FILTER('Modeled Concentrations'!L$3:L$290,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1.5200000000000001E-7</v>
      </c>
      <c r="J31" s="1" cm="1">
        <f t="array" ref="J31">MAX(_xlfn._xlws.FILTER('Modeled Concentrations'!M$3:M$290,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7.5899999999999995E-7</v>
      </c>
      <c r="K31" s="1" cm="1">
        <f t="array" ref="K31">MAX(_xlfn._xlws.FILTER('Modeled Concentrations'!N$3:N$290,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2.4399999999999999E-6</v>
      </c>
      <c r="L31" s="1" cm="1">
        <f t="array" ref="L31">MAX(_xlfn._xlws.FILTER('Modeled Concentrations'!O$3:O$290,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5.44E-7</v>
      </c>
      <c r="M31" s="1" cm="1">
        <f t="array" ref="M31">MAX(_xlfn._xlws.FILTER('Modeled Concentrations'!P$3:P$290,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3.2099999999999998E-7</v>
      </c>
      <c r="N31" s="1" cm="1">
        <f t="array" ref="N31">MAX(_xlfn._xlws.FILTER('Modeled Concentrations'!Q$3:Q$290,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9.9799999999999994E-8</v>
      </c>
      <c r="O31" s="1" cm="1">
        <f t="array" ref="O31">MAX(_xlfn._xlws.FILTER('Modeled Concentrations'!R$3:R$290,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4.7699999999999997E-8</v>
      </c>
      <c r="P31" s="1" cm="1">
        <f t="array" ref="P31">MAX(_xlfn._xlws.FILTER('Modeled Concentrations'!S$3:S$290,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3.5600000000000001E-8</v>
      </c>
      <c r="Q31" s="1" cm="1">
        <f t="array" ref="Q31">MAX(_xlfn._xlws.FILTER('Modeled Concentrations'!T$3:T$290,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4.3999999999999997E-9</v>
      </c>
      <c r="R31" s="1" cm="1">
        <f t="array" ref="R31">MAX(_xlfn._xlws.FILTER('Modeled Concentrations'!U$3:U$290,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4.32E-7</v>
      </c>
      <c r="S31" s="1" cm="1">
        <f t="array" ref="S31">MAX(_xlfn._xlws.FILTER('Modeled Concentrations'!V$3:V$290,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3.6100000000000002E-6</v>
      </c>
      <c r="T31" s="1" cm="1">
        <f t="array" ref="T31">MAX(_xlfn._xlws.FILTER('Modeled Concentrations'!W$3:W$290,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6.0800000000000002E-6</v>
      </c>
      <c r="U31" s="1" cm="1">
        <f t="array" ref="U31">MAX(_xlfn._xlws.FILTER('Modeled Concentrations'!X$3:X$290,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1.22E-5</v>
      </c>
      <c r="V31" s="1" cm="1">
        <f t="array" ref="V31">MAX(_xlfn._xlws.FILTER('Modeled Concentrations'!Y$3:Y$290,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3.8299999999999998E-6</v>
      </c>
      <c r="W31" s="1" cm="1">
        <f t="array" ref="W31">MAX(_xlfn._xlws.FILTER('Modeled Concentrations'!Z$3:Z$290,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1.4300000000000001E-6</v>
      </c>
      <c r="X31" s="1" cm="1">
        <f t="array" ref="X31">MAX(_xlfn._xlws.FILTER('Modeled Concentrations'!AA$3:AA$290,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3.8000000000000001E-7</v>
      </c>
      <c r="Y31" s="1" cm="1">
        <f t="array" ref="Y31">MAX(_xlfn._xlws.FILTER('Modeled Concentrations'!AB$3:AB$290,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1.68E-7</v>
      </c>
      <c r="Z31" s="1" cm="1">
        <f t="array" ref="Z31">MAX(_xlfn._xlws.FILTER('Modeled Concentrations'!AC$3:AC$290,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9.83E-8</v>
      </c>
      <c r="AA31" s="1" cm="1">
        <f t="array" ref="AA31">MAX(_xlfn._xlws.FILTER('Modeled Concentrations'!AD$3:AD$290,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1.7808752556237219E-5</v>
      </c>
      <c r="AB31" s="1" cm="1">
        <f t="array" ref="AB31">MAX(_xlfn._xlws.FILTER('Modeled Concentrations'!AE$3:AE$290,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1.7484957055214725E-3</v>
      </c>
      <c r="AC31" s="1" cm="1">
        <f t="array" ref="AC31">MAX(_xlfn._xlws.FILTER('Modeled Concentrations'!AF$3:AF$290,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1.4611271983640083E-2</v>
      </c>
      <c r="AD31" s="1" cm="1">
        <f t="array" ref="AD31">MAX(_xlfn._xlws.FILTER('Modeled Concentrations'!AG$3:AG$290,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2.4608458077709609E-2</v>
      </c>
      <c r="AE31" s="1" cm="1">
        <f t="array" ref="AE31">MAX(_xlfn._xlws.FILTER('Modeled Concentrations'!AH$3:AH$290,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4.937881390593047E-2</v>
      </c>
      <c r="AF31" s="1" cm="1">
        <f t="array" ref="AF31">MAX(_xlfn._xlws.FILTER('Modeled Concentrations'!AI$3:AI$290,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1.550170961145194E-2</v>
      </c>
      <c r="AG31" s="1" cm="1">
        <f t="array" ref="AG31">MAX(_xlfn._xlws.FILTER('Modeled Concentrations'!AJ$3:AJ$290,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5.787844580777096E-3</v>
      </c>
      <c r="AH31" s="1" cm="1">
        <f t="array" ref="AH31">MAX(_xlfn._xlws.FILTER('Modeled Concentrations'!AK$3:AK$290,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1.5380286298568506E-3</v>
      </c>
      <c r="AI31" s="1" cm="1">
        <f t="array" ref="AI31">MAX(_xlfn._xlws.FILTER('Modeled Concentrations'!AL$3:AL$290,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6.7997055214723929E-4</v>
      </c>
      <c r="AJ31" s="1" cm="1">
        <f t="array" ref="AJ31">MAX(_xlfn._xlws.FILTER('Modeled Concentrations'!AM$3:AM$290, ('Modeled Concentrations'!$A$3:$A$290='Filter Max Task'!$A31)*('Modeled Concentrations'!$C$3:$C$290='Filter Max Task'!$B31)*('Modeled Concentrations'!$D$3:$D$290='Filter Max Task'!$C31)*('Modeled Concentrations'!$E$3:$E$290='Filter Max Task'!$D31)*('Modeled Concentrations'!$H$3:$H$290='Filter Max Task'!$E31)*('Modeled Concentrations'!$I$3:$I$290='Filter Max Task'!$F31)))</f>
        <v>3.9786372188139058E-4</v>
      </c>
    </row>
    <row r="32" spans="1:36" x14ac:dyDescent="0.35">
      <c r="A32" s="1" t="s">
        <v>126</v>
      </c>
      <c r="B32" s="1" t="s">
        <v>153</v>
      </c>
      <c r="C32" s="1" t="s">
        <v>156</v>
      </c>
      <c r="D32" s="1" t="s">
        <v>156</v>
      </c>
      <c r="E32" s="1" t="s">
        <v>128</v>
      </c>
      <c r="F32" s="1" t="s">
        <v>152</v>
      </c>
      <c r="G32" s="1" cm="1">
        <f t="array" ref="G32">MAX(_xlfn._xlws.FILTER('Modeled Concentrations'!J$3:J$290,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2.39E-18</v>
      </c>
      <c r="H32" s="1" cm="1">
        <f t="array" ref="H32">MAX(_xlfn._xlws.FILTER('Modeled Concentrations'!K$3:K$290,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6.9899999999999999E-12</v>
      </c>
      <c r="I32" s="1" cm="1">
        <f t="array" ref="I32">MAX(_xlfn._xlws.FILTER('Modeled Concentrations'!L$3:L$290,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1.0700000000000001E-10</v>
      </c>
      <c r="J32" s="1" cm="1">
        <f t="array" ref="J32">MAX(_xlfn._xlws.FILTER('Modeled Concentrations'!M$3:M$290,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4.03E-10</v>
      </c>
      <c r="K32" s="1" cm="1">
        <f t="array" ref="K32">MAX(_xlfn._xlws.FILTER('Modeled Concentrations'!N$3:N$290,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1.3500000000000001E-9</v>
      </c>
      <c r="L32" s="1" cm="1">
        <f t="array" ref="L32">MAX(_xlfn._xlws.FILTER('Modeled Concentrations'!O$3:O$290,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1.8999999999999999E-10</v>
      </c>
      <c r="M32" s="1" cm="1">
        <f t="array" ref="M32">MAX(_xlfn._xlws.FILTER('Modeled Concentrations'!P$3:P$290,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8.6199999999999997E-11</v>
      </c>
      <c r="N32" s="1" cm="1">
        <f t="array" ref="N32">MAX(_xlfn._xlws.FILTER('Modeled Concentrations'!Q$3:Q$290,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1.31E-11</v>
      </c>
      <c r="O32" s="1" cm="1">
        <f t="array" ref="O32">MAX(_xlfn._xlws.FILTER('Modeled Concentrations'!R$3:R$290,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3.1099999999999999E-12</v>
      </c>
      <c r="P32" s="1" cm="1">
        <f t="array" ref="P32">MAX(_xlfn._xlws.FILTER('Modeled Concentrations'!S$3:S$290,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1.04E-12</v>
      </c>
      <c r="Q32" s="1" cm="1">
        <f t="array" ref="Q32">MAX(_xlfn._xlws.FILTER('Modeled Concentrations'!T$3:T$290,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8.2999999999999999E-7</v>
      </c>
      <c r="R32" s="1" cm="1">
        <f t="array" ref="R32">MAX(_xlfn._xlws.FILTER('Modeled Concentrations'!U$3:U$290,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3.2099999999999998E-7</v>
      </c>
      <c r="S32" s="1" cm="1">
        <f t="array" ref="S32">MAX(_xlfn._xlws.FILTER('Modeled Concentrations'!V$3:V$290,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2.2499999999999999E-7</v>
      </c>
      <c r="T32" s="1" cm="1">
        <f t="array" ref="T32">MAX(_xlfn._xlws.FILTER('Modeled Concentrations'!W$3:W$290,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1.1899999999999999E-7</v>
      </c>
      <c r="U32" s="1" cm="1">
        <f t="array" ref="U32">MAX(_xlfn._xlws.FILTER('Modeled Concentrations'!X$3:X$290,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4.6399999999999999E-8</v>
      </c>
      <c r="V32" s="1" cm="1">
        <f t="array" ref="V32">MAX(_xlfn._xlws.FILTER('Modeled Concentrations'!Y$3:Y$290,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4.3999999999999997E-9</v>
      </c>
      <c r="W32" s="1" cm="1">
        <f t="array" ref="W32">MAX(_xlfn._xlws.FILTER('Modeled Concentrations'!Z$3:Z$290,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4.03E-10</v>
      </c>
      <c r="X32" s="1" cm="1">
        <f t="array" ref="X32">MAX(_xlfn._xlws.FILTER('Modeled Concentrations'!AA$3:AA$290,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7.1399999999999994E-11</v>
      </c>
      <c r="Y32" s="1" cm="1">
        <f t="array" ref="Y32">MAX(_xlfn._xlws.FILTER('Modeled Concentrations'!AB$3:AB$290,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2.8699999999999998E-11</v>
      </c>
      <c r="Z32" s="1" cm="1">
        <f t="array" ref="Z32">MAX(_xlfn._xlws.FILTER('Modeled Concentrations'!AC$3:AC$290,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1.24E-11</v>
      </c>
      <c r="AA32" s="1" cm="1">
        <f t="array" ref="AA32">MAX(_xlfn._xlws.FILTER('Modeled Concentrations'!AD$3:AD$290,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3.3593783231083843E-3</v>
      </c>
      <c r="AB32" s="1" cm="1">
        <f t="array" ref="AB32">MAX(_xlfn._xlws.FILTER('Modeled Concentrations'!AE$3:AE$290,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1.2992294478527606E-3</v>
      </c>
      <c r="AC32" s="1" cm="1">
        <f t="array" ref="AC32">MAX(_xlfn._xlws.FILTER('Modeled Concentrations'!AF$3:AF$290,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9.1067484662576677E-4</v>
      </c>
      <c r="AD32" s="1" cm="1">
        <f t="array" ref="AD32">MAX(_xlfn._xlws.FILTER('Modeled Concentrations'!AG$3:AG$290,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4.8164580777096112E-4</v>
      </c>
      <c r="AE32" s="1" cm="1">
        <f t="array" ref="AE32">MAX(_xlfn._xlws.FILTER('Modeled Concentrations'!AH$3:AH$290,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1.8780139059304703E-4</v>
      </c>
      <c r="AF32" s="1" cm="1">
        <f t="array" ref="AF32">MAX(_xlfn._xlws.FILTER('Modeled Concentrations'!AI$3:AI$290,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1.7808752556237219E-5</v>
      </c>
      <c r="AG32" s="1" cm="1">
        <f t="array" ref="AG32">MAX(_xlfn._xlws.FILTER('Modeled Concentrations'!AJ$3:AJ$290,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1.631119836400818E-6</v>
      </c>
      <c r="AH32" s="1" cm="1">
        <f t="array" ref="AH32">MAX(_xlfn._xlws.FILTER('Modeled Concentrations'!AK$3:AK$290,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2.8898748466257662E-7</v>
      </c>
      <c r="AI32" s="1" cm="1">
        <f t="array" ref="AI32">MAX(_xlfn._xlws.FILTER('Modeled Concentrations'!AL$3:AL$290,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1.1616163599182004E-7</v>
      </c>
      <c r="AJ32" s="1" cm="1">
        <f t="array" ref="AJ32">MAX(_xlfn._xlws.FILTER('Modeled Concentrations'!AM$3:AM$290, ('Modeled Concentrations'!$A$3:$A$290='Filter Max Task'!$A32)*('Modeled Concentrations'!$C$3:$C$290='Filter Max Task'!$B32)*('Modeled Concentrations'!$D$3:$D$290='Filter Max Task'!$C32)*('Modeled Concentrations'!$E$3:$E$290='Filter Max Task'!$D32)*('Modeled Concentrations'!$H$3:$H$290='Filter Max Task'!$E32)*('Modeled Concentrations'!$I$3:$I$290='Filter Max Task'!$F32)))</f>
        <v>5.0188302658486705E-8</v>
      </c>
    </row>
    <row r="33" spans="1:36" x14ac:dyDescent="0.35">
      <c r="A33" s="1" t="s">
        <v>126</v>
      </c>
      <c r="B33" s="1" t="s">
        <v>154</v>
      </c>
      <c r="C33" s="1" t="s">
        <v>156</v>
      </c>
      <c r="D33" s="1" t="s">
        <v>156</v>
      </c>
      <c r="E33" s="1" t="s">
        <v>128</v>
      </c>
      <c r="F33" s="1" t="s">
        <v>152</v>
      </c>
      <c r="G33" s="1" cm="1">
        <f t="array" ref="G33">MAX(_xlfn._xlws.FILTER('Modeled Concentrations'!J$3:J$290,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3.2900000000000002E-17</v>
      </c>
      <c r="H33" s="1" cm="1">
        <f t="array" ref="H33">MAX(_xlfn._xlws.FILTER('Modeled Concentrations'!K$3:K$290,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7.93E-11</v>
      </c>
      <c r="I33" s="1" cm="1">
        <f t="array" ref="I33">MAX(_xlfn._xlws.FILTER('Modeled Concentrations'!L$3:L$290,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1.0399999999999999E-9</v>
      </c>
      <c r="J33" s="1" cm="1">
        <f t="array" ref="J33">MAX(_xlfn._xlws.FILTER('Modeled Concentrations'!M$3:M$290,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5.2599999999999996E-9</v>
      </c>
      <c r="K33" s="1" cm="1">
        <f t="array" ref="K33">MAX(_xlfn._xlws.FILTER('Modeled Concentrations'!N$3:N$290,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1.8600000000000001E-8</v>
      </c>
      <c r="L33" s="1" cm="1">
        <f t="array" ref="L33">MAX(_xlfn._xlws.FILTER('Modeled Concentrations'!O$3:O$290,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2.6200000000000001E-9</v>
      </c>
      <c r="M33" s="1" cm="1">
        <f t="array" ref="M33">MAX(_xlfn._xlws.FILTER('Modeled Concentrations'!P$3:P$290,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1.4200000000000001E-9</v>
      </c>
      <c r="N33" s="1" cm="1">
        <f t="array" ref="N33">MAX(_xlfn._xlws.FILTER('Modeled Concentrations'!Q$3:Q$290,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2.4E-10</v>
      </c>
      <c r="O33" s="1" cm="1">
        <f t="array" ref="O33">MAX(_xlfn._xlws.FILTER('Modeled Concentrations'!R$3:R$290,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6.1499999999999994E-11</v>
      </c>
      <c r="P33" s="1" cm="1">
        <f t="array" ref="P33">MAX(_xlfn._xlws.FILTER('Modeled Concentrations'!S$3:S$290,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2.1599999999999998E-11</v>
      </c>
      <c r="Q33" s="1" cm="1">
        <f t="array" ref="Q33">MAX(_xlfn._xlws.FILTER('Modeled Concentrations'!T$3:T$290,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9.7100000000000002E-6</v>
      </c>
      <c r="R33" s="1" cm="1">
        <f t="array" ref="R33">MAX(_xlfn._xlws.FILTER('Modeled Concentrations'!U$3:U$290,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4.25E-6</v>
      </c>
      <c r="S33" s="1" cm="1">
        <f t="array" ref="S33">MAX(_xlfn._xlws.FILTER('Modeled Concentrations'!V$3:V$290,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3.0599999999999999E-6</v>
      </c>
      <c r="T33" s="1" cm="1">
        <f t="array" ref="T33">MAX(_xlfn._xlws.FILTER('Modeled Concentrations'!W$3:W$290,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1.7099999999999999E-6</v>
      </c>
      <c r="U33" s="1" cm="1">
        <f t="array" ref="U33">MAX(_xlfn._xlws.FILTER('Modeled Concentrations'!X$3:X$290,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7.1699999999999997E-7</v>
      </c>
      <c r="V33" s="1" cm="1">
        <f t="array" ref="V33">MAX(_xlfn._xlws.FILTER('Modeled Concentrations'!Y$3:Y$290,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8.8500000000000005E-8</v>
      </c>
      <c r="W33" s="1" cm="1">
        <f t="array" ref="W33">MAX(_xlfn._xlws.FILTER('Modeled Concentrations'!Z$3:Z$290,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1.9700000000000001E-8</v>
      </c>
      <c r="X33" s="1" cm="1">
        <f t="array" ref="X33">MAX(_xlfn._xlws.FILTER('Modeled Concentrations'!AA$3:AA$290,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4.7399999999999998E-9</v>
      </c>
      <c r="Y33" s="1" cm="1">
        <f t="array" ref="Y33">MAX(_xlfn._xlws.FILTER('Modeled Concentrations'!AB$3:AB$290,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1.6600000000000001E-9</v>
      </c>
      <c r="Z33" s="1" cm="1">
        <f t="array" ref="Z33">MAX(_xlfn._xlws.FILTER('Modeled Concentrations'!AC$3:AC$290,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5.8800000000000004E-10</v>
      </c>
      <c r="AA33" s="1" cm="1">
        <f t="array" ref="AA33">MAX(_xlfn._xlws.FILTER('Modeled Concentrations'!AD$3:AD$290,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3.930067893660532E-2</v>
      </c>
      <c r="AB33" s="1" cm="1">
        <f t="array" ref="AB33">MAX(_xlfn._xlws.FILTER('Modeled Concentrations'!AE$3:AE$290,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1.7201635991820043E-2</v>
      </c>
      <c r="AC33" s="1" cm="1">
        <f t="array" ref="AC33">MAX(_xlfn._xlws.FILTER('Modeled Concentrations'!AF$3:AF$290,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1.2385177914110429E-2</v>
      </c>
      <c r="AD33" s="1" cm="1">
        <f t="array" ref="AD33">MAX(_xlfn._xlws.FILTER('Modeled Concentrations'!AG$3:AG$290,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6.921128834355827E-3</v>
      </c>
      <c r="AE33" s="1" cm="1">
        <f t="array" ref="AE33">MAX(_xlfn._xlws.FILTER('Modeled Concentrations'!AH$3:AH$290,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2.9020171779141099E-3</v>
      </c>
      <c r="AF33" s="1" cm="1">
        <f t="array" ref="AF33">MAX(_xlfn._xlws.FILTER('Modeled Concentrations'!AI$3:AI$290,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3.5819877300613502E-4</v>
      </c>
      <c r="AG33" s="1" cm="1">
        <f t="array" ref="AG33">MAX(_xlfn._xlws.FILTER('Modeled Concentrations'!AJ$3:AJ$290,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7.9734642126789369E-5</v>
      </c>
      <c r="AH33" s="1" cm="1">
        <f t="array" ref="AH33">MAX(_xlfn._xlws.FILTER('Modeled Concentrations'!AK$3:AK$290,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1.9184883435582821E-5</v>
      </c>
      <c r="AI33" s="1" cm="1">
        <f t="array" ref="AI33">MAX(_xlfn._xlws.FILTER('Modeled Concentrations'!AL$3:AL$290,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6.718756646216768E-6</v>
      </c>
      <c r="AJ33" s="1" cm="1">
        <f t="array" ref="AJ33">MAX(_xlfn._xlws.FILTER('Modeled Concentrations'!AM$3:AM$290, ('Modeled Concentrations'!$A$3:$A$290='Filter Max Task'!$A33)*('Modeled Concentrations'!$C$3:$C$290='Filter Max Task'!$B33)*('Modeled Concentrations'!$D$3:$D$290='Filter Max Task'!$C33)*('Modeled Concentrations'!$E$3:$E$290='Filter Max Task'!$D33)*('Modeled Concentrations'!$H$3:$H$290='Filter Max Task'!$E33)*('Modeled Concentrations'!$I$3:$I$290='Filter Max Task'!$F33)))</f>
        <v>2.3798969325153376E-6</v>
      </c>
    </row>
    <row r="34" spans="1:36" x14ac:dyDescent="0.35">
      <c r="A34" s="1" t="s">
        <v>126</v>
      </c>
      <c r="B34" s="1" t="s">
        <v>155</v>
      </c>
      <c r="C34" s="1" t="s">
        <v>156</v>
      </c>
      <c r="D34" s="1" t="s">
        <v>156</v>
      </c>
      <c r="E34" s="1" t="s">
        <v>128</v>
      </c>
      <c r="F34" s="1" t="s">
        <v>152</v>
      </c>
      <c r="G34" s="1" cm="1">
        <f t="array" ref="G34">MAX(_xlfn._xlws.FILTER('Modeled Concentrations'!J$3:J$290,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1.8700000000000001E-16</v>
      </c>
      <c r="H34" s="1" cm="1">
        <f t="array" ref="H34">MAX(_xlfn._xlws.FILTER('Modeled Concentrations'!K$3:K$290,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5.4599999999999998E-10</v>
      </c>
      <c r="I34" s="1" cm="1">
        <f t="array" ref="I34">MAX(_xlfn._xlws.FILTER('Modeled Concentrations'!L$3:L$290,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8.3300000000000008E-9</v>
      </c>
      <c r="J34" s="1" cm="1">
        <f t="array" ref="J34">MAX(_xlfn._xlws.FILTER('Modeled Concentrations'!M$3:M$290,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3.1400000000000003E-8</v>
      </c>
      <c r="K34" s="1" cm="1">
        <f t="array" ref="K34">MAX(_xlfn._xlws.FILTER('Modeled Concentrations'!N$3:N$290,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1.05E-7</v>
      </c>
      <c r="L34" s="1" cm="1">
        <f t="array" ref="L34">MAX(_xlfn._xlws.FILTER('Modeled Concentrations'!O$3:O$290,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1.48E-8</v>
      </c>
      <c r="M34" s="1" cm="1">
        <f t="array" ref="M34">MAX(_xlfn._xlws.FILTER('Modeled Concentrations'!P$3:P$290,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6.72E-9</v>
      </c>
      <c r="N34" s="1" cm="1">
        <f t="array" ref="N34">MAX(_xlfn._xlws.FILTER('Modeled Concentrations'!Q$3:Q$290,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1.02E-9</v>
      </c>
      <c r="O34" s="1" cm="1">
        <f t="array" ref="O34">MAX(_xlfn._xlws.FILTER('Modeled Concentrations'!R$3:R$290,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2.4199999999999999E-10</v>
      </c>
      <c r="P34" s="1" cm="1">
        <f t="array" ref="P34">MAX(_xlfn._xlws.FILTER('Modeled Concentrations'!S$3:S$290,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8.0500000000000006E-11</v>
      </c>
      <c r="Q34" s="1" cm="1">
        <f t="array" ref="Q34">MAX(_xlfn._xlws.FILTER('Modeled Concentrations'!T$3:T$290,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6.4700000000000001E-5</v>
      </c>
      <c r="R34" s="1" cm="1">
        <f t="array" ref="R34">MAX(_xlfn._xlws.FILTER('Modeled Concentrations'!U$3:U$290,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2.5000000000000001E-5</v>
      </c>
      <c r="S34" s="1" cm="1">
        <f t="array" ref="S34">MAX(_xlfn._xlws.FILTER('Modeled Concentrations'!V$3:V$290,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1.7499999999999998E-5</v>
      </c>
      <c r="T34" s="1" cm="1">
        <f t="array" ref="T34">MAX(_xlfn._xlws.FILTER('Modeled Concentrations'!W$3:W$290,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9.2699999999999993E-6</v>
      </c>
      <c r="U34" s="1" cm="1">
        <f t="array" ref="U34">MAX(_xlfn._xlws.FILTER('Modeled Concentrations'!X$3:X$290,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3.63E-6</v>
      </c>
      <c r="V34" s="1" cm="1">
        <f t="array" ref="V34">MAX(_xlfn._xlws.FILTER('Modeled Concentrations'!Y$3:Y$290,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3.4299999999999999E-7</v>
      </c>
      <c r="W34" s="1" cm="1">
        <f t="array" ref="W34">MAX(_xlfn._xlws.FILTER('Modeled Concentrations'!Z$3:Z$290,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3.1400000000000003E-8</v>
      </c>
      <c r="X34" s="1" cm="1">
        <f t="array" ref="X34">MAX(_xlfn._xlws.FILTER('Modeled Concentrations'!AA$3:AA$290,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5.5800000000000002E-9</v>
      </c>
      <c r="Y34" s="1" cm="1">
        <f t="array" ref="Y34">MAX(_xlfn._xlws.FILTER('Modeled Concentrations'!AB$3:AB$290,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2.2400000000000001E-9</v>
      </c>
      <c r="Z34" s="1" cm="1">
        <f t="array" ref="Z34">MAX(_xlfn._xlws.FILTER('Modeled Concentrations'!AC$3:AC$290,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9.6900000000000007E-10</v>
      </c>
      <c r="AA34" s="1" cm="1">
        <f t="array" ref="AA34">MAX(_xlfn._xlws.FILTER('Modeled Concentrations'!AD$3:AD$290,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0.26186961145194271</v>
      </c>
      <c r="AB34" s="1" cm="1">
        <f t="array" ref="AB34">MAX(_xlfn._xlws.FILTER('Modeled Concentrations'!AE$3:AE$290,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0.10118609406952966</v>
      </c>
      <c r="AC34" s="1" cm="1">
        <f t="array" ref="AC34">MAX(_xlfn._xlws.FILTER('Modeled Concentrations'!AF$3:AF$290,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7.0830265848670748E-2</v>
      </c>
      <c r="AD34" s="1" cm="1">
        <f t="array" ref="AD34">MAX(_xlfn._xlws.FILTER('Modeled Concentrations'!AG$3:AG$290,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3.7519803680981595E-2</v>
      </c>
      <c r="AE34" s="1" cm="1">
        <f t="array" ref="AE34">MAX(_xlfn._xlws.FILTER('Modeled Concentrations'!AH$3:AH$290,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1.4692220858895703E-2</v>
      </c>
      <c r="AF34" s="1" cm="1">
        <f t="array" ref="AF34">MAX(_xlfn._xlws.FILTER('Modeled Concentrations'!AI$3:AI$290,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1.3882732106339469E-3</v>
      </c>
      <c r="AG34" s="1" cm="1">
        <f t="array" ref="AG34">MAX(_xlfn._xlws.FILTER('Modeled Concentrations'!AJ$3:AJ$290,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1.2708973415132926E-4</v>
      </c>
      <c r="AH34" s="1" cm="1">
        <f t="array" ref="AH34">MAX(_xlfn._xlws.FILTER('Modeled Concentrations'!AK$3:AK$290,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2.2584736196319018E-5</v>
      </c>
      <c r="AI34" s="1" cm="1">
        <f t="array" ref="AI34">MAX(_xlfn._xlws.FILTER('Modeled Concentrations'!AL$3:AL$290,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9.0662740286298564E-6</v>
      </c>
      <c r="AJ34" s="1" cm="1">
        <f t="array" ref="AJ34">MAX(_xlfn._xlws.FILTER('Modeled Concentrations'!AM$3:AM$290, ('Modeled Concentrations'!$A$3:$A$290='Filter Max Task'!$A34)*('Modeled Concentrations'!$C$3:$C$290='Filter Max Task'!$B34)*('Modeled Concentrations'!$D$3:$D$290='Filter Max Task'!$C34)*('Modeled Concentrations'!$E$3:$E$290='Filter Max Task'!$D34)*('Modeled Concentrations'!$H$3:$H$290='Filter Max Task'!$E34)*('Modeled Concentrations'!$I$3:$I$290='Filter Max Task'!$F34)))</f>
        <v>3.9219730061349701E-6</v>
      </c>
    </row>
    <row r="35" spans="1:36" x14ac:dyDescent="0.35">
      <c r="A35" s="1" t="s">
        <v>126</v>
      </c>
      <c r="B35" s="1" t="s">
        <v>151</v>
      </c>
      <c r="C35" s="1" t="s">
        <v>131</v>
      </c>
      <c r="D35" s="1" t="s">
        <v>127</v>
      </c>
      <c r="E35" s="1" t="s">
        <v>129</v>
      </c>
      <c r="F35" s="1" t="s">
        <v>157</v>
      </c>
      <c r="G35" s="1" cm="1">
        <f t="array" ref="G35">MAX(_xlfn._xlws.FILTER('Modeled Concentrations'!J$3:J$290,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H35" s="1" cm="1">
        <f t="array" ref="H35">MAX(_xlfn._xlws.FILTER('Modeled Concentrations'!K$3:K$290,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I35" s="1" cm="1">
        <f t="array" ref="I35">MAX(_xlfn._xlws.FILTER('Modeled Concentrations'!L$3:L$290,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J35" s="1" cm="1">
        <f t="array" ref="J35">MAX(_xlfn._xlws.FILTER('Modeled Concentrations'!M$3:M$290,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K35" s="1" cm="1">
        <f t="array" ref="K35">MAX(_xlfn._xlws.FILTER('Modeled Concentrations'!N$3:N$290,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L35" s="1" cm="1">
        <f t="array" ref="L35">MAX(_xlfn._xlws.FILTER('Modeled Concentrations'!O$3:O$290,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M35" s="1" cm="1">
        <f t="array" ref="M35">MAX(_xlfn._xlws.FILTER('Modeled Concentrations'!P$3:P$290,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N35" s="1" cm="1">
        <f t="array" ref="N35">MAX(_xlfn._xlws.FILTER('Modeled Concentrations'!Q$3:Q$290,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O35" s="1" cm="1">
        <f t="array" ref="O35">MAX(_xlfn._xlws.FILTER('Modeled Concentrations'!R$3:R$290,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P35" s="1" cm="1">
        <f t="array" ref="P35">MAX(_xlfn._xlws.FILTER('Modeled Concentrations'!S$3:S$290,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0</v>
      </c>
      <c r="Q35" s="1" cm="1">
        <f t="array" ref="Q35">MAX(_xlfn._xlws.FILTER('Modeled Concentrations'!T$3:T$290,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3.7300000000000003E-8</v>
      </c>
      <c r="R35" s="1" cm="1">
        <f t="array" ref="R35">MAX(_xlfn._xlws.FILTER('Modeled Concentrations'!U$3:U$290,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1.22E-6</v>
      </c>
      <c r="S35" s="1" cm="1">
        <f t="array" ref="S35">MAX(_xlfn._xlws.FILTER('Modeled Concentrations'!V$3:V$290,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4.6700000000000002E-6</v>
      </c>
      <c r="T35" s="1" cm="1">
        <f t="array" ref="T35">MAX(_xlfn._xlws.FILTER('Modeled Concentrations'!W$3:W$290,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6.9399999999999996E-6</v>
      </c>
      <c r="U35" s="1" cm="1">
        <f t="array" ref="U35">MAX(_xlfn._xlws.FILTER('Modeled Concentrations'!X$3:X$290,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1.0900000000000001E-5</v>
      </c>
      <c r="V35" s="1" cm="1">
        <f t="array" ref="V35">MAX(_xlfn._xlws.FILTER('Modeled Concentrations'!Y$3:Y$290,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3.3100000000000001E-6</v>
      </c>
      <c r="W35" s="1" cm="1">
        <f t="array" ref="W35">MAX(_xlfn._xlws.FILTER('Modeled Concentrations'!Z$3:Z$290,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2.26E-6</v>
      </c>
      <c r="X35" s="1" cm="1">
        <f t="array" ref="X35">MAX(_xlfn._xlws.FILTER('Modeled Concentrations'!AA$3:AA$290,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6.6199999999999997E-7</v>
      </c>
      <c r="Y35" s="1" cm="1">
        <f t="array" ref="Y35">MAX(_xlfn._xlws.FILTER('Modeled Concentrations'!AB$3:AB$290,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2.2999999999999999E-7</v>
      </c>
      <c r="Z35" s="1" cm="1">
        <f t="array" ref="Z35">MAX(_xlfn._xlws.FILTER('Modeled Concentrations'!AC$3:AC$290,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7.8600000000000002E-8</v>
      </c>
      <c r="AA35" s="1" cm="1">
        <f t="array" ref="AA35">MAX(_xlfn._xlws.FILTER('Modeled Concentrations'!AD$3:AD$290,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1.5096965235173826E-4</v>
      </c>
      <c r="AB35" s="1" cm="1">
        <f t="array" ref="AB35">MAX(_xlfn._xlws.FILTER('Modeled Concentrations'!AE$3:AE$290,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4.9378813905930474E-3</v>
      </c>
      <c r="AC35" s="1" cm="1">
        <f t="array" ref="AC35">MAX(_xlfn._xlws.FILTER('Modeled Concentrations'!AF$3:AF$290,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1.8901562372188138E-2</v>
      </c>
      <c r="AD35" s="1" cm="1">
        <f t="array" ref="AD35">MAX(_xlfn._xlws.FILTER('Modeled Concentrations'!AG$3:AG$290,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2.808925971370143E-2</v>
      </c>
      <c r="AE35" s="1" cm="1">
        <f t="array" ref="AE35">MAX(_xlfn._xlws.FILTER('Modeled Concentrations'!AH$3:AH$290,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4.4117137014314932E-2</v>
      </c>
      <c r="AF35" s="1" cm="1">
        <f t="array" ref="AF35">MAX(_xlfn._xlws.FILTER('Modeled Concentrations'!AI$3:AI$290,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1.3397038854805726E-2</v>
      </c>
      <c r="AG35" s="1" cm="1">
        <f t="array" ref="AG35">MAX(_xlfn._xlws.FILTER('Modeled Concentrations'!AJ$3:AJ$290,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9.1472229038854803E-3</v>
      </c>
      <c r="AH35" s="1" cm="1">
        <f t="array" ref="AH35">MAX(_xlfn._xlws.FILTER('Modeled Concentrations'!AK$3:AK$290,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2.6794077709611456E-3</v>
      </c>
      <c r="AI35" s="1" cm="1">
        <f t="array" ref="AI35">MAX(_xlfn._xlws.FILTER('Modeled Concentrations'!AL$3:AL$290,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9.3091206543967277E-4</v>
      </c>
      <c r="AJ35" s="1" cm="1">
        <f t="array" ref="AJ35">MAX(_xlfn._xlws.FILTER('Modeled Concentrations'!AM$3:AM$290, ('Modeled Concentrations'!$A$3:$A$290='Filter Max Task'!$A35)*('Modeled Concentrations'!$C$3:$C$290='Filter Max Task'!$B35)*('Modeled Concentrations'!$D$3:$D$290='Filter Max Task'!$C35)*('Modeled Concentrations'!$E$3:$E$290='Filter Max Task'!$D35)*('Modeled Concentrations'!$H$3:$H$290='Filter Max Task'!$E35)*('Modeled Concentrations'!$I$3:$I$290='Filter Max Task'!$F35)))</f>
        <v>3.181290797546012E-4</v>
      </c>
    </row>
    <row r="36" spans="1:36" x14ac:dyDescent="0.35">
      <c r="A36" s="1" t="s">
        <v>126</v>
      </c>
      <c r="B36" s="1" t="s">
        <v>153</v>
      </c>
      <c r="C36" s="1" t="s">
        <v>131</v>
      </c>
      <c r="D36" s="1" t="s">
        <v>127</v>
      </c>
      <c r="E36" s="1" t="s">
        <v>129</v>
      </c>
      <c r="F36" s="1" t="s">
        <v>157</v>
      </c>
      <c r="G36" s="1" cm="1">
        <f t="array" ref="G36">MAX(_xlfn._xlws.FILTER('Modeled Concentrations'!J$3:J$290,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H36" s="1" cm="1">
        <f t="array" ref="H36">MAX(_xlfn._xlws.FILTER('Modeled Concentrations'!K$3:K$290,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I36" s="1" cm="1">
        <f t="array" ref="I36">MAX(_xlfn._xlws.FILTER('Modeled Concentrations'!L$3:L$290,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J36" s="1" cm="1">
        <f t="array" ref="J36">MAX(_xlfn._xlws.FILTER('Modeled Concentrations'!M$3:M$290,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K36" s="1" cm="1">
        <f t="array" ref="K36">MAX(_xlfn._xlws.FILTER('Modeled Concentrations'!N$3:N$290,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L36" s="1" cm="1">
        <f t="array" ref="L36">MAX(_xlfn._xlws.FILTER('Modeled Concentrations'!O$3:O$290,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M36" s="1" cm="1">
        <f t="array" ref="M36">MAX(_xlfn._xlws.FILTER('Modeled Concentrations'!P$3:P$290,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N36" s="1" cm="1">
        <f t="array" ref="N36">MAX(_xlfn._xlws.FILTER('Modeled Concentrations'!Q$3:Q$290,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O36" s="1" cm="1">
        <f t="array" ref="O36">MAX(_xlfn._xlws.FILTER('Modeled Concentrations'!R$3:R$290,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P36" s="1" cm="1">
        <f t="array" ref="P36">MAX(_xlfn._xlws.FILTER('Modeled Concentrations'!S$3:S$290,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0</v>
      </c>
      <c r="Q36" s="1" cm="1">
        <f t="array" ref="Q36">MAX(_xlfn._xlws.FILTER('Modeled Concentrations'!T$3:T$290,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1.8700000000000001E-6</v>
      </c>
      <c r="R36" s="1" cm="1">
        <f t="array" ref="R36">MAX(_xlfn._xlws.FILTER('Modeled Concentrations'!U$3:U$290,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5.0399999999999996E-7</v>
      </c>
      <c r="S36" s="1" cm="1">
        <f t="array" ref="S36">MAX(_xlfn._xlws.FILTER('Modeled Concentrations'!V$3:V$290,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2.4299999999999999E-7</v>
      </c>
      <c r="T36" s="1" cm="1">
        <f t="array" ref="T36">MAX(_xlfn._xlws.FILTER('Modeled Concentrations'!W$3:W$290,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1.61E-7</v>
      </c>
      <c r="U36" s="1" cm="1">
        <f t="array" ref="U36">MAX(_xlfn._xlws.FILTER('Modeled Concentrations'!X$3:X$290,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5.7299999999999997E-8</v>
      </c>
      <c r="V36" s="1" cm="1">
        <f t="array" ref="V36">MAX(_xlfn._xlws.FILTER('Modeled Concentrations'!Y$3:Y$290,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8.3500000000000001E-10</v>
      </c>
      <c r="W36" s="1" cm="1">
        <f t="array" ref="W36">MAX(_xlfn._xlws.FILTER('Modeled Concentrations'!Z$3:Z$290,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3.5099999999999998E-10</v>
      </c>
      <c r="X36" s="1" cm="1">
        <f t="array" ref="X36">MAX(_xlfn._xlws.FILTER('Modeled Concentrations'!AA$3:AA$290,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5.5600000000000001E-11</v>
      </c>
      <c r="Y36" s="1" cm="1">
        <f t="array" ref="Y36">MAX(_xlfn._xlws.FILTER('Modeled Concentrations'!AB$3:AB$290,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1.9500000000000001E-11</v>
      </c>
      <c r="Z36" s="1" cm="1">
        <f t="array" ref="Z36">MAX(_xlfn._xlws.FILTER('Modeled Concentrations'!AC$3:AC$290,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8.7500000000000005E-12</v>
      </c>
      <c r="AA36" s="1" cm="1">
        <f t="array" ref="AA36">MAX(_xlfn._xlws.FILTER('Modeled Concentrations'!AD$3:AD$290,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7.5687198364008182E-3</v>
      </c>
      <c r="AB36" s="1" cm="1">
        <f t="array" ref="AB36">MAX(_xlfn._xlws.FILTER('Modeled Concentrations'!AE$3:AE$290,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2.0399116564417175E-3</v>
      </c>
      <c r="AC36" s="1" cm="1">
        <f t="array" ref="AC36">MAX(_xlfn._xlws.FILTER('Modeled Concentrations'!AF$3:AF$290,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9.8352883435582814E-4</v>
      </c>
      <c r="AD36" s="1" cm="1">
        <f t="array" ref="AD36">MAX(_xlfn._xlws.FILTER('Modeled Concentrations'!AG$3:AG$290,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6.5163844580777086E-4</v>
      </c>
      <c r="AE36" s="1" cm="1">
        <f t="array" ref="AE36">MAX(_xlfn._xlws.FILTER('Modeled Concentrations'!AH$3:AH$290,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2.3191852760736195E-4</v>
      </c>
      <c r="AF36" s="1" cm="1">
        <f t="array" ref="AF36">MAX(_xlfn._xlws.FILTER('Modeled Concentrations'!AI$3:AI$290,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3.3796155419222907E-6</v>
      </c>
      <c r="AG36" s="1" cm="1">
        <f t="array" ref="AG36">MAX(_xlfn._xlws.FILTER('Modeled Concentrations'!AJ$3:AJ$290,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1.4206527607361961E-6</v>
      </c>
      <c r="AH36" s="1" cm="1">
        <f t="array" ref="AH36">MAX(_xlfn._xlws.FILTER('Modeled Concentrations'!AK$3:AK$290,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2.2503787321063396E-7</v>
      </c>
      <c r="AI36" s="1" cm="1">
        <f t="array" ref="AI36">MAX(_xlfn._xlws.FILTER('Modeled Concentrations'!AL$3:AL$290,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7.8925153374233118E-8</v>
      </c>
      <c r="AJ36" s="1" cm="1">
        <f t="array" ref="AJ36">MAX(_xlfn._xlws.FILTER('Modeled Concentrations'!AM$3:AM$290, ('Modeled Concentrations'!$A$3:$A$290='Filter Max Task'!$A36)*('Modeled Concentrations'!$C$3:$C$290='Filter Max Task'!$B36)*('Modeled Concentrations'!$D$3:$D$290='Filter Max Task'!$C36)*('Modeled Concentrations'!$E$3:$E$290='Filter Max Task'!$D36)*('Modeled Concentrations'!$H$3:$H$290='Filter Max Task'!$E36)*('Modeled Concentrations'!$I$3:$I$290='Filter Max Task'!$F36)))</f>
        <v>3.5415132924335377E-8</v>
      </c>
    </row>
    <row r="37" spans="1:36" x14ac:dyDescent="0.35">
      <c r="A37" s="1" t="s">
        <v>126</v>
      </c>
      <c r="B37" s="1" t="s">
        <v>154</v>
      </c>
      <c r="C37" s="1" t="s">
        <v>131</v>
      </c>
      <c r="D37" s="1" t="s">
        <v>127</v>
      </c>
      <c r="E37" s="1" t="s">
        <v>129</v>
      </c>
      <c r="F37" s="1" t="s">
        <v>157</v>
      </c>
      <c r="G37" s="1" cm="1">
        <f t="array" ref="G37">MAX(_xlfn._xlws.FILTER('Modeled Concentrations'!J$3:J$290,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H37" s="1" cm="1">
        <f t="array" ref="H37">MAX(_xlfn._xlws.FILTER('Modeled Concentrations'!K$3:K$290,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I37" s="1" cm="1">
        <f t="array" ref="I37">MAX(_xlfn._xlws.FILTER('Modeled Concentrations'!L$3:L$290,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J37" s="1" cm="1">
        <f t="array" ref="J37">MAX(_xlfn._xlws.FILTER('Modeled Concentrations'!M$3:M$290,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K37" s="1" cm="1">
        <f t="array" ref="K37">MAX(_xlfn._xlws.FILTER('Modeled Concentrations'!N$3:N$290,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L37" s="1" cm="1">
        <f t="array" ref="L37">MAX(_xlfn._xlws.FILTER('Modeled Concentrations'!O$3:O$290,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M37" s="1" cm="1">
        <f t="array" ref="M37">MAX(_xlfn._xlws.FILTER('Modeled Concentrations'!P$3:P$290,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N37" s="1" cm="1">
        <f t="array" ref="N37">MAX(_xlfn._xlws.FILTER('Modeled Concentrations'!Q$3:Q$290,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O37" s="1" cm="1">
        <f t="array" ref="O37">MAX(_xlfn._xlws.FILTER('Modeled Concentrations'!R$3:R$290,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P37" s="1" cm="1">
        <f t="array" ref="P37">MAX(_xlfn._xlws.FILTER('Modeled Concentrations'!S$3:S$290,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v>
      </c>
      <c r="Q37" s="1" cm="1">
        <f t="array" ref="Q37">MAX(_xlfn._xlws.FILTER('Modeled Concentrations'!T$3:T$290,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2.62E-5</v>
      </c>
      <c r="R37" s="1" cm="1">
        <f t="array" ref="R37">MAX(_xlfn._xlws.FILTER('Modeled Concentrations'!U$3:U$290,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7.34E-6</v>
      </c>
      <c r="S37" s="1" cm="1">
        <f t="array" ref="S37">MAX(_xlfn._xlws.FILTER('Modeled Concentrations'!V$3:V$290,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3.8E-6</v>
      </c>
      <c r="T37" s="1" cm="1">
        <f t="array" ref="T37">MAX(_xlfn._xlws.FILTER('Modeled Concentrations'!W$3:W$290,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2.4600000000000002E-6</v>
      </c>
      <c r="U37" s="1" cm="1">
        <f t="array" ref="U37">MAX(_xlfn._xlws.FILTER('Modeled Concentrations'!X$3:X$290,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9.1200000000000001E-7</v>
      </c>
      <c r="V37" s="1" cm="1">
        <f t="array" ref="V37">MAX(_xlfn._xlws.FILTER('Modeled Concentrations'!Y$3:Y$290,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1.5399999999999999E-8</v>
      </c>
      <c r="W37" s="1" cm="1">
        <f t="array" ref="W37">MAX(_xlfn._xlws.FILTER('Modeled Concentrations'!Z$3:Z$290,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6.4499999999999999E-9</v>
      </c>
      <c r="X37" s="1" cm="1">
        <f t="array" ref="X37">MAX(_xlfn._xlws.FILTER('Modeled Concentrations'!AA$3:AA$290,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1.0000000000000001E-9</v>
      </c>
      <c r="Y37" s="1" cm="1">
        <f t="array" ref="Y37">MAX(_xlfn._xlws.FILTER('Modeled Concentrations'!AB$3:AB$290,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3.0399999999999998E-10</v>
      </c>
      <c r="Z37" s="1" cm="1">
        <f t="array" ref="Z37">MAX(_xlfn._xlws.FILTER('Modeled Concentrations'!AC$3:AC$290,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1.2199999999999999E-10</v>
      </c>
      <c r="AA37" s="1" cm="1">
        <f t="array" ref="AA37">MAX(_xlfn._xlws.FILTER('Modeled Concentrations'!AD$3:AD$290,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0.10604302658486707</v>
      </c>
      <c r="AB37" s="1" cm="1">
        <f t="array" ref="AB37">MAX(_xlfn._xlws.FILTER('Modeled Concentrations'!AE$3:AE$290,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2.9708237218813899E-2</v>
      </c>
      <c r="AC37" s="1" cm="1">
        <f t="array" ref="AC37">MAX(_xlfn._xlws.FILTER('Modeled Concentrations'!AF$3:AF$290,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1.5380286298568507E-2</v>
      </c>
      <c r="AD37" s="1" cm="1">
        <f t="array" ref="AD37">MAX(_xlfn._xlws.FILTER('Modeled Concentrations'!AG$3:AG$290,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9.956711656441717E-3</v>
      </c>
      <c r="AE37" s="1" cm="1">
        <f t="array" ref="AE37">MAX(_xlfn._xlws.FILTER('Modeled Concentrations'!AH$3:AH$290,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3.6912687116564418E-3</v>
      </c>
      <c r="AF37" s="1" cm="1">
        <f t="array" ref="AF37">MAX(_xlfn._xlws.FILTER('Modeled Concentrations'!AI$3:AI$290,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6.233063394683026E-5</v>
      </c>
      <c r="AG37" s="1" cm="1">
        <f t="array" ref="AG37">MAX(_xlfn._xlws.FILTER('Modeled Concentrations'!AJ$3:AJ$290,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2.610601226993865E-5</v>
      </c>
      <c r="AH37" s="1" cm="1">
        <f t="array" ref="AH37">MAX(_xlfn._xlws.FILTER('Modeled Concentrations'!AK$3:AK$290,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4.047443762781186E-6</v>
      </c>
      <c r="AI37" s="1" cm="1">
        <f t="array" ref="AI37">MAX(_xlfn._xlws.FILTER('Modeled Concentrations'!AL$3:AL$290,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1.2304229038854803E-6</v>
      </c>
      <c r="AJ37" s="1" cm="1">
        <f t="array" ref="AJ37">MAX(_xlfn._xlws.FILTER('Modeled Concentrations'!AM$3:AM$290, ('Modeled Concentrations'!$A$3:$A$290='Filter Max Task'!$A37)*('Modeled Concentrations'!$C$3:$C$290='Filter Max Task'!$B37)*('Modeled Concentrations'!$D$3:$D$290='Filter Max Task'!$C37)*('Modeled Concentrations'!$E$3:$E$290='Filter Max Task'!$D37)*('Modeled Concentrations'!$H$3:$H$290='Filter Max Task'!$E37)*('Modeled Concentrations'!$I$3:$I$290='Filter Max Task'!$F37)))</f>
        <v>4.937881390593047E-7</v>
      </c>
    </row>
    <row r="38" spans="1:36" x14ac:dyDescent="0.35">
      <c r="A38" s="1" t="s">
        <v>126</v>
      </c>
      <c r="B38" s="1" t="s">
        <v>155</v>
      </c>
      <c r="C38" s="1" t="s">
        <v>131</v>
      </c>
      <c r="D38" s="1" t="s">
        <v>127</v>
      </c>
      <c r="E38" s="1" t="s">
        <v>129</v>
      </c>
      <c r="F38" s="1" t="s">
        <v>157</v>
      </c>
      <c r="G38" s="1" cm="1">
        <f t="array" ref="G38">MAX(_xlfn._xlws.FILTER('Modeled Concentrations'!J$3:J$290,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H38" s="1" cm="1">
        <f t="array" ref="H38">MAX(_xlfn._xlws.FILTER('Modeled Concentrations'!K$3:K$290,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I38" s="1" cm="1">
        <f t="array" ref="I38">MAX(_xlfn._xlws.FILTER('Modeled Concentrations'!L$3:L$290,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J38" s="1" cm="1">
        <f t="array" ref="J38">MAX(_xlfn._xlws.FILTER('Modeled Concentrations'!M$3:M$290,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K38" s="1" cm="1">
        <f t="array" ref="K38">MAX(_xlfn._xlws.FILTER('Modeled Concentrations'!N$3:N$290,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L38" s="1" cm="1">
        <f t="array" ref="L38">MAX(_xlfn._xlws.FILTER('Modeled Concentrations'!O$3:O$290,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M38" s="1" cm="1">
        <f t="array" ref="M38">MAX(_xlfn._xlws.FILTER('Modeled Concentrations'!P$3:P$290,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N38" s="1" cm="1">
        <f t="array" ref="N38">MAX(_xlfn._xlws.FILTER('Modeled Concentrations'!Q$3:Q$290,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O38" s="1" cm="1">
        <f t="array" ref="O38">MAX(_xlfn._xlws.FILTER('Modeled Concentrations'!R$3:R$290,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P38" s="1" cm="1">
        <f t="array" ref="P38">MAX(_xlfn._xlws.FILTER('Modeled Concentrations'!S$3:S$290,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v>
      </c>
      <c r="Q38" s="1" cm="1">
        <f t="array" ref="Q38">MAX(_xlfn._xlws.FILTER('Modeled Concentrations'!T$3:T$290,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1.0969899999999999E-4</v>
      </c>
      <c r="R38" s="1" cm="1">
        <f t="array" ref="R38">MAX(_xlfn._xlws.FILTER('Modeled Concentrations'!U$3:U$290,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2.9600000000000001E-5</v>
      </c>
      <c r="S38" s="1" cm="1">
        <f t="array" ref="S38">MAX(_xlfn._xlws.FILTER('Modeled Concentrations'!V$3:V$290,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1.42E-5</v>
      </c>
      <c r="T38" s="1" cm="1">
        <f t="array" ref="T38">MAX(_xlfn._xlws.FILTER('Modeled Concentrations'!W$3:W$290,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9.4599999999999992E-6</v>
      </c>
      <c r="U38" s="1" cm="1">
        <f t="array" ref="U38">MAX(_xlfn._xlws.FILTER('Modeled Concentrations'!X$3:X$290,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3.36E-6</v>
      </c>
      <c r="V38" s="1" cm="1">
        <f t="array" ref="V38">MAX(_xlfn._xlws.FILTER('Modeled Concentrations'!Y$3:Y$290,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4.8900000000000001E-8</v>
      </c>
      <c r="W38" s="1" cm="1">
        <f t="array" ref="W38">MAX(_xlfn._xlws.FILTER('Modeled Concentrations'!Z$3:Z$290,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2.0599999999999999E-8</v>
      </c>
      <c r="X38" s="1" cm="1">
        <f t="array" ref="X38">MAX(_xlfn._xlws.FILTER('Modeled Concentrations'!AA$3:AA$290,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3.2599999999999999E-9</v>
      </c>
      <c r="Y38" s="1" cm="1">
        <f t="array" ref="Y38">MAX(_xlfn._xlws.FILTER('Modeled Concentrations'!AB$3:AB$290,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1.14E-9</v>
      </c>
      <c r="Z38" s="1" cm="1">
        <f t="array" ref="Z38">MAX(_xlfn._xlws.FILTER('Modeled Concentrations'!AC$3:AC$290,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5.1099999999999999E-10</v>
      </c>
      <c r="AA38" s="1" cm="1">
        <f t="array" ref="AA38">MAX(_xlfn._xlws.FILTER('Modeled Concentrations'!AD$3:AD$290,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0.44400053333333334</v>
      </c>
      <c r="AB38" s="1" cm="1">
        <f t="array" ref="AB38">MAX(_xlfn._xlws.FILTER('Modeled Concentrations'!AE$3:AE$290,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0.11980433537832312</v>
      </c>
      <c r="AC38" s="1" cm="1">
        <f t="array" ref="AC38">MAX(_xlfn._xlws.FILTER('Modeled Concentrations'!AF$3:AF$290,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5.7473701431492843E-2</v>
      </c>
      <c r="AD38" s="1" cm="1">
        <f t="array" ref="AD38">MAX(_xlfn._xlws.FILTER('Modeled Concentrations'!AG$3:AG$290,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3.8288817995910017E-2</v>
      </c>
      <c r="AE38" s="1" cm="1">
        <f t="array" ref="AE38">MAX(_xlfn._xlws.FILTER('Modeled Concentrations'!AH$3:AH$290,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1.3599411042944784E-2</v>
      </c>
      <c r="AF38" s="1" cm="1">
        <f t="array" ref="AF38">MAX(_xlfn._xlws.FILTER('Modeled Concentrations'!AI$3:AI$290,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1.9791999999999998E-4</v>
      </c>
      <c r="AG38" s="1" cm="1">
        <f t="array" ref="AG38">MAX(_xlfn._xlws.FILTER('Modeled Concentrations'!AJ$3:AJ$290,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8.3377341513292416E-5</v>
      </c>
      <c r="AH38" s="1" cm="1">
        <f t="array" ref="AH38">MAX(_xlfn._xlws.FILTER('Modeled Concentrations'!AK$3:AK$290,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1.3194666666666668E-5</v>
      </c>
      <c r="AI38" s="1" cm="1">
        <f t="array" ref="AI38">MAX(_xlfn._xlws.FILTER('Modeled Concentrations'!AL$3:AL$290,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4.6140858895705525E-6</v>
      </c>
      <c r="AJ38" s="1" cm="1">
        <f t="array" ref="AJ38">MAX(_xlfn._xlws.FILTER('Modeled Concentrations'!AM$3:AM$290, ('Modeled Concentrations'!$A$3:$A$290='Filter Max Task'!$A38)*('Modeled Concentrations'!$C$3:$C$290='Filter Max Task'!$B38)*('Modeled Concentrations'!$D$3:$D$290='Filter Max Task'!$C38)*('Modeled Concentrations'!$E$3:$E$290='Filter Max Task'!$D38)*('Modeled Concentrations'!$H$3:$H$290='Filter Max Task'!$E38)*('Modeled Concentrations'!$I$3:$I$290='Filter Max Task'!$F38)))</f>
        <v>2.068243762781186E-6</v>
      </c>
    </row>
    <row r="39" spans="1:36" x14ac:dyDescent="0.35">
      <c r="A39" s="1" t="s">
        <v>126</v>
      </c>
      <c r="B39" s="1" t="s">
        <v>151</v>
      </c>
      <c r="C39" s="1" t="s">
        <v>131</v>
      </c>
      <c r="D39" s="1" t="s">
        <v>127</v>
      </c>
      <c r="E39" s="1" t="s">
        <v>128</v>
      </c>
      <c r="F39" s="1" t="s">
        <v>157</v>
      </c>
      <c r="G39" s="1" cm="1">
        <f t="array" ref="G39">MAX(_xlfn._xlws.FILTER('Modeled Concentrations'!J$3:J$290,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H39" s="1" cm="1">
        <f t="array" ref="H39">MAX(_xlfn._xlws.FILTER('Modeled Concentrations'!K$3:K$290,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I39" s="1" cm="1">
        <f t="array" ref="I39">MAX(_xlfn._xlws.FILTER('Modeled Concentrations'!L$3:L$290,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J39" s="1" cm="1">
        <f t="array" ref="J39">MAX(_xlfn._xlws.FILTER('Modeled Concentrations'!M$3:M$290,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K39" s="1" cm="1">
        <f t="array" ref="K39">MAX(_xlfn._xlws.FILTER('Modeled Concentrations'!N$3:N$290,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L39" s="1" cm="1">
        <f t="array" ref="L39">MAX(_xlfn._xlws.FILTER('Modeled Concentrations'!O$3:O$290,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M39" s="1" cm="1">
        <f t="array" ref="M39">MAX(_xlfn._xlws.FILTER('Modeled Concentrations'!P$3:P$290,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N39" s="1" cm="1">
        <f t="array" ref="N39">MAX(_xlfn._xlws.FILTER('Modeled Concentrations'!Q$3:Q$290,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O39" s="1" cm="1">
        <f t="array" ref="O39">MAX(_xlfn._xlws.FILTER('Modeled Concentrations'!R$3:R$290,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P39" s="1" cm="1">
        <f t="array" ref="P39">MAX(_xlfn._xlws.FILTER('Modeled Concentrations'!S$3:S$290,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0</v>
      </c>
      <c r="Q39" s="1" cm="1">
        <f t="array" ref="Q39">MAX(_xlfn._xlws.FILTER('Modeled Concentrations'!T$3:T$290,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4.3999999999999997E-9</v>
      </c>
      <c r="R39" s="1" cm="1">
        <f t="array" ref="R39">MAX(_xlfn._xlws.FILTER('Modeled Concentrations'!U$3:U$290,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3.7099999999999997E-7</v>
      </c>
      <c r="S39" s="1" cm="1">
        <f t="array" ref="S39">MAX(_xlfn._xlws.FILTER('Modeled Concentrations'!V$3:V$290,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2.1399999999999998E-6</v>
      </c>
      <c r="T39" s="1" cm="1">
        <f t="array" ref="T39">MAX(_xlfn._xlws.FILTER('Modeled Concentrations'!W$3:W$290,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3.98E-6</v>
      </c>
      <c r="U39" s="1" cm="1">
        <f t="array" ref="U39">MAX(_xlfn._xlws.FILTER('Modeled Concentrations'!X$3:X$290,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7.5399999999999998E-6</v>
      </c>
      <c r="V39" s="1" cm="1">
        <f t="array" ref="V39">MAX(_xlfn._xlws.FILTER('Modeled Concentrations'!Y$3:Y$290,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2.04E-6</v>
      </c>
      <c r="W39" s="1" cm="1">
        <f t="array" ref="W39">MAX(_xlfn._xlws.FILTER('Modeled Concentrations'!Z$3:Z$290,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1.2899999999999999E-6</v>
      </c>
      <c r="X39" s="1" cm="1">
        <f t="array" ref="X39">MAX(_xlfn._xlws.FILTER('Modeled Concentrations'!AA$3:AA$290,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5.0200000000000002E-7</v>
      </c>
      <c r="Y39" s="1" cm="1">
        <f t="array" ref="Y39">MAX(_xlfn._xlws.FILTER('Modeled Concentrations'!AB$3:AB$290,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2.79E-7</v>
      </c>
      <c r="Z39" s="1" cm="1">
        <f t="array" ref="Z39">MAX(_xlfn._xlws.FILTER('Modeled Concentrations'!AC$3:AC$290,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1.3799999999999999E-7</v>
      </c>
      <c r="AA39" s="1" cm="1">
        <f t="array" ref="AA39">MAX(_xlfn._xlws.FILTER('Modeled Concentrations'!AD$3:AD$290,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1.7808752556237219E-5</v>
      </c>
      <c r="AB39" s="1" cm="1">
        <f t="array" ref="AB39">MAX(_xlfn._xlws.FILTER('Modeled Concentrations'!AE$3:AE$290,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1.5016016359918195E-3</v>
      </c>
      <c r="AC39" s="1" cm="1">
        <f t="array" ref="AC39">MAX(_xlfn._xlws.FILTER('Modeled Concentrations'!AF$3:AF$290,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8.661529652351738E-3</v>
      </c>
      <c r="AD39" s="1" cm="1">
        <f t="array" ref="AD39">MAX(_xlfn._xlws.FILTER('Modeled Concentrations'!AG$3:AG$290,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1.6108826175869121E-2</v>
      </c>
      <c r="AE39" s="1" cm="1">
        <f t="array" ref="AE39">MAX(_xlfn._xlws.FILTER('Modeled Concentrations'!AH$3:AH$290,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3.051772597137014E-2</v>
      </c>
      <c r="AF39" s="1" cm="1">
        <f t="array" ref="AF39">MAX(_xlfn._xlws.FILTER('Modeled Concentrations'!AI$3:AI$290,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8.2567852760736197E-3</v>
      </c>
      <c r="AG39" s="1" cm="1">
        <f t="array" ref="AG39">MAX(_xlfn._xlws.FILTER('Modeled Concentrations'!AJ$3:AJ$290,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5.2212024539877297E-3</v>
      </c>
      <c r="AH39" s="1" cm="1">
        <f t="array" ref="AH39">MAX(_xlfn._xlws.FILTER('Modeled Concentrations'!AK$3:AK$290,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2.0318167689161557E-3</v>
      </c>
      <c r="AI39" s="1" cm="1">
        <f t="array" ref="AI39">MAX(_xlfn._xlws.FILTER('Modeled Concentrations'!AL$3:AL$290,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1.1292368098159509E-3</v>
      </c>
      <c r="AJ39" s="1" cm="1">
        <f t="array" ref="AJ39">MAX(_xlfn._xlws.FILTER('Modeled Concentrations'!AM$3:AM$290, ('Modeled Concentrations'!$A$3:$A$290='Filter Max Task'!$A39)*('Modeled Concentrations'!$C$3:$C$290='Filter Max Task'!$B39)*('Modeled Concentrations'!$D$3:$D$290='Filter Max Task'!$C39)*('Modeled Concentrations'!$E$3:$E$290='Filter Max Task'!$D39)*('Modeled Concentrations'!$H$3:$H$290='Filter Max Task'!$E39)*('Modeled Concentrations'!$I$3:$I$290='Filter Max Task'!$F39)))</f>
        <v>5.585472392638036E-4</v>
      </c>
    </row>
    <row r="40" spans="1:36" x14ac:dyDescent="0.35">
      <c r="A40" s="1" t="s">
        <v>126</v>
      </c>
      <c r="B40" s="1" t="s">
        <v>153</v>
      </c>
      <c r="C40" s="1" t="s">
        <v>131</v>
      </c>
      <c r="D40" s="1" t="s">
        <v>127</v>
      </c>
      <c r="E40" s="1" t="s">
        <v>128</v>
      </c>
      <c r="F40" s="1" t="s">
        <v>157</v>
      </c>
      <c r="G40" s="1" cm="1">
        <f t="array" ref="G40">MAX(_xlfn._xlws.FILTER('Modeled Concentrations'!J$3:J$290,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H40" s="1" cm="1">
        <f t="array" ref="H40">MAX(_xlfn._xlws.FILTER('Modeled Concentrations'!K$3:K$290,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I40" s="1" cm="1">
        <f t="array" ref="I40">MAX(_xlfn._xlws.FILTER('Modeled Concentrations'!L$3:L$290,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J40" s="1" cm="1">
        <f t="array" ref="J40">MAX(_xlfn._xlws.FILTER('Modeled Concentrations'!M$3:M$290,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K40" s="1" cm="1">
        <f t="array" ref="K40">MAX(_xlfn._xlws.FILTER('Modeled Concentrations'!N$3:N$290,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L40" s="1" cm="1">
        <f t="array" ref="L40">MAX(_xlfn._xlws.FILTER('Modeled Concentrations'!O$3:O$290,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M40" s="1" cm="1">
        <f t="array" ref="M40">MAX(_xlfn._xlws.FILTER('Modeled Concentrations'!P$3:P$290,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N40" s="1" cm="1">
        <f t="array" ref="N40">MAX(_xlfn._xlws.FILTER('Modeled Concentrations'!Q$3:Q$290,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O40" s="1" cm="1">
        <f t="array" ref="O40">MAX(_xlfn._xlws.FILTER('Modeled Concentrations'!R$3:R$290,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P40" s="1" cm="1">
        <f t="array" ref="P40">MAX(_xlfn._xlws.FILTER('Modeled Concentrations'!S$3:S$290,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0</v>
      </c>
      <c r="Q40" s="1" cm="1">
        <f t="array" ref="Q40">MAX(_xlfn._xlws.FILTER('Modeled Concentrations'!T$3:T$290,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1.8700000000000001E-6</v>
      </c>
      <c r="R40" s="1" cm="1">
        <f t="array" ref="R40">MAX(_xlfn._xlws.FILTER('Modeled Concentrations'!U$3:U$290,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5.1099999999999996E-7</v>
      </c>
      <c r="S40" s="1" cm="1">
        <f t="array" ref="S40">MAX(_xlfn._xlws.FILTER('Modeled Concentrations'!V$3:V$290,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2.4699999999999998E-7</v>
      </c>
      <c r="T40" s="1" cm="1">
        <f t="array" ref="T40">MAX(_xlfn._xlws.FILTER('Modeled Concentrations'!W$3:W$290,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1.66E-7</v>
      </c>
      <c r="U40" s="1" cm="1">
        <f t="array" ref="U40">MAX(_xlfn._xlws.FILTER('Modeled Concentrations'!X$3:X$290,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5.9300000000000002E-8</v>
      </c>
      <c r="V40" s="1" cm="1">
        <f t="array" ref="V40">MAX(_xlfn._xlws.FILTER('Modeled Concentrations'!Y$3:Y$290,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8.3999999999999999E-10</v>
      </c>
      <c r="W40" s="1" cm="1">
        <f t="array" ref="W40">MAX(_xlfn._xlws.FILTER('Modeled Concentrations'!Z$3:Z$290,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3.7599999999999999E-10</v>
      </c>
      <c r="X40" s="1" cm="1">
        <f t="array" ref="X40">MAX(_xlfn._xlws.FILTER('Modeled Concentrations'!AA$3:AA$290,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5.6300000000000002E-11</v>
      </c>
      <c r="Y40" s="1" cm="1">
        <f t="array" ref="Y40">MAX(_xlfn._xlws.FILTER('Modeled Concentrations'!AB$3:AB$290,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1.9799999999999999E-11</v>
      </c>
      <c r="Z40" s="1" cm="1">
        <f t="array" ref="Z40">MAX(_xlfn._xlws.FILTER('Modeled Concentrations'!AC$3:AC$290,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8.9899999999999995E-12</v>
      </c>
      <c r="AA40" s="1" cm="1">
        <f t="array" ref="AA40">MAX(_xlfn._xlws.FILTER('Modeled Concentrations'!AD$3:AD$290,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7.5687198364008182E-3</v>
      </c>
      <c r="AB40" s="1" cm="1">
        <f t="array" ref="AB40">MAX(_xlfn._xlws.FILTER('Modeled Concentrations'!AE$3:AE$290,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2.0682437627811859E-3</v>
      </c>
      <c r="AC40" s="1" cm="1">
        <f t="array" ref="AC40">MAX(_xlfn._xlws.FILTER('Modeled Concentrations'!AF$3:AF$290,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9.9971860940695277E-4</v>
      </c>
      <c r="AD40" s="1" cm="1">
        <f t="array" ref="AD40">MAX(_xlfn._xlws.FILTER('Modeled Concentrations'!AG$3:AG$290,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6.7187566462167687E-4</v>
      </c>
      <c r="AE40" s="1" cm="1">
        <f t="array" ref="AE40">MAX(_xlfn._xlws.FILTER('Modeled Concentrations'!AH$3:AH$290,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2.4001341513292434E-4</v>
      </c>
      <c r="AF40" s="1" cm="1">
        <f t="array" ref="AF40">MAX(_xlfn._xlws.FILTER('Modeled Concentrations'!AI$3:AI$290,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3.3998527607361961E-6</v>
      </c>
      <c r="AG40" s="1" cm="1">
        <f t="array" ref="AG40">MAX(_xlfn._xlws.FILTER('Modeled Concentrations'!AJ$3:AJ$290,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1.521838854805726E-6</v>
      </c>
      <c r="AH40" s="1" cm="1">
        <f t="array" ref="AH40">MAX(_xlfn._xlws.FILTER('Modeled Concentrations'!AK$3:AK$290,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2.2787108384458076E-7</v>
      </c>
      <c r="AI40" s="1" cm="1">
        <f t="array" ref="AI40">MAX(_xlfn._xlws.FILTER('Modeled Concentrations'!AL$3:AL$290,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8.0139386503067476E-8</v>
      </c>
      <c r="AJ40" s="1" cm="1">
        <f t="array" ref="AJ40">MAX(_xlfn._xlws.FILTER('Modeled Concentrations'!AM$3:AM$290, ('Modeled Concentrations'!$A$3:$A$290='Filter Max Task'!$A40)*('Modeled Concentrations'!$C$3:$C$290='Filter Max Task'!$B40)*('Modeled Concentrations'!$D$3:$D$290='Filter Max Task'!$C40)*('Modeled Concentrations'!$E$3:$E$290='Filter Max Task'!$D40)*('Modeled Concentrations'!$H$3:$H$290='Filter Max Task'!$E40)*('Modeled Concentrations'!$I$3:$I$290='Filter Max Task'!$F40)))</f>
        <v>3.6386519427402862E-8</v>
      </c>
    </row>
    <row r="41" spans="1:36" x14ac:dyDescent="0.35">
      <c r="A41" s="1" t="s">
        <v>126</v>
      </c>
      <c r="B41" s="1" t="s">
        <v>154</v>
      </c>
      <c r="C41" s="1" t="s">
        <v>131</v>
      </c>
      <c r="D41" s="1" t="s">
        <v>127</v>
      </c>
      <c r="E41" s="1" t="s">
        <v>128</v>
      </c>
      <c r="F41" s="1" t="s">
        <v>157</v>
      </c>
      <c r="G41" s="1" cm="1">
        <f t="array" ref="G41">MAX(_xlfn._xlws.FILTER('Modeled Concentrations'!J$3:J$290,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H41" s="1" cm="1">
        <f t="array" ref="H41">MAX(_xlfn._xlws.FILTER('Modeled Concentrations'!K$3:K$290,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I41" s="1" cm="1">
        <f t="array" ref="I41">MAX(_xlfn._xlws.FILTER('Modeled Concentrations'!L$3:L$290,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J41" s="1" cm="1">
        <f t="array" ref="J41">MAX(_xlfn._xlws.FILTER('Modeled Concentrations'!M$3:M$290,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K41" s="1" cm="1">
        <f t="array" ref="K41">MAX(_xlfn._xlws.FILTER('Modeled Concentrations'!N$3:N$290,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L41" s="1" cm="1">
        <f t="array" ref="L41">MAX(_xlfn._xlws.FILTER('Modeled Concentrations'!O$3:O$290,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M41" s="1" cm="1">
        <f t="array" ref="M41">MAX(_xlfn._xlws.FILTER('Modeled Concentrations'!P$3:P$290,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N41" s="1" cm="1">
        <f t="array" ref="N41">MAX(_xlfn._xlws.FILTER('Modeled Concentrations'!Q$3:Q$290,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O41" s="1" cm="1">
        <f t="array" ref="O41">MAX(_xlfn._xlws.FILTER('Modeled Concentrations'!R$3:R$290,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P41" s="1" cm="1">
        <f t="array" ref="P41">MAX(_xlfn._xlws.FILTER('Modeled Concentrations'!S$3:S$290,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v>
      </c>
      <c r="Q41" s="1" cm="1">
        <f t="array" ref="Q41">MAX(_xlfn._xlws.FILTER('Modeled Concentrations'!T$3:T$290,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2.5899999999999999E-5</v>
      </c>
      <c r="R41" s="1" cm="1">
        <f t="array" ref="R41">MAX(_xlfn._xlws.FILTER('Modeled Concentrations'!U$3:U$290,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7.4100000000000002E-6</v>
      </c>
      <c r="S41" s="1" cm="1">
        <f t="array" ref="S41">MAX(_xlfn._xlws.FILTER('Modeled Concentrations'!V$3:V$290,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3.8800000000000001E-6</v>
      </c>
      <c r="T41" s="1" cm="1">
        <f t="array" ref="T41">MAX(_xlfn._xlws.FILTER('Modeled Concentrations'!W$3:W$290,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2.52E-6</v>
      </c>
      <c r="U41" s="1" cm="1">
        <f t="array" ref="U41">MAX(_xlfn._xlws.FILTER('Modeled Concentrations'!X$3:X$290,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9.4900000000000004E-7</v>
      </c>
      <c r="V41" s="1" cm="1">
        <f t="array" ref="V41">MAX(_xlfn._xlws.FILTER('Modeled Concentrations'!Y$3:Y$290,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1.7100000000000001E-8</v>
      </c>
      <c r="W41" s="1" cm="1">
        <f t="array" ref="W41">MAX(_xlfn._xlws.FILTER('Modeled Concentrations'!Z$3:Z$290,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7.2399999999999998E-9</v>
      </c>
      <c r="X41" s="1" cm="1">
        <f t="array" ref="X41">MAX(_xlfn._xlws.FILTER('Modeled Concentrations'!AA$3:AA$290,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1.0500000000000001E-9</v>
      </c>
      <c r="Y41" s="1" cm="1">
        <f t="array" ref="Y41">MAX(_xlfn._xlws.FILTER('Modeled Concentrations'!AB$3:AB$290,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3.14E-10</v>
      </c>
      <c r="Z41" s="1" cm="1">
        <f t="array" ref="Z41">MAX(_xlfn._xlws.FILTER('Modeled Concentrations'!AC$3:AC$290,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1.27E-10</v>
      </c>
      <c r="AA41" s="1" cm="1">
        <f t="array" ref="AA41">MAX(_xlfn._xlws.FILTER('Modeled Concentrations'!AD$3:AD$290,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0.10482879345603272</v>
      </c>
      <c r="AB41" s="1" cm="1">
        <f t="array" ref="AB41">MAX(_xlfn._xlws.FILTER('Modeled Concentrations'!AE$3:AE$290,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2.9991558282208588E-2</v>
      </c>
      <c r="AC41" s="1" cm="1">
        <f t="array" ref="AC41">MAX(_xlfn._xlws.FILTER('Modeled Concentrations'!AF$3:AF$290,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1.5704081799591003E-2</v>
      </c>
      <c r="AD41" s="1" cm="1">
        <f t="array" ref="AD41">MAX(_xlfn._xlws.FILTER('Modeled Concentrations'!AG$3:AG$290,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1.0199558282208589E-2</v>
      </c>
      <c r="AE41" s="1" cm="1">
        <f t="array" ref="AE41">MAX(_xlfn._xlws.FILTER('Modeled Concentrations'!AH$3:AH$290,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3.8410241308793457E-3</v>
      </c>
      <c r="AF41" s="1" cm="1">
        <f t="array" ref="AF41">MAX(_xlfn._xlws.FILTER('Modeled Concentrations'!AI$3:AI$290,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6.9211288343558284E-5</v>
      </c>
      <c r="AG41" s="1" cm="1">
        <f t="array" ref="AG41">MAX(_xlfn._xlws.FILTER('Modeled Concentrations'!AJ$3:AJ$290,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2.9303492842535785E-5</v>
      </c>
      <c r="AH41" s="1" cm="1">
        <f t="array" ref="AH41">MAX(_xlfn._xlws.FILTER('Modeled Concentrations'!AK$3:AK$290,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4.2498159509202462E-6</v>
      </c>
      <c r="AI41" s="1" cm="1">
        <f t="array" ref="AI41">MAX(_xlfn._xlws.FILTER('Modeled Concentrations'!AL$3:AL$290,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1.2708973415132922E-6</v>
      </c>
      <c r="AJ41" s="1" cm="1">
        <f t="array" ref="AJ41">MAX(_xlfn._xlws.FILTER('Modeled Concentrations'!AM$3:AM$290, ('Modeled Concentrations'!$A$3:$A$290='Filter Max Task'!$A41)*('Modeled Concentrations'!$C$3:$C$290='Filter Max Task'!$B41)*('Modeled Concentrations'!$D$3:$D$290='Filter Max Task'!$C41)*('Modeled Concentrations'!$E$3:$E$290='Filter Max Task'!$D41)*('Modeled Concentrations'!$H$3:$H$290='Filter Max Task'!$E41)*('Modeled Concentrations'!$I$3:$I$290='Filter Max Task'!$F41)))</f>
        <v>5.1402535787321066E-7</v>
      </c>
    </row>
    <row r="42" spans="1:36" x14ac:dyDescent="0.35">
      <c r="A42" s="1" t="s">
        <v>126</v>
      </c>
      <c r="B42" s="1" t="s">
        <v>155</v>
      </c>
      <c r="C42" s="1" t="s">
        <v>131</v>
      </c>
      <c r="D42" s="1" t="s">
        <v>127</v>
      </c>
      <c r="E42" s="1" t="s">
        <v>128</v>
      </c>
      <c r="F42" s="1" t="s">
        <v>157</v>
      </c>
      <c r="G42" s="1" cm="1">
        <f t="array" ref="G42">MAX(_xlfn._xlws.FILTER('Modeled Concentrations'!J$3:J$290,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H42" s="1" cm="1">
        <f t="array" ref="H42">MAX(_xlfn._xlws.FILTER('Modeled Concentrations'!K$3:K$290,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I42" s="1" cm="1">
        <f t="array" ref="I42">MAX(_xlfn._xlws.FILTER('Modeled Concentrations'!L$3:L$290,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J42" s="1" cm="1">
        <f t="array" ref="J42">MAX(_xlfn._xlws.FILTER('Modeled Concentrations'!M$3:M$290,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K42" s="1" cm="1">
        <f t="array" ref="K42">MAX(_xlfn._xlws.FILTER('Modeled Concentrations'!N$3:N$290,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L42" s="1" cm="1">
        <f t="array" ref="L42">MAX(_xlfn._xlws.FILTER('Modeled Concentrations'!O$3:O$290,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M42" s="1" cm="1">
        <f t="array" ref="M42">MAX(_xlfn._xlws.FILTER('Modeled Concentrations'!P$3:P$290,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N42" s="1" cm="1">
        <f t="array" ref="N42">MAX(_xlfn._xlws.FILTER('Modeled Concentrations'!Q$3:Q$290,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O42" s="1" cm="1">
        <f t="array" ref="O42">MAX(_xlfn._xlws.FILTER('Modeled Concentrations'!R$3:R$290,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P42" s="1" cm="1">
        <f t="array" ref="P42">MAX(_xlfn._xlws.FILTER('Modeled Concentrations'!S$3:S$290,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v>
      </c>
      <c r="Q42" s="1" cm="1">
        <f t="array" ref="Q42">MAX(_xlfn._xlws.FILTER('Modeled Concentrations'!T$3:T$290,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1.0945199999999999E-4</v>
      </c>
      <c r="R42" s="1" cm="1">
        <f t="array" ref="R42">MAX(_xlfn._xlws.FILTER('Modeled Concentrations'!U$3:U$290,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3.01E-5</v>
      </c>
      <c r="S42" s="1" cm="1">
        <f t="array" ref="S42">MAX(_xlfn._xlws.FILTER('Modeled Concentrations'!V$3:V$290,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1.45E-5</v>
      </c>
      <c r="T42" s="1" cm="1">
        <f t="array" ref="T42">MAX(_xlfn._xlws.FILTER('Modeled Concentrations'!W$3:W$290,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9.7100000000000002E-6</v>
      </c>
      <c r="U42" s="1" cm="1">
        <f t="array" ref="U42">MAX(_xlfn._xlws.FILTER('Modeled Concentrations'!X$3:X$290,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3.4800000000000001E-6</v>
      </c>
      <c r="V42" s="1" cm="1">
        <f t="array" ref="V42">MAX(_xlfn._xlws.FILTER('Modeled Concentrations'!Y$3:Y$290,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4.9399999999999999E-8</v>
      </c>
      <c r="W42" s="1" cm="1">
        <f t="array" ref="W42">MAX(_xlfn._xlws.FILTER('Modeled Concentrations'!Z$3:Z$290,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2.1999999999999998E-8</v>
      </c>
      <c r="X42" s="1" cm="1">
        <f t="array" ref="X42">MAX(_xlfn._xlws.FILTER('Modeled Concentrations'!AA$3:AA$290,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3.29E-9</v>
      </c>
      <c r="Y42" s="1" cm="1">
        <f t="array" ref="Y42">MAX(_xlfn._xlws.FILTER('Modeled Concentrations'!AB$3:AB$290,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1.1599999999999999E-9</v>
      </c>
      <c r="Z42" s="1" cm="1">
        <f t="array" ref="Z42">MAX(_xlfn._xlws.FILTER('Modeled Concentrations'!AC$3:AC$290,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5.2900000000000003E-10</v>
      </c>
      <c r="AA42" s="1" cm="1">
        <f t="array" ref="AA42">MAX(_xlfn._xlws.FILTER('Modeled Concentrations'!AD$3:AD$290,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0.44300081472392633</v>
      </c>
      <c r="AB42" s="1" cm="1">
        <f t="array" ref="AB42">MAX(_xlfn._xlws.FILTER('Modeled Concentrations'!AE$3:AE$290,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0.1218280572597137</v>
      </c>
      <c r="AC42" s="1" cm="1">
        <f t="array" ref="AC42">MAX(_xlfn._xlws.FILTER('Modeled Concentrations'!AF$3:AF$290,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5.8687934560327198E-2</v>
      </c>
      <c r="AD42" s="1" cm="1">
        <f t="array" ref="AD42">MAX(_xlfn._xlws.FILTER('Modeled Concentrations'!AG$3:AG$290,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3.930067893660532E-2</v>
      </c>
      <c r="AE42" s="1" cm="1">
        <f t="array" ref="AE42">MAX(_xlfn._xlws.FILTER('Modeled Concentrations'!AH$3:AH$290,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1.4085104294478528E-2</v>
      </c>
      <c r="AF42" s="1" cm="1">
        <f t="array" ref="AF42">MAX(_xlfn._xlws.FILTER('Modeled Concentrations'!AI$3:AI$290,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1.9994372188139061E-4</v>
      </c>
      <c r="AG42" s="1" cm="1">
        <f t="array" ref="AG42">MAX(_xlfn._xlws.FILTER('Modeled Concentrations'!AJ$3:AJ$290,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8.9043762781186068E-5</v>
      </c>
      <c r="AH42" s="1" cm="1">
        <f t="array" ref="AH42">MAX(_xlfn._xlws.FILTER('Modeled Concentrations'!AK$3:AK$290,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1.3316089979550103E-5</v>
      </c>
      <c r="AI42" s="1" cm="1">
        <f t="array" ref="AI42">MAX(_xlfn._xlws.FILTER('Modeled Concentrations'!AL$3:AL$290,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4.695034764826175E-6</v>
      </c>
      <c r="AJ42" s="1" cm="1">
        <f t="array" ref="AJ42">MAX(_xlfn._xlws.FILTER('Modeled Concentrations'!AM$3:AM$290, ('Modeled Concentrations'!$A$3:$A$290='Filter Max Task'!$A42)*('Modeled Concentrations'!$C$3:$C$290='Filter Max Task'!$B42)*('Modeled Concentrations'!$D$3:$D$290='Filter Max Task'!$C42)*('Modeled Concentrations'!$E$3:$E$290='Filter Max Task'!$D42)*('Modeled Concentrations'!$H$3:$H$290='Filter Max Task'!$E42)*('Modeled Concentrations'!$I$3:$I$290='Filter Max Task'!$F42)))</f>
        <v>2.1410977505112477E-6</v>
      </c>
    </row>
    <row r="43" spans="1:36" x14ac:dyDescent="0.35">
      <c r="A43" s="1" t="s">
        <v>126</v>
      </c>
      <c r="B43" s="1" t="s">
        <v>151</v>
      </c>
      <c r="C43" s="1" t="s">
        <v>156</v>
      </c>
      <c r="D43" s="1" t="s">
        <v>127</v>
      </c>
      <c r="E43" s="1" t="s">
        <v>129</v>
      </c>
      <c r="F43" s="1" t="s">
        <v>157</v>
      </c>
      <c r="G43" s="1" cm="1">
        <f t="array" ref="G43">MAX(_xlfn._xlws.FILTER('Modeled Concentrations'!J$3:J$290,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H43" s="1" cm="1">
        <f t="array" ref="H43">MAX(_xlfn._xlws.FILTER('Modeled Concentrations'!K$3:K$290,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I43" s="1" cm="1">
        <f t="array" ref="I43">MAX(_xlfn._xlws.FILTER('Modeled Concentrations'!L$3:L$290,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J43" s="1" cm="1">
        <f t="array" ref="J43">MAX(_xlfn._xlws.FILTER('Modeled Concentrations'!M$3:M$290,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K43" s="1" cm="1">
        <f t="array" ref="K43">MAX(_xlfn._xlws.FILTER('Modeled Concentrations'!N$3:N$290,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L43" s="1" cm="1">
        <f t="array" ref="L43">MAX(_xlfn._xlws.FILTER('Modeled Concentrations'!O$3:O$290,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M43" s="1" cm="1">
        <f t="array" ref="M43">MAX(_xlfn._xlws.FILTER('Modeled Concentrations'!P$3:P$290,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N43" s="1" cm="1">
        <f t="array" ref="N43">MAX(_xlfn._xlws.FILTER('Modeled Concentrations'!Q$3:Q$290,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O43" s="1" cm="1">
        <f t="array" ref="O43">MAX(_xlfn._xlws.FILTER('Modeled Concentrations'!R$3:R$290,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P43" s="1" cm="1">
        <f t="array" ref="P43">MAX(_xlfn._xlws.FILTER('Modeled Concentrations'!S$3:S$290,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0</v>
      </c>
      <c r="Q43" s="1" cm="1">
        <f t="array" ref="Q43">MAX(_xlfn._xlws.FILTER('Modeled Concentrations'!T$3:T$290,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7.54E-9</v>
      </c>
      <c r="R43" s="1" cm="1">
        <f t="array" ref="R43">MAX(_xlfn._xlws.FILTER('Modeled Concentrations'!U$3:U$290,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8.2999999999999999E-7</v>
      </c>
      <c r="S43" s="1" cm="1">
        <f t="array" ref="S43">MAX(_xlfn._xlws.FILTER('Modeled Concentrations'!V$3:V$290,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3.5599999999999998E-6</v>
      </c>
      <c r="T43" s="1" cm="1">
        <f t="array" ref="T43">MAX(_xlfn._xlws.FILTER('Modeled Concentrations'!W$3:W$290,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5.4600000000000002E-6</v>
      </c>
      <c r="U43" s="1" cm="1">
        <f t="array" ref="U43">MAX(_xlfn._xlws.FILTER('Modeled Concentrations'!X$3:X$290,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8.6200000000000005E-6</v>
      </c>
      <c r="V43" s="1" cm="1">
        <f t="array" ref="V43">MAX(_xlfn._xlws.FILTER('Modeled Concentrations'!Y$3:Y$290,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2.74E-6</v>
      </c>
      <c r="W43" s="1" cm="1">
        <f t="array" ref="W43">MAX(_xlfn._xlws.FILTER('Modeled Concentrations'!Z$3:Z$290,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1.9099999999999999E-6</v>
      </c>
      <c r="X43" s="1" cm="1">
        <f t="array" ref="X43">MAX(_xlfn._xlws.FILTER('Modeled Concentrations'!AA$3:AA$290,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5.2600000000000002E-7</v>
      </c>
      <c r="Y43" s="1" cm="1">
        <f t="array" ref="Y43">MAX(_xlfn._xlws.FILTER('Modeled Concentrations'!AB$3:AB$290,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1.85E-7</v>
      </c>
      <c r="Z43" s="1" cm="1">
        <f t="array" ref="Z43">MAX(_xlfn._xlws.FILTER('Modeled Concentrations'!AC$3:AC$290,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6.2999999999999995E-8</v>
      </c>
      <c r="AA43" s="1" cm="1">
        <f t="array" ref="AA43">MAX(_xlfn._xlws.FILTER('Modeled Concentrations'!AD$3:AD$290,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3.0517725971370143E-5</v>
      </c>
      <c r="AB43" s="1" cm="1">
        <f t="array" ref="AB43">MAX(_xlfn._xlws.FILTER('Modeled Concentrations'!AE$3:AE$290,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3.3593783231083843E-3</v>
      </c>
      <c r="AC43" s="1" cm="1">
        <f t="array" ref="AC43">MAX(_xlfn._xlws.FILTER('Modeled Concentrations'!AF$3:AF$290,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1.440889979550102E-2</v>
      </c>
      <c r="AD43" s="1" cm="1">
        <f t="array" ref="AD43">MAX(_xlfn._xlws.FILTER('Modeled Concentrations'!AG$3:AG$290,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2.2099042944785274E-2</v>
      </c>
      <c r="AE43" s="1" cm="1">
        <f t="array" ref="AE43">MAX(_xlfn._xlws.FILTER('Modeled Concentrations'!AH$3:AH$290,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3.4888965235173826E-2</v>
      </c>
      <c r="AF43" s="1" cm="1">
        <f t="array" ref="AF43">MAX(_xlfn._xlws.FILTER('Modeled Concentrations'!AI$3:AI$290,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1.1089995910020448E-2</v>
      </c>
      <c r="AG43" s="1" cm="1">
        <f t="array" ref="AG43">MAX(_xlfn._xlws.FILTER('Modeled Concentrations'!AJ$3:AJ$290,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7.7306175869120645E-3</v>
      </c>
      <c r="AH43" s="1" cm="1">
        <f t="array" ref="AH43">MAX(_xlfn._xlws.FILTER('Modeled Concentrations'!AK$3:AK$290,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2.1289554192229039E-3</v>
      </c>
      <c r="AI43" s="1" cm="1">
        <f t="array" ref="AI43">MAX(_xlfn._xlws.FILTER('Modeled Concentrations'!AL$3:AL$290,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7.487770961145195E-4</v>
      </c>
      <c r="AJ43" s="1" cm="1">
        <f t="array" ref="AJ43">MAX(_xlfn._xlws.FILTER('Modeled Concentrations'!AM$3:AM$290, ('Modeled Concentrations'!$A$3:$A$290='Filter Max Task'!$A43)*('Modeled Concentrations'!$C$3:$C$290='Filter Max Task'!$B43)*('Modeled Concentrations'!$D$3:$D$290='Filter Max Task'!$C43)*('Modeled Concentrations'!$E$3:$E$290='Filter Max Task'!$D43)*('Modeled Concentrations'!$H$3:$H$290='Filter Max Task'!$E43)*('Modeled Concentrations'!$I$3:$I$290='Filter Max Task'!$F43)))</f>
        <v>2.5498895705521469E-4</v>
      </c>
    </row>
    <row r="44" spans="1:36" x14ac:dyDescent="0.35">
      <c r="A44" s="1" t="s">
        <v>126</v>
      </c>
      <c r="B44" s="1" t="s">
        <v>153</v>
      </c>
      <c r="C44" s="1" t="s">
        <v>156</v>
      </c>
      <c r="D44" s="1" t="s">
        <v>127</v>
      </c>
      <c r="E44" s="1" t="s">
        <v>129</v>
      </c>
      <c r="F44" s="1" t="s">
        <v>157</v>
      </c>
      <c r="G44" s="1" cm="1">
        <f t="array" ref="G44">MAX(_xlfn._xlws.FILTER('Modeled Concentrations'!J$3:J$290,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H44" s="1" cm="1">
        <f t="array" ref="H44">MAX(_xlfn._xlws.FILTER('Modeled Concentrations'!K$3:K$290,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I44" s="1" cm="1">
        <f t="array" ref="I44">MAX(_xlfn._xlws.FILTER('Modeled Concentrations'!L$3:L$290,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J44" s="1" cm="1">
        <f t="array" ref="J44">MAX(_xlfn._xlws.FILTER('Modeled Concentrations'!M$3:M$290,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K44" s="1" cm="1">
        <f t="array" ref="K44">MAX(_xlfn._xlws.FILTER('Modeled Concentrations'!N$3:N$290,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L44" s="1" cm="1">
        <f t="array" ref="L44">MAX(_xlfn._xlws.FILTER('Modeled Concentrations'!O$3:O$290,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M44" s="1" cm="1">
        <f t="array" ref="M44">MAX(_xlfn._xlws.FILTER('Modeled Concentrations'!P$3:P$290,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N44" s="1" cm="1">
        <f t="array" ref="N44">MAX(_xlfn._xlws.FILTER('Modeled Concentrations'!Q$3:Q$290,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O44" s="1" cm="1">
        <f t="array" ref="O44">MAX(_xlfn._xlws.FILTER('Modeled Concentrations'!R$3:R$290,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P44" s="1" cm="1">
        <f t="array" ref="P44">MAX(_xlfn._xlws.FILTER('Modeled Concentrations'!S$3:S$290,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0</v>
      </c>
      <c r="Q44" s="1" cm="1">
        <f t="array" ref="Q44">MAX(_xlfn._xlws.FILTER('Modeled Concentrations'!T$3:T$290,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7.9800000000000003E-7</v>
      </c>
      <c r="R44" s="1" cm="1">
        <f t="array" ref="R44">MAX(_xlfn._xlws.FILTER('Modeled Concentrations'!U$3:U$290,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2.11E-7</v>
      </c>
      <c r="S44" s="1" cm="1">
        <f t="array" ref="S44">MAX(_xlfn._xlws.FILTER('Modeled Concentrations'!V$3:V$290,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1.11E-7</v>
      </c>
      <c r="T44" s="1" cm="1">
        <f t="array" ref="T44">MAX(_xlfn._xlws.FILTER('Modeled Concentrations'!W$3:W$290,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6.7399999999999995E-8</v>
      </c>
      <c r="U44" s="1" cm="1">
        <f t="array" ref="U44">MAX(_xlfn._xlws.FILTER('Modeled Concentrations'!X$3:X$290,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2.4E-8</v>
      </c>
      <c r="V44" s="1" cm="1">
        <f t="array" ref="V44">MAX(_xlfn._xlws.FILTER('Modeled Concentrations'!Y$3:Y$290,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3.7999999999999998E-10</v>
      </c>
      <c r="W44" s="1" cm="1">
        <f t="array" ref="W44">MAX(_xlfn._xlws.FILTER('Modeled Concentrations'!Z$3:Z$290,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1.5199999999999999E-10</v>
      </c>
      <c r="X44" s="1" cm="1">
        <f t="array" ref="X44">MAX(_xlfn._xlws.FILTER('Modeled Concentrations'!AA$3:AA$290,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2.1599999999999998E-11</v>
      </c>
      <c r="Y44" s="1" cm="1">
        <f t="array" ref="Y44">MAX(_xlfn._xlws.FILTER('Modeled Concentrations'!AB$3:AB$290,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7.0200000000000004E-12</v>
      </c>
      <c r="Z44" s="1" cm="1">
        <f t="array" ref="Z44">MAX(_xlfn._xlws.FILTER('Modeled Concentrations'!AC$3:AC$290,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3.09E-12</v>
      </c>
      <c r="AA44" s="1" cm="1">
        <f t="array" ref="AA44">MAX(_xlfn._xlws.FILTER('Modeled Concentrations'!AD$3:AD$290,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3.2298601226993864E-3</v>
      </c>
      <c r="AB44" s="1" cm="1">
        <f t="array" ref="AB44">MAX(_xlfn._xlws.FILTER('Modeled Concentrations'!AE$3:AE$290,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8.5401063394683024E-4</v>
      </c>
      <c r="AC44" s="1" cm="1">
        <f t="array" ref="AC44">MAX(_xlfn._xlws.FILTER('Modeled Concentrations'!AF$3:AF$290,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4.4926625766871165E-4</v>
      </c>
      <c r="AD44" s="1" cm="1">
        <f t="array" ref="AD44">MAX(_xlfn._xlws.FILTER('Modeled Concentrations'!AG$3:AG$290,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2.7279770961145193E-4</v>
      </c>
      <c r="AE44" s="1" cm="1">
        <f t="array" ref="AE44">MAX(_xlfn._xlws.FILTER('Modeled Concentrations'!AH$3:AH$290,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9.7138650306748478E-5</v>
      </c>
      <c r="AF44" s="1" cm="1">
        <f t="array" ref="AF44">MAX(_xlfn._xlws.FILTER('Modeled Concentrations'!AI$3:AI$290,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1.5380286298568506E-6</v>
      </c>
      <c r="AG44" s="1" cm="1">
        <f t="array" ref="AG44">MAX(_xlfn._xlws.FILTER('Modeled Concentrations'!AJ$3:AJ$290,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6.1521145194274014E-7</v>
      </c>
      <c r="AH44" s="1" cm="1">
        <f t="array" ref="AH44">MAX(_xlfn._xlws.FILTER('Modeled Concentrations'!AK$3:AK$290,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8.7424785276073599E-8</v>
      </c>
      <c r="AI44" s="1" cm="1">
        <f t="array" ref="AI44">MAX(_xlfn._xlws.FILTER('Modeled Concentrations'!AL$3:AL$290,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2.8413055214723929E-8</v>
      </c>
      <c r="AJ44" s="1" cm="1">
        <f t="array" ref="AJ44">MAX(_xlfn._xlws.FILTER('Modeled Concentrations'!AM$3:AM$290, ('Modeled Concentrations'!$A$3:$A$290='Filter Max Task'!$A44)*('Modeled Concentrations'!$C$3:$C$290='Filter Max Task'!$B44)*('Modeled Concentrations'!$D$3:$D$290='Filter Max Task'!$C44)*('Modeled Concentrations'!$E$3:$E$290='Filter Max Task'!$D44)*('Modeled Concentrations'!$H$3:$H$290='Filter Max Task'!$E44)*('Modeled Concentrations'!$I$3:$I$290='Filter Max Task'!$F44)))</f>
        <v>1.2506601226993864E-8</v>
      </c>
    </row>
    <row r="45" spans="1:36" x14ac:dyDescent="0.35">
      <c r="A45" s="1" t="s">
        <v>126</v>
      </c>
      <c r="B45" s="1" t="s">
        <v>154</v>
      </c>
      <c r="C45" s="1" t="s">
        <v>156</v>
      </c>
      <c r="D45" s="1" t="s">
        <v>127</v>
      </c>
      <c r="E45" s="1" t="s">
        <v>129</v>
      </c>
      <c r="F45" s="1" t="s">
        <v>157</v>
      </c>
      <c r="G45" s="1" cm="1">
        <f t="array" ref="G45">MAX(_xlfn._xlws.FILTER('Modeled Concentrations'!J$3:J$290,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H45" s="1" cm="1">
        <f t="array" ref="H45">MAX(_xlfn._xlws.FILTER('Modeled Concentrations'!K$3:K$290,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I45" s="1" cm="1">
        <f t="array" ref="I45">MAX(_xlfn._xlws.FILTER('Modeled Concentrations'!L$3:L$290,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J45" s="1" cm="1">
        <f t="array" ref="J45">MAX(_xlfn._xlws.FILTER('Modeled Concentrations'!M$3:M$290,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K45" s="1" cm="1">
        <f t="array" ref="K45">MAX(_xlfn._xlws.FILTER('Modeled Concentrations'!N$3:N$290,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L45" s="1" cm="1">
        <f t="array" ref="L45">MAX(_xlfn._xlws.FILTER('Modeled Concentrations'!O$3:O$290,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M45" s="1" cm="1">
        <f t="array" ref="M45">MAX(_xlfn._xlws.FILTER('Modeled Concentrations'!P$3:P$290,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N45" s="1" cm="1">
        <f t="array" ref="N45">MAX(_xlfn._xlws.FILTER('Modeled Concentrations'!Q$3:Q$290,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O45" s="1" cm="1">
        <f t="array" ref="O45">MAX(_xlfn._xlws.FILTER('Modeled Concentrations'!R$3:R$290,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P45" s="1" cm="1">
        <f t="array" ref="P45">MAX(_xlfn._xlws.FILTER('Modeled Concentrations'!S$3:S$290,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0</v>
      </c>
      <c r="Q45" s="1" cm="1">
        <f t="array" ref="Q45">MAX(_xlfn._xlws.FILTER('Modeled Concentrations'!T$3:T$290,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9.4900000000000006E-6</v>
      </c>
      <c r="R45" s="1" cm="1">
        <f t="array" ref="R45">MAX(_xlfn._xlws.FILTER('Modeled Concentrations'!U$3:U$290,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2.6400000000000001E-6</v>
      </c>
      <c r="S45" s="1" cm="1">
        <f t="array" ref="S45">MAX(_xlfn._xlws.FILTER('Modeled Concentrations'!V$3:V$290,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1.3999999999999999E-6</v>
      </c>
      <c r="T45" s="1" cm="1">
        <f t="array" ref="T45">MAX(_xlfn._xlws.FILTER('Modeled Concentrations'!W$3:W$290,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8.9199999999999999E-7</v>
      </c>
      <c r="U45" s="1" cm="1">
        <f t="array" ref="U45">MAX(_xlfn._xlws.FILTER('Modeled Concentrations'!X$3:X$290,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3.3099999999999999E-7</v>
      </c>
      <c r="V45" s="1" cm="1">
        <f t="array" ref="V45">MAX(_xlfn._xlws.FILTER('Modeled Concentrations'!Y$3:Y$290,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6.0300000000000001E-9</v>
      </c>
      <c r="W45" s="1" cm="1">
        <f t="array" ref="W45">MAX(_xlfn._xlws.FILTER('Modeled Concentrations'!Z$3:Z$290,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2.4E-9</v>
      </c>
      <c r="X45" s="1" cm="1">
        <f t="array" ref="X45">MAX(_xlfn._xlws.FILTER('Modeled Concentrations'!AA$3:AA$290,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3.58E-10</v>
      </c>
      <c r="Y45" s="1" cm="1">
        <f t="array" ref="Y45">MAX(_xlfn._xlws.FILTER('Modeled Concentrations'!AB$3:AB$290,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1.13E-10</v>
      </c>
      <c r="Z45" s="1" cm="1">
        <f t="array" ref="Z45">MAX(_xlfn._xlws.FILTER('Modeled Concentrations'!AC$3:AC$290,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4.5E-11</v>
      </c>
      <c r="AA45" s="1" cm="1">
        <f t="array" ref="AA45">MAX(_xlfn._xlws.FILTER('Modeled Concentrations'!AD$3:AD$290,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3.8410241308793454E-2</v>
      </c>
      <c r="AB45" s="1" cm="1">
        <f t="array" ref="AB45">MAX(_xlfn._xlws.FILTER('Modeled Concentrations'!AE$3:AE$290,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1.0685251533742331E-2</v>
      </c>
      <c r="AC45" s="1" cm="1">
        <f t="array" ref="AC45">MAX(_xlfn._xlws.FILTER('Modeled Concentrations'!AF$3:AF$290,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5.6664212678936609E-3</v>
      </c>
      <c r="AD45" s="1" cm="1">
        <f t="array" ref="AD45">MAX(_xlfn._xlws.FILTER('Modeled Concentrations'!AG$3:AG$290,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3.6103198364008174E-3</v>
      </c>
      <c r="AE45" s="1" cm="1">
        <f t="array" ref="AE45">MAX(_xlfn._xlws.FILTER('Modeled Concentrations'!AH$3:AH$290,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1.3397038854805728E-3</v>
      </c>
      <c r="AF45" s="1" cm="1">
        <f t="array" ref="AF45">MAX(_xlfn._xlws.FILTER('Modeled Concentrations'!AI$3:AI$290,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2.4406085889570551E-5</v>
      </c>
      <c r="AG45" s="1" cm="1">
        <f t="array" ref="AG45">MAX(_xlfn._xlws.FILTER('Modeled Concentrations'!AJ$3:AJ$290,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9.7138650306748454E-6</v>
      </c>
      <c r="AH45" s="1" cm="1">
        <f t="array" ref="AH45">MAX(_xlfn._xlws.FILTER('Modeled Concentrations'!AK$3:AK$290,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1.4489848670756647E-6</v>
      </c>
      <c r="AI45" s="1" cm="1">
        <f t="array" ref="AI45">MAX(_xlfn._xlws.FILTER('Modeled Concentrations'!AL$3:AL$290,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4.5736114519427403E-7</v>
      </c>
      <c r="AJ45" s="1" cm="1">
        <f t="array" ref="AJ45">MAX(_xlfn._xlws.FILTER('Modeled Concentrations'!AM$3:AM$290, ('Modeled Concentrations'!$A$3:$A$290='Filter Max Task'!$A45)*('Modeled Concentrations'!$C$3:$C$290='Filter Max Task'!$B45)*('Modeled Concentrations'!$D$3:$D$290='Filter Max Task'!$C45)*('Modeled Concentrations'!$E$3:$E$290='Filter Max Task'!$D45)*('Modeled Concentrations'!$H$3:$H$290='Filter Max Task'!$E45)*('Modeled Concentrations'!$I$3:$I$290='Filter Max Task'!$F45)))</f>
        <v>1.8213496932515335E-7</v>
      </c>
    </row>
    <row r="46" spans="1:36" x14ac:dyDescent="0.35">
      <c r="A46" s="1" t="s">
        <v>126</v>
      </c>
      <c r="B46" s="1" t="s">
        <v>155</v>
      </c>
      <c r="C46" s="1" t="s">
        <v>156</v>
      </c>
      <c r="D46" s="1" t="s">
        <v>127</v>
      </c>
      <c r="E46" s="1" t="s">
        <v>129</v>
      </c>
      <c r="F46" s="1" t="s">
        <v>157</v>
      </c>
      <c r="G46" s="1" cm="1">
        <f t="array" ref="G46">MAX(_xlfn._xlws.FILTER('Modeled Concentrations'!J$3:J$290,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H46" s="1" cm="1">
        <f t="array" ref="H46">MAX(_xlfn._xlws.FILTER('Modeled Concentrations'!K$3:K$290,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I46" s="1" cm="1">
        <f t="array" ref="I46">MAX(_xlfn._xlws.FILTER('Modeled Concentrations'!L$3:L$290,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J46" s="1" cm="1">
        <f t="array" ref="J46">MAX(_xlfn._xlws.FILTER('Modeled Concentrations'!M$3:M$290,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K46" s="1" cm="1">
        <f t="array" ref="K46">MAX(_xlfn._xlws.FILTER('Modeled Concentrations'!N$3:N$290,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L46" s="1" cm="1">
        <f t="array" ref="L46">MAX(_xlfn._xlws.FILTER('Modeled Concentrations'!O$3:O$290,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M46" s="1" cm="1">
        <f t="array" ref="M46">MAX(_xlfn._xlws.FILTER('Modeled Concentrations'!P$3:P$290,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N46" s="1" cm="1">
        <f t="array" ref="N46">MAX(_xlfn._xlws.FILTER('Modeled Concentrations'!Q$3:Q$290,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O46" s="1" cm="1">
        <f t="array" ref="O46">MAX(_xlfn._xlws.FILTER('Modeled Concentrations'!R$3:R$290,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P46" s="1" cm="1">
        <f t="array" ref="P46">MAX(_xlfn._xlws.FILTER('Modeled Concentrations'!S$3:S$290,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v>
      </c>
      <c r="Q46" s="1" cm="1">
        <f t="array" ref="Q46">MAX(_xlfn._xlws.FILTER('Modeled Concentrations'!T$3:T$290,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6.2299999999999996E-5</v>
      </c>
      <c r="R46" s="1" cm="1">
        <f t="array" ref="R46">MAX(_xlfn._xlws.FILTER('Modeled Concentrations'!U$3:U$290,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1.6500000000000001E-5</v>
      </c>
      <c r="S46" s="1" cm="1">
        <f t="array" ref="S46">MAX(_xlfn._xlws.FILTER('Modeled Concentrations'!V$3:V$290,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8.6500000000000002E-6</v>
      </c>
      <c r="T46" s="1" cm="1">
        <f t="array" ref="T46">MAX(_xlfn._xlws.FILTER('Modeled Concentrations'!W$3:W$290,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5.2599999999999996E-6</v>
      </c>
      <c r="U46" s="1" cm="1">
        <f t="array" ref="U46">MAX(_xlfn._xlws.FILTER('Modeled Concentrations'!X$3:X$290,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1.8700000000000001E-6</v>
      </c>
      <c r="V46" s="1" cm="1">
        <f t="array" ref="V46">MAX(_xlfn._xlws.FILTER('Modeled Concentrations'!Y$3:Y$290,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2.96E-8</v>
      </c>
      <c r="W46" s="1" cm="1">
        <f t="array" ref="W46">MAX(_xlfn._xlws.FILTER('Modeled Concentrations'!Z$3:Z$290,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1.18E-8</v>
      </c>
      <c r="X46" s="1" cm="1">
        <f t="array" ref="X46">MAX(_xlfn._xlws.FILTER('Modeled Concentrations'!AA$3:AA$290,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1.69E-9</v>
      </c>
      <c r="Y46" s="1" cm="1">
        <f t="array" ref="Y46">MAX(_xlfn._xlws.FILTER('Modeled Concentrations'!AB$3:AB$290,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5.4799999999999997E-10</v>
      </c>
      <c r="Z46" s="1" cm="1">
        <f t="array" ref="Z46">MAX(_xlfn._xlws.FILTER('Modeled Concentrations'!AC$3:AC$290,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2.4099999999999999E-10</v>
      </c>
      <c r="AA46" s="1" cm="1">
        <f t="array" ref="AA46">MAX(_xlfn._xlws.FILTER('Modeled Concentrations'!AD$3:AD$290,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0.25215574642126787</v>
      </c>
      <c r="AB46" s="1" cm="1">
        <f t="array" ref="AB46">MAX(_xlfn._xlws.FILTER('Modeled Concentrations'!AE$3:AE$290,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6.6782822085889579E-2</v>
      </c>
      <c r="AC46" s="1" cm="1">
        <f t="array" ref="AC46">MAX(_xlfn._xlws.FILTER('Modeled Concentrations'!AF$3:AF$290,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3.5010388548057263E-2</v>
      </c>
      <c r="AD46" s="1" cm="1">
        <f t="array" ref="AD46">MAX(_xlfn._xlws.FILTER('Modeled Concentrations'!AG$3:AG$290,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2.1289554192229037E-2</v>
      </c>
      <c r="AE46" s="1" cm="1">
        <f t="array" ref="AE46">MAX(_xlfn._xlws.FILTER('Modeled Concentrations'!AH$3:AH$290,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7.5687198364008182E-3</v>
      </c>
      <c r="AF46" s="1" cm="1">
        <f t="array" ref="AF46">MAX(_xlfn._xlws.FILTER('Modeled Concentrations'!AI$3:AI$290,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1.198043353783231E-4</v>
      </c>
      <c r="AG46" s="1" cm="1">
        <f t="array" ref="AG46">MAX(_xlfn._xlws.FILTER('Modeled Concentrations'!AJ$3:AJ$290,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4.7759836400817998E-5</v>
      </c>
      <c r="AH46" s="1" cm="1">
        <f t="array" ref="AH46">MAX(_xlfn._xlws.FILTER('Modeled Concentrations'!AK$3:AK$290,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6.840179959100204E-6</v>
      </c>
      <c r="AI46" s="1" cm="1">
        <f t="array" ref="AI46">MAX(_xlfn._xlws.FILTER('Modeled Concentrations'!AL$3:AL$290,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2.2179991820040899E-6</v>
      </c>
      <c r="AJ46" s="1" cm="1">
        <f t="array" ref="AJ46">MAX(_xlfn._xlws.FILTER('Modeled Concentrations'!AM$3:AM$290, ('Modeled Concentrations'!$A$3:$A$290='Filter Max Task'!$A46)*('Modeled Concentrations'!$C$3:$C$290='Filter Max Task'!$B46)*('Modeled Concentrations'!$D$3:$D$290='Filter Max Task'!$C46)*('Modeled Concentrations'!$E$3:$E$290='Filter Max Task'!$D46)*('Modeled Concentrations'!$H$3:$H$290='Filter Max Task'!$E46)*('Modeled Concentrations'!$I$3:$I$290='Filter Max Task'!$F46)))</f>
        <v>9.7543394683026584E-7</v>
      </c>
    </row>
    <row r="47" spans="1:36" x14ac:dyDescent="0.35">
      <c r="A47" s="1" t="s">
        <v>126</v>
      </c>
      <c r="B47" s="1" t="s">
        <v>151</v>
      </c>
      <c r="C47" s="1" t="s">
        <v>156</v>
      </c>
      <c r="D47" s="1" t="s">
        <v>127</v>
      </c>
      <c r="E47" s="1" t="s">
        <v>128</v>
      </c>
      <c r="F47" s="1" t="s">
        <v>157</v>
      </c>
      <c r="G47" s="1" cm="1">
        <f t="array" ref="G47">MAX(_xlfn._xlws.FILTER('Modeled Concentrations'!J$3:J$290,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H47" s="1" cm="1">
        <f t="array" ref="H47">MAX(_xlfn._xlws.FILTER('Modeled Concentrations'!K$3:K$290,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I47" s="1" cm="1">
        <f t="array" ref="I47">MAX(_xlfn._xlws.FILTER('Modeled Concentrations'!L$3:L$290,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J47" s="1" cm="1">
        <f t="array" ref="J47">MAX(_xlfn._xlws.FILTER('Modeled Concentrations'!M$3:M$290,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K47" s="1" cm="1">
        <f t="array" ref="K47">MAX(_xlfn._xlws.FILTER('Modeled Concentrations'!N$3:N$290,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L47" s="1" cm="1">
        <f t="array" ref="L47">MAX(_xlfn._xlws.FILTER('Modeled Concentrations'!O$3:O$290,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M47" s="1" cm="1">
        <f t="array" ref="M47">MAX(_xlfn._xlws.FILTER('Modeled Concentrations'!P$3:P$290,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N47" s="1" cm="1">
        <f t="array" ref="N47">MAX(_xlfn._xlws.FILTER('Modeled Concentrations'!Q$3:Q$290,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O47" s="1" cm="1">
        <f t="array" ref="O47">MAX(_xlfn._xlws.FILTER('Modeled Concentrations'!R$3:R$290,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P47" s="1" cm="1">
        <f t="array" ref="P47">MAX(_xlfn._xlws.FILTER('Modeled Concentrations'!S$3:S$290,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0</v>
      </c>
      <c r="Q47" s="1" cm="1">
        <f t="array" ref="Q47">MAX(_xlfn._xlws.FILTER('Modeled Concentrations'!T$3:T$290,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1.4800000000000001E-9</v>
      </c>
      <c r="R47" s="1" cm="1">
        <f t="array" ref="R47">MAX(_xlfn._xlws.FILTER('Modeled Concentrations'!U$3:U$290,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2.2600000000000001E-7</v>
      </c>
      <c r="S47" s="1" cm="1">
        <f t="array" ref="S47">MAX(_xlfn._xlws.FILTER('Modeled Concentrations'!V$3:V$290,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1.68E-6</v>
      </c>
      <c r="T47" s="1" cm="1">
        <f t="array" ref="T47">MAX(_xlfn._xlws.FILTER('Modeled Concentrations'!W$3:W$290,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3.01E-6</v>
      </c>
      <c r="U47" s="1" cm="1">
        <f t="array" ref="U47">MAX(_xlfn._xlws.FILTER('Modeled Concentrations'!X$3:X$290,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6.2500000000000003E-6</v>
      </c>
      <c r="V47" s="1" cm="1">
        <f t="array" ref="V47">MAX(_xlfn._xlws.FILTER('Modeled Concentrations'!Y$3:Y$290,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1.64E-6</v>
      </c>
      <c r="W47" s="1" cm="1">
        <f t="array" ref="W47">MAX(_xlfn._xlws.FILTER('Modeled Concentrations'!Z$3:Z$290,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1.02E-6</v>
      </c>
      <c r="X47" s="1" cm="1">
        <f t="array" ref="X47">MAX(_xlfn._xlws.FILTER('Modeled Concentrations'!AA$3:AA$290,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4.82E-7</v>
      </c>
      <c r="Y47" s="1" cm="1">
        <f t="array" ref="Y47">MAX(_xlfn._xlws.FILTER('Modeled Concentrations'!AB$3:AB$290,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2.5199999999999998E-7</v>
      </c>
      <c r="Z47" s="1" cm="1">
        <f t="array" ref="Z47">MAX(_xlfn._xlws.FILTER('Modeled Concentrations'!AC$3:AC$290,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1.2700000000000001E-7</v>
      </c>
      <c r="AA47" s="1" cm="1">
        <f t="array" ref="AA47">MAX(_xlfn._xlws.FILTER('Modeled Concentrations'!AD$3:AD$290,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5.9902167689161556E-6</v>
      </c>
      <c r="AB47" s="1" cm="1">
        <f t="array" ref="AB47">MAX(_xlfn._xlws.FILTER('Modeled Concentrations'!AE$3:AE$290,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9.1472229038854803E-4</v>
      </c>
      <c r="AC47" s="1" cm="1">
        <f t="array" ref="AC47">MAX(_xlfn._xlws.FILTER('Modeled Concentrations'!AF$3:AF$290,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6.7997055214723918E-3</v>
      </c>
      <c r="AD47" s="1" cm="1">
        <f t="array" ref="AD47">MAX(_xlfn._xlws.FILTER('Modeled Concentrations'!AG$3:AG$290,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1.218280572597137E-2</v>
      </c>
      <c r="AE47" s="1" cm="1">
        <f t="array" ref="AE47">MAX(_xlfn._xlws.FILTER('Modeled Concentrations'!AH$3:AH$290,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2.5296523517382416E-2</v>
      </c>
      <c r="AF47" s="1" cm="1">
        <f t="array" ref="AF47">MAX(_xlfn._xlws.FILTER('Modeled Concentrations'!AI$3:AI$290,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6.6378077709611447E-3</v>
      </c>
      <c r="AG47" s="1" cm="1">
        <f t="array" ref="AG47">MAX(_xlfn._xlws.FILTER('Modeled Concentrations'!AJ$3:AJ$290,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4.1283926380368098E-3</v>
      </c>
      <c r="AH47" s="1" cm="1">
        <f t="array" ref="AH47">MAX(_xlfn._xlws.FILTER('Modeled Concentrations'!AK$3:AK$290,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1.9508678936605317E-3</v>
      </c>
      <c r="AI47" s="1" cm="1">
        <f t="array" ref="AI47">MAX(_xlfn._xlws.FILTER('Modeled Concentrations'!AL$3:AL$290,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1.0199558282208588E-3</v>
      </c>
      <c r="AJ47" s="1" cm="1">
        <f t="array" ref="AJ47">MAX(_xlfn._xlws.FILTER('Modeled Concentrations'!AM$3:AM$290, ('Modeled Concentrations'!$A$3:$A$290='Filter Max Task'!$A47)*('Modeled Concentrations'!$C$3:$C$290='Filter Max Task'!$B47)*('Modeled Concentrations'!$D$3:$D$290='Filter Max Task'!$C47)*('Modeled Concentrations'!$E$3:$E$290='Filter Max Task'!$D47)*('Modeled Concentrations'!$H$3:$H$290='Filter Max Task'!$E47)*('Modeled Concentrations'!$I$3:$I$290='Filter Max Task'!$F47)))</f>
        <v>5.1402535787321065E-4</v>
      </c>
    </row>
    <row r="48" spans="1:36" x14ac:dyDescent="0.35">
      <c r="A48" s="1" t="s">
        <v>126</v>
      </c>
      <c r="B48" s="1" t="s">
        <v>153</v>
      </c>
      <c r="C48" s="1" t="s">
        <v>156</v>
      </c>
      <c r="D48" s="1" t="s">
        <v>127</v>
      </c>
      <c r="E48" s="1" t="s">
        <v>128</v>
      </c>
      <c r="F48" s="1" t="s">
        <v>157</v>
      </c>
      <c r="G48" s="1" cm="1">
        <f t="array" ref="G48">MAX(_xlfn._xlws.FILTER('Modeled Concentrations'!J$3:J$290,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H48" s="1" cm="1">
        <f t="array" ref="H48">MAX(_xlfn._xlws.FILTER('Modeled Concentrations'!K$3:K$290,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I48" s="1" cm="1">
        <f t="array" ref="I48">MAX(_xlfn._xlws.FILTER('Modeled Concentrations'!L$3:L$290,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J48" s="1" cm="1">
        <f t="array" ref="J48">MAX(_xlfn._xlws.FILTER('Modeled Concentrations'!M$3:M$290,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K48" s="1" cm="1">
        <f t="array" ref="K48">MAX(_xlfn._xlws.FILTER('Modeled Concentrations'!N$3:N$290,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L48" s="1" cm="1">
        <f t="array" ref="L48">MAX(_xlfn._xlws.FILTER('Modeled Concentrations'!O$3:O$290,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M48" s="1" cm="1">
        <f t="array" ref="M48">MAX(_xlfn._xlws.FILTER('Modeled Concentrations'!P$3:P$290,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N48" s="1" cm="1">
        <f t="array" ref="N48">MAX(_xlfn._xlws.FILTER('Modeled Concentrations'!Q$3:Q$290,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O48" s="1" cm="1">
        <f t="array" ref="O48">MAX(_xlfn._xlws.FILTER('Modeled Concentrations'!R$3:R$290,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P48" s="1" cm="1">
        <f t="array" ref="P48">MAX(_xlfn._xlws.FILTER('Modeled Concentrations'!S$3:S$290,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0</v>
      </c>
      <c r="Q48" s="1" cm="1">
        <f t="array" ref="Q48">MAX(_xlfn._xlws.FILTER('Modeled Concentrations'!T$3:T$290,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7.9299999999999997E-7</v>
      </c>
      <c r="R48" s="1" cm="1">
        <f t="array" ref="R48">MAX(_xlfn._xlws.FILTER('Modeled Concentrations'!U$3:U$290,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2.1400000000000001E-7</v>
      </c>
      <c r="S48" s="1" cm="1">
        <f t="array" ref="S48">MAX(_xlfn._xlws.FILTER('Modeled Concentrations'!V$3:V$290,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1.11E-7</v>
      </c>
      <c r="T48" s="1" cm="1">
        <f t="array" ref="T48">MAX(_xlfn._xlws.FILTER('Modeled Concentrations'!W$3:W$290,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7.0399999999999995E-8</v>
      </c>
      <c r="U48" s="1" cm="1">
        <f t="array" ref="U48">MAX(_xlfn._xlws.FILTER('Modeled Concentrations'!X$3:X$290,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2.5200000000000001E-8</v>
      </c>
      <c r="V48" s="1" cm="1">
        <f t="array" ref="V48">MAX(_xlfn._xlws.FILTER('Modeled Concentrations'!Y$3:Y$290,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3.8500000000000001E-10</v>
      </c>
      <c r="W48" s="1" cm="1">
        <f t="array" ref="W48">MAX(_xlfn._xlws.FILTER('Modeled Concentrations'!Z$3:Z$290,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1.5500000000000001E-10</v>
      </c>
      <c r="X48" s="1" cm="1">
        <f t="array" ref="X48">MAX(_xlfn._xlws.FILTER('Modeled Concentrations'!AA$3:AA$290,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2.1599999999999998E-11</v>
      </c>
      <c r="Y48" s="1" cm="1">
        <f t="array" ref="Y48">MAX(_xlfn._xlws.FILTER('Modeled Concentrations'!AB$3:AB$290,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6.4699999999999997E-12</v>
      </c>
      <c r="Z48" s="1" cm="1">
        <f t="array" ref="Z48">MAX(_xlfn._xlws.FILTER('Modeled Concentrations'!AC$3:AC$290,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2.8700000000000001E-12</v>
      </c>
      <c r="AA48" s="1" cm="1">
        <f t="array" ref="AA48">MAX(_xlfn._xlws.FILTER('Modeled Concentrations'!AD$3:AD$290,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3.2096229038854804E-3</v>
      </c>
      <c r="AB48" s="1" cm="1">
        <f t="array" ref="AB48">MAX(_xlfn._xlws.FILTER('Modeled Concentrations'!AE$3:AE$290,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8.6615296523517393E-4</v>
      </c>
      <c r="AC48" s="1" cm="1">
        <f t="array" ref="AC48">MAX(_xlfn._xlws.FILTER('Modeled Concentrations'!AF$3:AF$290,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4.4926625766871165E-4</v>
      </c>
      <c r="AD48" s="1" cm="1">
        <f t="array" ref="AD48">MAX(_xlfn._xlws.FILTER('Modeled Concentrations'!AG$3:AG$290,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2.8494004089979551E-4</v>
      </c>
      <c r="AE48" s="1" cm="1">
        <f t="array" ref="AE48">MAX(_xlfn._xlws.FILTER('Modeled Concentrations'!AH$3:AH$290,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1.0199558282208588E-4</v>
      </c>
      <c r="AF48" s="1" cm="1">
        <f t="array" ref="AF48">MAX(_xlfn._xlws.FILTER('Modeled Concentrations'!AI$3:AI$290,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1.5582658486707569E-6</v>
      </c>
      <c r="AG48" s="1" cm="1">
        <f t="array" ref="AG48">MAX(_xlfn._xlws.FILTER('Modeled Concentrations'!AJ$3:AJ$290,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6.273537832310838E-7</v>
      </c>
      <c r="AH48" s="1" cm="1">
        <f t="array" ref="AH48">MAX(_xlfn._xlws.FILTER('Modeled Concentrations'!AK$3:AK$290,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8.7424785276073599E-8</v>
      </c>
      <c r="AI48" s="1" cm="1">
        <f t="array" ref="AI48">MAX(_xlfn._xlws.FILTER('Modeled Concentrations'!AL$3:AL$290,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2.6186961145194274E-8</v>
      </c>
      <c r="AJ48" s="1" cm="1">
        <f t="array" ref="AJ48">MAX(_xlfn._xlws.FILTER('Modeled Concentrations'!AM$3:AM$290, ('Modeled Concentrations'!$A$3:$A$290='Filter Max Task'!$A48)*('Modeled Concentrations'!$C$3:$C$290='Filter Max Task'!$B48)*('Modeled Concentrations'!$D$3:$D$290='Filter Max Task'!$C48)*('Modeled Concentrations'!$E$3:$E$290='Filter Max Task'!$D48)*('Modeled Concentrations'!$H$3:$H$290='Filter Max Task'!$E48)*('Modeled Concentrations'!$I$3:$I$290='Filter Max Task'!$F48)))</f>
        <v>1.1616163599182003E-8</v>
      </c>
    </row>
    <row r="49" spans="1:36" x14ac:dyDescent="0.35">
      <c r="A49" s="1" t="s">
        <v>126</v>
      </c>
      <c r="B49" s="1" t="s">
        <v>154</v>
      </c>
      <c r="C49" s="1" t="s">
        <v>156</v>
      </c>
      <c r="D49" s="1" t="s">
        <v>127</v>
      </c>
      <c r="E49" s="1" t="s">
        <v>128</v>
      </c>
      <c r="F49" s="1" t="s">
        <v>157</v>
      </c>
      <c r="G49" s="1" cm="1">
        <f t="array" ref="G49">MAX(_xlfn._xlws.FILTER('Modeled Concentrations'!J$3:J$290,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H49" s="1" cm="1">
        <f t="array" ref="H49">MAX(_xlfn._xlws.FILTER('Modeled Concentrations'!K$3:K$290,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I49" s="1" cm="1">
        <f t="array" ref="I49">MAX(_xlfn._xlws.FILTER('Modeled Concentrations'!L$3:L$290,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J49" s="1" cm="1">
        <f t="array" ref="J49">MAX(_xlfn._xlws.FILTER('Modeled Concentrations'!M$3:M$290,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K49" s="1" cm="1">
        <f t="array" ref="K49">MAX(_xlfn._xlws.FILTER('Modeled Concentrations'!N$3:N$290,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L49" s="1" cm="1">
        <f t="array" ref="L49">MAX(_xlfn._xlws.FILTER('Modeled Concentrations'!O$3:O$290,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M49" s="1" cm="1">
        <f t="array" ref="M49">MAX(_xlfn._xlws.FILTER('Modeled Concentrations'!P$3:P$290,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N49" s="1" cm="1">
        <f t="array" ref="N49">MAX(_xlfn._xlws.FILTER('Modeled Concentrations'!Q$3:Q$290,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O49" s="1" cm="1">
        <f t="array" ref="O49">MAX(_xlfn._xlws.FILTER('Modeled Concentrations'!R$3:R$290,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P49" s="1" cm="1">
        <f t="array" ref="P49">MAX(_xlfn._xlws.FILTER('Modeled Concentrations'!S$3:S$290,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0</v>
      </c>
      <c r="Q49" s="1" cm="1">
        <f t="array" ref="Q49">MAX(_xlfn._xlws.FILTER('Modeled Concentrations'!T$3:T$290,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9.3100000000000006E-6</v>
      </c>
      <c r="R49" s="1" cm="1">
        <f t="array" ref="R49">MAX(_xlfn._xlws.FILTER('Modeled Concentrations'!U$3:U$290,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2.7199999999999998E-6</v>
      </c>
      <c r="S49" s="1" cm="1">
        <f t="array" ref="S49">MAX(_xlfn._xlws.FILTER('Modeled Concentrations'!V$3:V$290,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1.4100000000000001E-6</v>
      </c>
      <c r="T49" s="1" cm="1">
        <f t="array" ref="T49">MAX(_xlfn._xlws.FILTER('Modeled Concentrations'!W$3:W$290,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9.09E-7</v>
      </c>
      <c r="U49" s="1" cm="1">
        <f t="array" ref="U49">MAX(_xlfn._xlws.FILTER('Modeled Concentrations'!X$3:X$290,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3.3799999999999998E-7</v>
      </c>
      <c r="V49" s="1" cm="1">
        <f t="array" ref="V49">MAX(_xlfn._xlws.FILTER('Modeled Concentrations'!Y$3:Y$290,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6.3700000000000001E-9</v>
      </c>
      <c r="W49" s="1" cm="1">
        <f t="array" ref="W49">MAX(_xlfn._xlws.FILTER('Modeled Concentrations'!Z$3:Z$290,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2.4300000000000001E-9</v>
      </c>
      <c r="X49" s="1" cm="1">
        <f t="array" ref="X49">MAX(_xlfn._xlws.FILTER('Modeled Concentrations'!AA$3:AA$290,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3.5600000000000001E-10</v>
      </c>
      <c r="Y49" s="1" cm="1">
        <f t="array" ref="Y49">MAX(_xlfn._xlws.FILTER('Modeled Concentrations'!AB$3:AB$290,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1.04E-10</v>
      </c>
      <c r="Z49" s="1" cm="1">
        <f t="array" ref="Z49">MAX(_xlfn._xlws.FILTER('Modeled Concentrations'!AC$3:AC$290,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4.0799999999999997E-11</v>
      </c>
      <c r="AA49" s="1" cm="1">
        <f t="array" ref="AA49">MAX(_xlfn._xlws.FILTER('Modeled Concentrations'!AD$3:AD$290,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3.7681701431492846E-2</v>
      </c>
      <c r="AB49" s="1" cm="1">
        <f t="array" ref="AB49">MAX(_xlfn._xlws.FILTER('Modeled Concentrations'!AE$3:AE$290,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1.1009047034764826E-2</v>
      </c>
      <c r="AC49" s="1" cm="1">
        <f t="array" ref="AC49">MAX(_xlfn._xlws.FILTER('Modeled Concentrations'!AF$3:AF$290,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5.7068957055214729E-3</v>
      </c>
      <c r="AD49" s="1" cm="1">
        <f t="array" ref="AD49">MAX(_xlfn._xlws.FILTER('Modeled Concentrations'!AG$3:AG$290,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3.6791263803680977E-3</v>
      </c>
      <c r="AE49" s="1" cm="1">
        <f t="array" ref="AE49">MAX(_xlfn._xlws.FILTER('Modeled Concentrations'!AH$3:AH$290,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1.3680359918200407E-3</v>
      </c>
      <c r="AF49" s="1" cm="1">
        <f t="array" ref="AF49">MAX(_xlfn._xlws.FILTER('Modeled Concentrations'!AI$3:AI$290,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2.5782216768916153E-5</v>
      </c>
      <c r="AG49" s="1" cm="1">
        <f t="array" ref="AG49">MAX(_xlfn._xlws.FILTER('Modeled Concentrations'!AJ$3:AJ$290,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9.8352883435582822E-6</v>
      </c>
      <c r="AH49" s="1" cm="1">
        <f t="array" ref="AH49">MAX(_xlfn._xlws.FILTER('Modeled Concentrations'!AK$3:AK$290,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1.4408899795501024E-6</v>
      </c>
      <c r="AI49" s="1" cm="1">
        <f t="array" ref="AI49">MAX(_xlfn._xlws.FILTER('Modeled Concentrations'!AL$3:AL$290,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4.2093415132924337E-7</v>
      </c>
      <c r="AJ49" s="1" cm="1">
        <f t="array" ref="AJ49">MAX(_xlfn._xlws.FILTER('Modeled Concentrations'!AM$3:AM$290, ('Modeled Concentrations'!$A$3:$A$290='Filter Max Task'!$A49)*('Modeled Concentrations'!$C$3:$C$290='Filter Max Task'!$B49)*('Modeled Concentrations'!$D$3:$D$290='Filter Max Task'!$C49)*('Modeled Concentrations'!$E$3:$E$290='Filter Max Task'!$D49)*('Modeled Concentrations'!$H$3:$H$290='Filter Max Task'!$E49)*('Modeled Concentrations'!$I$3:$I$290='Filter Max Task'!$F49)))</f>
        <v>1.6513570552147236E-7</v>
      </c>
    </row>
    <row r="50" spans="1:36" x14ac:dyDescent="0.35">
      <c r="A50" s="1" t="s">
        <v>126</v>
      </c>
      <c r="B50" s="1" t="s">
        <v>155</v>
      </c>
      <c r="C50" s="1" t="s">
        <v>156</v>
      </c>
      <c r="D50" s="1" t="s">
        <v>127</v>
      </c>
      <c r="E50" s="1" t="s">
        <v>128</v>
      </c>
      <c r="F50" s="1" t="s">
        <v>157</v>
      </c>
      <c r="G50" s="1" cm="1">
        <f t="array" ref="G50">MAX(_xlfn._xlws.FILTER('Modeled Concentrations'!J$3:J$290,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H50" s="1" cm="1">
        <f t="array" ref="H50">MAX(_xlfn._xlws.FILTER('Modeled Concentrations'!K$3:K$290,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I50" s="1" cm="1">
        <f t="array" ref="I50">MAX(_xlfn._xlws.FILTER('Modeled Concentrations'!L$3:L$290,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J50" s="1" cm="1">
        <f t="array" ref="J50">MAX(_xlfn._xlws.FILTER('Modeled Concentrations'!M$3:M$290,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K50" s="1" cm="1">
        <f t="array" ref="K50">MAX(_xlfn._xlws.FILTER('Modeled Concentrations'!N$3:N$290,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L50" s="1" cm="1">
        <f t="array" ref="L50">MAX(_xlfn._xlws.FILTER('Modeled Concentrations'!O$3:O$290,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M50" s="1" cm="1">
        <f t="array" ref="M50">MAX(_xlfn._xlws.FILTER('Modeled Concentrations'!P$3:P$290,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N50" s="1" cm="1">
        <f t="array" ref="N50">MAX(_xlfn._xlws.FILTER('Modeled Concentrations'!Q$3:Q$290,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O50" s="1" cm="1">
        <f t="array" ref="O50">MAX(_xlfn._xlws.FILTER('Modeled Concentrations'!R$3:R$290,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P50" s="1" cm="1">
        <f t="array" ref="P50">MAX(_xlfn._xlws.FILTER('Modeled Concentrations'!S$3:S$290,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v>
      </c>
      <c r="Q50" s="1" cm="1">
        <f t="array" ref="Q50">MAX(_xlfn._xlws.FILTER('Modeled Concentrations'!T$3:T$290,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6.2000000000000003E-5</v>
      </c>
      <c r="R50" s="1" cm="1">
        <f t="array" ref="R50">MAX(_xlfn._xlws.FILTER('Modeled Concentrations'!U$3:U$290,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1.6699999999999999E-5</v>
      </c>
      <c r="S50" s="1" cm="1">
        <f t="array" ref="S50">MAX(_xlfn._xlws.FILTER('Modeled Concentrations'!V$3:V$290,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8.6999999999999997E-6</v>
      </c>
      <c r="T50" s="1" cm="1">
        <f t="array" ref="T50">MAX(_xlfn._xlws.FILTER('Modeled Concentrations'!W$3:W$290,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5.48E-6</v>
      </c>
      <c r="U50" s="1" cm="1">
        <f t="array" ref="U50">MAX(_xlfn._xlws.FILTER('Modeled Concentrations'!X$3:X$290,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1.9700000000000002E-6</v>
      </c>
      <c r="V50" s="1" cm="1">
        <f t="array" ref="V50">MAX(_xlfn._xlws.FILTER('Modeled Concentrations'!Y$3:Y$290,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3.0099999999999998E-8</v>
      </c>
      <c r="W50" s="1" cm="1">
        <f t="array" ref="W50">MAX(_xlfn._xlws.FILTER('Modeled Concentrations'!Z$3:Z$290,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1.2100000000000001E-8</v>
      </c>
      <c r="X50" s="1" cm="1">
        <f t="array" ref="X50">MAX(_xlfn._xlws.FILTER('Modeled Concentrations'!AA$3:AA$290,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1.69E-9</v>
      </c>
      <c r="Y50" s="1" cm="1">
        <f t="array" ref="Y50">MAX(_xlfn._xlws.FILTER('Modeled Concentrations'!AB$3:AB$290,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5.0400000000000002E-10</v>
      </c>
      <c r="Z50" s="1" cm="1">
        <f t="array" ref="Z50">MAX(_xlfn._xlws.FILTER('Modeled Concentrations'!AC$3:AC$290,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2.24E-10</v>
      </c>
      <c r="AA50" s="1" cm="1">
        <f t="array" ref="AA50">MAX(_xlfn._xlws.FILTER('Modeled Concentrations'!AD$3:AD$290,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0.25094151329243358</v>
      </c>
      <c r="AB50" s="1" cm="1">
        <f t="array" ref="AB50">MAX(_xlfn._xlws.FILTER('Modeled Concentrations'!AE$3:AE$290,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6.7592310838445802E-2</v>
      </c>
      <c r="AC50" s="1" cm="1">
        <f t="array" ref="AC50">MAX(_xlfn._xlws.FILTER('Modeled Concentrations'!AF$3:AF$290,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3.5212760736196315E-2</v>
      </c>
      <c r="AD50" s="1" cm="1">
        <f t="array" ref="AD50">MAX(_xlfn._xlws.FILTER('Modeled Concentrations'!AG$3:AG$290,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2.2179991820040896E-2</v>
      </c>
      <c r="AE50" s="1" cm="1">
        <f t="array" ref="AE50">MAX(_xlfn._xlws.FILTER('Modeled Concentrations'!AH$3:AH$290,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7.9734642126789365E-3</v>
      </c>
      <c r="AF50" s="1" cm="1">
        <f t="array" ref="AF50">MAX(_xlfn._xlws.FILTER('Modeled Concentrations'!AI$3:AI$290,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1.2182805725971368E-4</v>
      </c>
      <c r="AG50" s="1" cm="1">
        <f t="array" ref="AG50">MAX(_xlfn._xlws.FILTER('Modeled Concentrations'!AJ$3:AJ$290,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4.8974069529652349E-5</v>
      </c>
      <c r="AH50" s="1" cm="1">
        <f t="array" ref="AH50">MAX(_xlfn._xlws.FILTER('Modeled Concentrations'!AK$3:AK$290,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6.840179959100204E-6</v>
      </c>
      <c r="AI50" s="1" cm="1">
        <f t="array" ref="AI50">MAX(_xlfn._xlws.FILTER('Modeled Concentrations'!AL$3:AL$290,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2.0399116564417176E-6</v>
      </c>
      <c r="AJ50" s="1" cm="1">
        <f t="array" ref="AJ50">MAX(_xlfn._xlws.FILTER('Modeled Concentrations'!AM$3:AM$290, ('Modeled Concentrations'!$A$3:$A$290='Filter Max Task'!$A50)*('Modeled Concentrations'!$C$3:$C$290='Filter Max Task'!$B50)*('Modeled Concentrations'!$D$3:$D$290='Filter Max Task'!$C50)*('Modeled Concentrations'!$E$3:$E$290='Filter Max Task'!$D50)*('Modeled Concentrations'!$H$3:$H$290='Filter Max Task'!$E50)*('Modeled Concentrations'!$I$3:$I$290='Filter Max Task'!$F50)))</f>
        <v>9.0662740286298566E-7</v>
      </c>
    </row>
    <row r="51" spans="1:36" x14ac:dyDescent="0.35">
      <c r="A51" s="1" t="s">
        <v>126</v>
      </c>
      <c r="B51" s="1" t="s">
        <v>151</v>
      </c>
      <c r="C51" s="1" t="s">
        <v>131</v>
      </c>
      <c r="D51" s="1" t="s">
        <v>156</v>
      </c>
      <c r="E51" s="1" t="s">
        <v>129</v>
      </c>
      <c r="F51" s="1" t="s">
        <v>157</v>
      </c>
      <c r="G51" s="1" cm="1">
        <f t="array" ref="G51">MAX(_xlfn._xlws.FILTER('Modeled Concentrations'!J$3:J$290,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H51" s="1" cm="1">
        <f t="array" ref="H51">MAX(_xlfn._xlws.FILTER('Modeled Concentrations'!K$3:K$290,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I51" s="1" cm="1">
        <f t="array" ref="I51">MAX(_xlfn._xlws.FILTER('Modeled Concentrations'!L$3:L$290,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J51" s="1" cm="1">
        <f t="array" ref="J51">MAX(_xlfn._xlws.FILTER('Modeled Concentrations'!M$3:M$290,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K51" s="1" cm="1">
        <f t="array" ref="K51">MAX(_xlfn._xlws.FILTER('Modeled Concentrations'!N$3:N$290,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L51" s="1" cm="1">
        <f t="array" ref="L51">MAX(_xlfn._xlws.FILTER('Modeled Concentrations'!O$3:O$290,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M51" s="1" cm="1">
        <f t="array" ref="M51">MAX(_xlfn._xlws.FILTER('Modeled Concentrations'!P$3:P$290,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N51" s="1" cm="1">
        <f t="array" ref="N51">MAX(_xlfn._xlws.FILTER('Modeled Concentrations'!Q$3:Q$290,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O51" s="1" cm="1">
        <f t="array" ref="O51">MAX(_xlfn._xlws.FILTER('Modeled Concentrations'!R$3:R$290,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P51" s="1" cm="1">
        <f t="array" ref="P51">MAX(_xlfn._xlws.FILTER('Modeled Concentrations'!S$3:S$290,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0</v>
      </c>
      <c r="Q51" s="1" cm="1">
        <f t="array" ref="Q51">MAX(_xlfn._xlws.FILTER('Modeled Concentrations'!T$3:T$290,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3.0099999999999998E-8</v>
      </c>
      <c r="R51" s="1" cm="1">
        <f t="array" ref="R51">MAX(_xlfn._xlws.FILTER('Modeled Concentrations'!U$3:U$290,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6.8700000000000005E-7</v>
      </c>
      <c r="S51" s="1" cm="1">
        <f t="array" ref="S51">MAX(_xlfn._xlws.FILTER('Modeled Concentrations'!V$3:V$290,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2.1900000000000002E-6</v>
      </c>
      <c r="T51" s="1" cm="1">
        <f t="array" ref="T51">MAX(_xlfn._xlws.FILTER('Modeled Concentrations'!W$3:W$290,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3.8299999999999998E-6</v>
      </c>
      <c r="U51" s="1" cm="1">
        <f t="array" ref="U51">MAX(_xlfn._xlws.FILTER('Modeled Concentrations'!X$3:X$290,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6.6000000000000003E-6</v>
      </c>
      <c r="V51" s="1" cm="1">
        <f t="array" ref="V51">MAX(_xlfn._xlws.FILTER('Modeled Concentrations'!Y$3:Y$290,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1.7600000000000001E-6</v>
      </c>
      <c r="W51" s="1" cm="1">
        <f t="array" ref="W51">MAX(_xlfn._xlws.FILTER('Modeled Concentrations'!Z$3:Z$290,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1.1999999999999999E-6</v>
      </c>
      <c r="X51" s="1" cm="1">
        <f t="array" ref="X51">MAX(_xlfn._xlws.FILTER('Modeled Concentrations'!AA$3:AA$290,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4.2199999999999999E-7</v>
      </c>
      <c r="Y51" s="1" cm="1">
        <f t="array" ref="Y51">MAX(_xlfn._xlws.FILTER('Modeled Concentrations'!AB$3:AB$290,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1.68E-7</v>
      </c>
      <c r="Z51" s="1" cm="1">
        <f t="array" ref="Z51">MAX(_xlfn._xlws.FILTER('Modeled Concentrations'!AC$3:AC$290,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5.9800000000000006E-8</v>
      </c>
      <c r="AA51" s="1" cm="1">
        <f t="array" ref="AA51">MAX(_xlfn._xlws.FILTER('Modeled Concentrations'!AD$3:AD$290,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1.2182805725971368E-4</v>
      </c>
      <c r="AB51" s="1" cm="1">
        <f t="array" ref="AB51">MAX(_xlfn._xlws.FILTER('Modeled Concentrations'!AE$3:AE$290,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2.7805938650306752E-3</v>
      </c>
      <c r="AC51" s="1" cm="1">
        <f t="array" ref="AC51">MAX(_xlfn._xlws.FILTER('Modeled Concentrations'!AF$3:AF$290,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8.8639018404907989E-3</v>
      </c>
      <c r="AD51" s="1" cm="1">
        <f t="array" ref="AD51">MAX(_xlfn._xlws.FILTER('Modeled Concentrations'!AG$3:AG$290,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1.550170961145194E-2</v>
      </c>
      <c r="AE51" s="1" cm="1">
        <f t="array" ref="AE51">MAX(_xlfn._xlws.FILTER('Modeled Concentrations'!AH$3:AH$290,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2.671312883435583E-2</v>
      </c>
      <c r="AF51" s="1" cm="1">
        <f t="array" ref="AF51">MAX(_xlfn._xlws.FILTER('Modeled Concentrations'!AI$3:AI$290,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7.123501022494887E-3</v>
      </c>
      <c r="AG51" s="1" cm="1">
        <f t="array" ref="AG51">MAX(_xlfn._xlws.FILTER('Modeled Concentrations'!AJ$3:AJ$290,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4.8569325153374233E-3</v>
      </c>
      <c r="AH51" s="1" cm="1">
        <f t="array" ref="AH51">MAX(_xlfn._xlws.FILTER('Modeled Concentrations'!AK$3:AK$290,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1.7080212678936605E-3</v>
      </c>
      <c r="AI51" s="1" cm="1">
        <f t="array" ref="AI51">MAX(_xlfn._xlws.FILTER('Modeled Concentrations'!AL$3:AL$290,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6.7997055214723929E-4</v>
      </c>
      <c r="AJ51" s="1" cm="1">
        <f t="array" ref="AJ51">MAX(_xlfn._xlws.FILTER('Modeled Concentrations'!AM$3:AM$290, ('Modeled Concentrations'!$A$3:$A$290='Filter Max Task'!$A51)*('Modeled Concentrations'!$C$3:$C$290='Filter Max Task'!$B51)*('Modeled Concentrations'!$D$3:$D$290='Filter Max Task'!$C51)*('Modeled Concentrations'!$E$3:$E$290='Filter Max Task'!$D51)*('Modeled Concentrations'!$H$3:$H$290='Filter Max Task'!$E51)*('Modeled Concentrations'!$I$3:$I$290='Filter Max Task'!$F51)))</f>
        <v>2.4203713701431497E-4</v>
      </c>
    </row>
    <row r="52" spans="1:36" x14ac:dyDescent="0.35">
      <c r="A52" s="1" t="s">
        <v>126</v>
      </c>
      <c r="B52" s="1" t="s">
        <v>153</v>
      </c>
      <c r="C52" s="1" t="s">
        <v>131</v>
      </c>
      <c r="D52" s="1" t="s">
        <v>156</v>
      </c>
      <c r="E52" s="1" t="s">
        <v>129</v>
      </c>
      <c r="F52" s="1" t="s">
        <v>157</v>
      </c>
      <c r="G52" s="1" cm="1">
        <f t="array" ref="G52">MAX(_xlfn._xlws.FILTER('Modeled Concentrations'!J$3:J$290,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H52" s="1" cm="1">
        <f t="array" ref="H52">MAX(_xlfn._xlws.FILTER('Modeled Concentrations'!K$3:K$290,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I52" s="1" cm="1">
        <f t="array" ref="I52">MAX(_xlfn._xlws.FILTER('Modeled Concentrations'!L$3:L$290,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J52" s="1" cm="1">
        <f t="array" ref="J52">MAX(_xlfn._xlws.FILTER('Modeled Concentrations'!M$3:M$290,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K52" s="1" cm="1">
        <f t="array" ref="K52">MAX(_xlfn._xlws.FILTER('Modeled Concentrations'!N$3:N$290,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L52" s="1" cm="1">
        <f t="array" ref="L52">MAX(_xlfn._xlws.FILTER('Modeled Concentrations'!O$3:O$290,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M52" s="1" cm="1">
        <f t="array" ref="M52">MAX(_xlfn._xlws.FILTER('Modeled Concentrations'!P$3:P$290,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N52" s="1" cm="1">
        <f t="array" ref="N52">MAX(_xlfn._xlws.FILTER('Modeled Concentrations'!Q$3:Q$290,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O52" s="1" cm="1">
        <f t="array" ref="O52">MAX(_xlfn._xlws.FILTER('Modeled Concentrations'!R$3:R$290,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P52" s="1" cm="1">
        <f t="array" ref="P52">MAX(_xlfn._xlws.FILTER('Modeled Concentrations'!S$3:S$290,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0</v>
      </c>
      <c r="Q52" s="1" cm="1">
        <f t="array" ref="Q52">MAX(_xlfn._xlws.FILTER('Modeled Concentrations'!T$3:T$290,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1.3200000000000001E-6</v>
      </c>
      <c r="R52" s="1" cm="1">
        <f t="array" ref="R52">MAX(_xlfn._xlws.FILTER('Modeled Concentrations'!U$3:U$290,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3.9799999999999999E-7</v>
      </c>
      <c r="S52" s="1" cm="1">
        <f t="array" ref="S52">MAX(_xlfn._xlws.FILTER('Modeled Concentrations'!V$3:V$290,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2.17E-7</v>
      </c>
      <c r="T52" s="1" cm="1">
        <f t="array" ref="T52">MAX(_xlfn._xlws.FILTER('Modeled Concentrations'!W$3:W$290,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1.3400000000000001E-7</v>
      </c>
      <c r="U52" s="1" cm="1">
        <f t="array" ref="U52">MAX(_xlfn._xlws.FILTER('Modeled Concentrations'!X$3:X$290,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4.9399999999999999E-8</v>
      </c>
      <c r="V52" s="1" cm="1">
        <f t="array" ref="V52">MAX(_xlfn._xlws.FILTER('Modeled Concentrations'!Y$3:Y$290,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8.3999999999999999E-10</v>
      </c>
      <c r="W52" s="1" cm="1">
        <f t="array" ref="W52">MAX(_xlfn._xlws.FILTER('Modeled Concentrations'!Z$3:Z$290,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3.3599999999999998E-10</v>
      </c>
      <c r="X52" s="1" cm="1">
        <f t="array" ref="X52">MAX(_xlfn._xlws.FILTER('Modeled Concentrations'!AA$3:AA$290,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5.5299999999999999E-11</v>
      </c>
      <c r="Y52" s="1" cm="1">
        <f t="array" ref="Y52">MAX(_xlfn._xlws.FILTER('Modeled Concentrations'!AB$3:AB$290,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1.8599999999999999E-11</v>
      </c>
      <c r="Z52" s="1" cm="1">
        <f t="array" ref="Z52">MAX(_xlfn._xlws.FILTER('Modeled Concentrations'!AC$3:AC$290,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8.0799999999999995E-12</v>
      </c>
      <c r="AA52" s="1" cm="1">
        <f t="array" ref="AA52">MAX(_xlfn._xlws.FILTER('Modeled Concentrations'!AD$3:AD$290,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5.3426257668711657E-3</v>
      </c>
      <c r="AB52" s="1" cm="1">
        <f t="array" ref="AB52">MAX(_xlfn._xlws.FILTER('Modeled Concentrations'!AE$3:AE$290,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1.6108826175869121E-3</v>
      </c>
      <c r="AC52" s="1" cm="1">
        <f t="array" ref="AC52">MAX(_xlfn._xlws.FILTER('Modeled Concentrations'!AF$3:AF$290,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8.7829529652351751E-4</v>
      </c>
      <c r="AD52" s="1" cm="1">
        <f t="array" ref="AD52">MAX(_xlfn._xlws.FILTER('Modeled Concentrations'!AG$3:AG$290,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5.4235746421267897E-4</v>
      </c>
      <c r="AE52" s="1" cm="1">
        <f t="array" ref="AE52">MAX(_xlfn._xlws.FILTER('Modeled Concentrations'!AH$3:AH$290,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1.9994372188139061E-4</v>
      </c>
      <c r="AF52" s="1" cm="1">
        <f t="array" ref="AF52">MAX(_xlfn._xlws.FILTER('Modeled Concentrations'!AI$3:AI$290,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3.3998527607361961E-6</v>
      </c>
      <c r="AG52" s="1" cm="1">
        <f t="array" ref="AG52">MAX(_xlfn._xlws.FILTER('Modeled Concentrations'!AJ$3:AJ$290,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1.3599411042944783E-6</v>
      </c>
      <c r="AH52" s="1" cm="1">
        <f t="array" ref="AH52">MAX(_xlfn._xlws.FILTER('Modeled Concentrations'!AK$3:AK$290,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2.2382364008179958E-7</v>
      </c>
      <c r="AI52" s="1" cm="1">
        <f t="array" ref="AI52">MAX(_xlfn._xlws.FILTER('Modeled Concentrations'!AL$3:AL$290,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7.5282453987730057E-8</v>
      </c>
      <c r="AJ52" s="1" cm="1">
        <f t="array" ref="AJ52">MAX(_xlfn._xlws.FILTER('Modeled Concentrations'!AM$3:AM$290, ('Modeled Concentrations'!$A$3:$A$290='Filter Max Task'!$A52)*('Modeled Concentrations'!$C$3:$C$290='Filter Max Task'!$B52)*('Modeled Concentrations'!$D$3:$D$290='Filter Max Task'!$C52)*('Modeled Concentrations'!$E$3:$E$290='Filter Max Task'!$D52)*('Modeled Concentrations'!$H$3:$H$290='Filter Max Task'!$E52)*('Modeled Concentrations'!$I$3:$I$290='Filter Max Task'!$F52)))</f>
        <v>3.2703345603271985E-8</v>
      </c>
    </row>
    <row r="53" spans="1:36" x14ac:dyDescent="0.35">
      <c r="A53" s="1" t="s">
        <v>126</v>
      </c>
      <c r="B53" s="1" t="s">
        <v>154</v>
      </c>
      <c r="C53" s="1" t="s">
        <v>131</v>
      </c>
      <c r="D53" s="1" t="s">
        <v>156</v>
      </c>
      <c r="E53" s="1" t="s">
        <v>129</v>
      </c>
      <c r="F53" s="1" t="s">
        <v>157</v>
      </c>
      <c r="G53" s="1" cm="1">
        <f t="array" ref="G53">MAX(_xlfn._xlws.FILTER('Modeled Concentrations'!J$3:J$290,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H53" s="1" cm="1">
        <f t="array" ref="H53">MAX(_xlfn._xlws.FILTER('Modeled Concentrations'!K$3:K$290,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I53" s="1" cm="1">
        <f t="array" ref="I53">MAX(_xlfn._xlws.FILTER('Modeled Concentrations'!L$3:L$290,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J53" s="1" cm="1">
        <f t="array" ref="J53">MAX(_xlfn._xlws.FILTER('Modeled Concentrations'!M$3:M$290,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K53" s="1" cm="1">
        <f t="array" ref="K53">MAX(_xlfn._xlws.FILTER('Modeled Concentrations'!N$3:N$290,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L53" s="1" cm="1">
        <f t="array" ref="L53">MAX(_xlfn._xlws.FILTER('Modeled Concentrations'!O$3:O$290,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M53" s="1" cm="1">
        <f t="array" ref="M53">MAX(_xlfn._xlws.FILTER('Modeled Concentrations'!P$3:P$290,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N53" s="1" cm="1">
        <f t="array" ref="N53">MAX(_xlfn._xlws.FILTER('Modeled Concentrations'!Q$3:Q$290,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O53" s="1" cm="1">
        <f t="array" ref="O53">MAX(_xlfn._xlws.FILTER('Modeled Concentrations'!R$3:R$290,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P53" s="1" cm="1">
        <f t="array" ref="P53">MAX(_xlfn._xlws.FILTER('Modeled Concentrations'!S$3:S$290,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0</v>
      </c>
      <c r="Q53" s="1" cm="1">
        <f t="array" ref="Q53">MAX(_xlfn._xlws.FILTER('Modeled Concentrations'!T$3:T$290,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2.0999999999999999E-5</v>
      </c>
      <c r="R53" s="1" cm="1">
        <f t="array" ref="R53">MAX(_xlfn._xlws.FILTER('Modeled Concentrations'!U$3:U$290,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7.17E-6</v>
      </c>
      <c r="S53" s="1" cm="1">
        <f t="array" ref="S53">MAX(_xlfn._xlws.FILTER('Modeled Concentrations'!V$3:V$290,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3.7299999999999999E-6</v>
      </c>
      <c r="T53" s="1" cm="1">
        <f t="array" ref="T53">MAX(_xlfn._xlws.FILTER('Modeled Concentrations'!W$3:W$290,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2.57E-6</v>
      </c>
      <c r="U53" s="1" cm="1">
        <f t="array" ref="U53">MAX(_xlfn._xlws.FILTER('Modeled Concentrations'!X$3:X$290,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1.0100000000000001E-6</v>
      </c>
      <c r="V53" s="1" cm="1">
        <f t="array" ref="V53">MAX(_xlfn._xlws.FILTER('Modeled Concentrations'!Y$3:Y$290,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2.0899999999999999E-8</v>
      </c>
      <c r="W53" s="1" cm="1">
        <f t="array" ref="W53">MAX(_xlfn._xlws.FILTER('Modeled Concentrations'!Z$3:Z$290,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1.18E-8</v>
      </c>
      <c r="X53" s="1" cm="1">
        <f t="array" ref="X53">MAX(_xlfn._xlws.FILTER('Modeled Concentrations'!AA$3:AA$290,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2.04E-9</v>
      </c>
      <c r="Y53" s="1" cm="1">
        <f t="array" ref="Y53">MAX(_xlfn._xlws.FILTER('Modeled Concentrations'!AB$3:AB$290,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6.0999999999999996E-10</v>
      </c>
      <c r="Z53" s="1" cm="1">
        <f t="array" ref="Z53">MAX(_xlfn._xlws.FILTER('Modeled Concentrations'!AC$3:AC$290,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2.1400000000000001E-10</v>
      </c>
      <c r="AA53" s="1" cm="1">
        <f t="array" ref="AA53">MAX(_xlfn._xlws.FILTER('Modeled Concentrations'!AD$3:AD$290,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8.4996319018404917E-2</v>
      </c>
      <c r="AB53" s="1" cm="1">
        <f t="array" ref="AB53">MAX(_xlfn._xlws.FILTER('Modeled Concentrations'!AE$3:AE$290,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2.9020171779141103E-2</v>
      </c>
      <c r="AC53" s="1" cm="1">
        <f t="array" ref="AC53">MAX(_xlfn._xlws.FILTER('Modeled Concentrations'!AF$3:AF$290,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1.5096965235173824E-2</v>
      </c>
      <c r="AD53" s="1" cm="1">
        <f t="array" ref="AD53">MAX(_xlfn._xlws.FILTER('Modeled Concentrations'!AG$3:AG$290,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1.040193047034765E-2</v>
      </c>
      <c r="AE53" s="1" cm="1">
        <f t="array" ref="AE53">MAX(_xlfn._xlws.FILTER('Modeled Concentrations'!AH$3:AH$290,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4.0879182004089978E-3</v>
      </c>
      <c r="AF53" s="1" cm="1">
        <f t="array" ref="AF53">MAX(_xlfn._xlws.FILTER('Modeled Concentrations'!AI$3:AI$290,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8.4591574642126787E-5</v>
      </c>
      <c r="AG53" s="1" cm="1">
        <f t="array" ref="AG53">MAX(_xlfn._xlws.FILTER('Modeled Concentrations'!AJ$3:AJ$290,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4.7759836400817998E-5</v>
      </c>
      <c r="AH53" s="1" cm="1">
        <f t="array" ref="AH53">MAX(_xlfn._xlws.FILTER('Modeled Concentrations'!AK$3:AK$290,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8.2567852760736205E-6</v>
      </c>
      <c r="AI53" s="1" cm="1">
        <f t="array" ref="AI53">MAX(_xlfn._xlws.FILTER('Modeled Concentrations'!AL$3:AL$290,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2.4689406952965231E-6</v>
      </c>
      <c r="AJ53" s="1" cm="1">
        <f t="array" ref="AJ53">MAX(_xlfn._xlws.FILTER('Modeled Concentrations'!AM$3:AM$290, ('Modeled Concentrations'!$A$3:$A$290='Filter Max Task'!$A53)*('Modeled Concentrations'!$C$3:$C$290='Filter Max Task'!$B53)*('Modeled Concentrations'!$D$3:$D$290='Filter Max Task'!$C53)*('Modeled Concentrations'!$E$3:$E$290='Filter Max Task'!$D53)*('Modeled Concentrations'!$H$3:$H$290='Filter Max Task'!$E53)*('Modeled Concentrations'!$I$3:$I$290='Filter Max Task'!$F53)))</f>
        <v>8.6615296523517385E-7</v>
      </c>
    </row>
    <row r="54" spans="1:36" x14ac:dyDescent="0.35">
      <c r="A54" s="1" t="s">
        <v>126</v>
      </c>
      <c r="B54" s="1" t="s">
        <v>155</v>
      </c>
      <c r="C54" s="1" t="s">
        <v>131</v>
      </c>
      <c r="D54" s="1" t="s">
        <v>156</v>
      </c>
      <c r="E54" s="1" t="s">
        <v>129</v>
      </c>
      <c r="F54" s="1" t="s">
        <v>157</v>
      </c>
      <c r="G54" s="1" cm="1">
        <f t="array" ref="G54">MAX(_xlfn._xlws.FILTER('Modeled Concentrations'!J$3:J$290,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H54" s="1" cm="1">
        <f t="array" ref="H54">MAX(_xlfn._xlws.FILTER('Modeled Concentrations'!K$3:K$290,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I54" s="1" cm="1">
        <f t="array" ref="I54">MAX(_xlfn._xlws.FILTER('Modeled Concentrations'!L$3:L$290,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J54" s="1" cm="1">
        <f t="array" ref="J54">MAX(_xlfn._xlws.FILTER('Modeled Concentrations'!M$3:M$290,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K54" s="1" cm="1">
        <f t="array" ref="K54">MAX(_xlfn._xlws.FILTER('Modeled Concentrations'!N$3:N$290,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L54" s="1" cm="1">
        <f t="array" ref="L54">MAX(_xlfn._xlws.FILTER('Modeled Concentrations'!O$3:O$290,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M54" s="1" cm="1">
        <f t="array" ref="M54">MAX(_xlfn._xlws.FILTER('Modeled Concentrations'!P$3:P$290,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N54" s="1" cm="1">
        <f t="array" ref="N54">MAX(_xlfn._xlws.FILTER('Modeled Concentrations'!Q$3:Q$290,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O54" s="1" cm="1">
        <f t="array" ref="O54">MAX(_xlfn._xlws.FILTER('Modeled Concentrations'!R$3:R$290,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P54" s="1" cm="1">
        <f t="array" ref="P54">MAX(_xlfn._xlws.FILTER('Modeled Concentrations'!S$3:S$290,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v>
      </c>
      <c r="Q54" s="1" cm="1">
        <f t="array" ref="Q54">MAX(_xlfn._xlws.FILTER('Modeled Concentrations'!T$3:T$290,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7.7299999999999995E-5</v>
      </c>
      <c r="R54" s="1" cm="1">
        <f t="array" ref="R54">MAX(_xlfn._xlws.FILTER('Modeled Concentrations'!U$3:U$290,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2.34E-5</v>
      </c>
      <c r="S54" s="1" cm="1">
        <f t="array" ref="S54">MAX(_xlfn._xlws.FILTER('Modeled Concentrations'!V$3:V$290,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1.27E-5</v>
      </c>
      <c r="T54" s="1" cm="1">
        <f t="array" ref="T54">MAX(_xlfn._xlws.FILTER('Modeled Concentrations'!W$3:W$290,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7.8800000000000008E-6</v>
      </c>
      <c r="U54" s="1" cm="1">
        <f t="array" ref="U54">MAX(_xlfn._xlws.FILTER('Modeled Concentrations'!X$3:X$290,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2.92E-6</v>
      </c>
      <c r="V54" s="1" cm="1">
        <f t="array" ref="V54">MAX(_xlfn._xlws.FILTER('Modeled Concentrations'!Y$3:Y$290,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4.9399999999999999E-8</v>
      </c>
      <c r="W54" s="1" cm="1">
        <f t="array" ref="W54">MAX(_xlfn._xlws.FILTER('Modeled Concentrations'!Z$3:Z$290,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1.9700000000000001E-8</v>
      </c>
      <c r="X54" s="1" cm="1">
        <f t="array" ref="X54">MAX(_xlfn._xlws.FILTER('Modeled Concentrations'!AA$3:AA$290,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3.24E-9</v>
      </c>
      <c r="Y54" s="1" cm="1">
        <f t="array" ref="Y54">MAX(_xlfn._xlws.FILTER('Modeled Concentrations'!AB$3:AB$290,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1.09E-9</v>
      </c>
      <c r="Z54" s="1" cm="1">
        <f t="array" ref="Z54">MAX(_xlfn._xlws.FILTER('Modeled Concentrations'!AC$3:AC$290,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4.7400000000000002E-10</v>
      </c>
      <c r="AA54" s="1" cm="1">
        <f t="array" ref="AA54">MAX(_xlfn._xlws.FILTER('Modeled Concentrations'!AD$3:AD$290,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0.31286740286298564</v>
      </c>
      <c r="AB54" s="1" cm="1">
        <f t="array" ref="AB54">MAX(_xlfn._xlws.FILTER('Modeled Concentrations'!AE$3:AE$290,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9.4710184049079757E-2</v>
      </c>
      <c r="AC54" s="1" cm="1">
        <f t="array" ref="AC54">MAX(_xlfn._xlws.FILTER('Modeled Concentrations'!AF$3:AF$290,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5.1402535787321069E-2</v>
      </c>
      <c r="AD54" s="1" cm="1">
        <f t="array" ref="AD54">MAX(_xlfn._xlws.FILTER('Modeled Concentrations'!AG$3:AG$290,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3.1893856850715746E-2</v>
      </c>
      <c r="AE54" s="1" cm="1">
        <f t="array" ref="AE54">MAX(_xlfn._xlws.FILTER('Modeled Concentrations'!AH$3:AH$290,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1.1818535787321066E-2</v>
      </c>
      <c r="AF54" s="1" cm="1">
        <f t="array" ref="AF54">MAX(_xlfn._xlws.FILTER('Modeled Concentrations'!AI$3:AI$290,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1.9994372188139061E-4</v>
      </c>
      <c r="AG54" s="1" cm="1">
        <f t="array" ref="AG54">MAX(_xlfn._xlws.FILTER('Modeled Concentrations'!AJ$3:AJ$290,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7.9734642126789369E-5</v>
      </c>
      <c r="AH54" s="1" cm="1">
        <f t="array" ref="AH54">MAX(_xlfn._xlws.FILTER('Modeled Concentrations'!AK$3:AK$290,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1.3113717791411044E-5</v>
      </c>
      <c r="AI54" s="1" cm="1">
        <f t="array" ref="AI54">MAX(_xlfn._xlws.FILTER('Modeled Concentrations'!AL$3:AL$290,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4.4117137014314922E-6</v>
      </c>
      <c r="AJ54" s="1" cm="1">
        <f t="array" ref="AJ54">MAX(_xlfn._xlws.FILTER('Modeled Concentrations'!AM$3:AM$290, ('Modeled Concentrations'!$A$3:$A$290='Filter Max Task'!$A54)*('Modeled Concentrations'!$C$3:$C$290='Filter Max Task'!$B54)*('Modeled Concentrations'!$D$3:$D$290='Filter Max Task'!$C54)*('Modeled Concentrations'!$E$3:$E$290='Filter Max Task'!$D54)*('Modeled Concentrations'!$H$3:$H$290='Filter Max Task'!$E54)*('Modeled Concentrations'!$I$3:$I$290='Filter Max Task'!$F54)))</f>
        <v>1.9184883435582821E-6</v>
      </c>
    </row>
    <row r="55" spans="1:36" x14ac:dyDescent="0.35">
      <c r="A55" s="1" t="s">
        <v>126</v>
      </c>
      <c r="B55" s="1" t="s">
        <v>151</v>
      </c>
      <c r="C55" s="1" t="s">
        <v>131</v>
      </c>
      <c r="D55" s="1" t="s">
        <v>156</v>
      </c>
      <c r="E55" s="1" t="s">
        <v>128</v>
      </c>
      <c r="F55" s="1" t="s">
        <v>157</v>
      </c>
      <c r="G55" s="1" cm="1">
        <f t="array" ref="G55">MAX(_xlfn._xlws.FILTER('Modeled Concentrations'!J$3:J$290,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H55" s="1" cm="1">
        <f t="array" ref="H55">MAX(_xlfn._xlws.FILTER('Modeled Concentrations'!K$3:K$290,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I55" s="1" cm="1">
        <f t="array" ref="I55">MAX(_xlfn._xlws.FILTER('Modeled Concentrations'!L$3:L$290,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J55" s="1" cm="1">
        <f t="array" ref="J55">MAX(_xlfn._xlws.FILTER('Modeled Concentrations'!M$3:M$290,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K55" s="1" cm="1">
        <f t="array" ref="K55">MAX(_xlfn._xlws.FILTER('Modeled Concentrations'!N$3:N$290,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L55" s="1" cm="1">
        <f t="array" ref="L55">MAX(_xlfn._xlws.FILTER('Modeled Concentrations'!O$3:O$290,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M55" s="1" cm="1">
        <f t="array" ref="M55">MAX(_xlfn._xlws.FILTER('Modeled Concentrations'!P$3:P$290,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N55" s="1" cm="1">
        <f t="array" ref="N55">MAX(_xlfn._xlws.FILTER('Modeled Concentrations'!Q$3:Q$290,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O55" s="1" cm="1">
        <f t="array" ref="O55">MAX(_xlfn._xlws.FILTER('Modeled Concentrations'!R$3:R$290,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P55" s="1" cm="1">
        <f t="array" ref="P55">MAX(_xlfn._xlws.FILTER('Modeled Concentrations'!S$3:S$290,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0</v>
      </c>
      <c r="Q55" s="1" cm="1">
        <f t="array" ref="Q55">MAX(_xlfn._xlws.FILTER('Modeled Concentrations'!T$3:T$290,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5.3599999999999997E-9</v>
      </c>
      <c r="R55" s="1" cm="1">
        <f t="array" ref="R55">MAX(_xlfn._xlws.FILTER('Modeled Concentrations'!U$3:U$290,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2.29E-7</v>
      </c>
      <c r="S55" s="1" cm="1">
        <f t="array" ref="S55">MAX(_xlfn._xlws.FILTER('Modeled Concentrations'!V$3:V$290,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1.1999999999999999E-6</v>
      </c>
      <c r="T55" s="1" cm="1">
        <f t="array" ref="T55">MAX(_xlfn._xlws.FILTER('Modeled Concentrations'!W$3:W$290,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2.6199999999999999E-6</v>
      </c>
      <c r="U55" s="1" cm="1">
        <f t="array" ref="U55">MAX(_xlfn._xlws.FILTER('Modeled Concentrations'!X$3:X$290,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5.48E-6</v>
      </c>
      <c r="V55" s="1" cm="1">
        <f t="array" ref="V55">MAX(_xlfn._xlws.FILTER('Modeled Concentrations'!Y$3:Y$290,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1.22E-6</v>
      </c>
      <c r="W55" s="1" cm="1">
        <f t="array" ref="W55">MAX(_xlfn._xlws.FILTER('Modeled Concentrations'!Z$3:Z$290,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8.1999999999999998E-7</v>
      </c>
      <c r="X55" s="1" cm="1">
        <f t="array" ref="X55">MAX(_xlfn._xlws.FILTER('Modeled Concentrations'!AA$3:AA$290,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2.6199999999999999E-7</v>
      </c>
      <c r="Y55" s="1" cm="1">
        <f t="array" ref="Y55">MAX(_xlfn._xlws.FILTER('Modeled Concentrations'!AB$3:AB$290,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1.31E-7</v>
      </c>
      <c r="Z55" s="1" cm="1">
        <f t="array" ref="Z55">MAX(_xlfn._xlws.FILTER('Modeled Concentrations'!AC$3:AC$290,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5.9499999999999997E-8</v>
      </c>
      <c r="AA55" s="1" cm="1">
        <f t="array" ref="AA55">MAX(_xlfn._xlws.FILTER('Modeled Concentrations'!AD$3:AD$290,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2.1694298568507157E-5</v>
      </c>
      <c r="AB55" s="1" cm="1">
        <f t="array" ref="AB55">MAX(_xlfn._xlws.FILTER('Modeled Concentrations'!AE$3:AE$290,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9.2686462167689161E-4</v>
      </c>
      <c r="AC55" s="1" cm="1">
        <f t="array" ref="AC55">MAX(_xlfn._xlws.FILTER('Modeled Concentrations'!AF$3:AF$290,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4.8569325153374233E-3</v>
      </c>
      <c r="AD55" s="1" cm="1">
        <f t="array" ref="AD55">MAX(_xlfn._xlws.FILTER('Modeled Concentrations'!AG$3:AG$290,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1.0604302658486707E-2</v>
      </c>
      <c r="AE55" s="1" cm="1">
        <f t="array" ref="AE55">MAX(_xlfn._xlws.FILTER('Modeled Concentrations'!AH$3:AH$290,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2.2179991820040896E-2</v>
      </c>
      <c r="AF55" s="1" cm="1">
        <f t="array" ref="AF55">MAX(_xlfn._xlws.FILTER('Modeled Concentrations'!AI$3:AI$290,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4.9378813905930474E-3</v>
      </c>
      <c r="AG55" s="1" cm="1">
        <f t="array" ref="AG55">MAX(_xlfn._xlws.FILTER('Modeled Concentrations'!AJ$3:AJ$290,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3.3189038854805723E-3</v>
      </c>
      <c r="AH55" s="1" cm="1">
        <f t="array" ref="AH55">MAX(_xlfn._xlws.FILTER('Modeled Concentrations'!AK$3:AK$290,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1.0604302658486706E-3</v>
      </c>
      <c r="AI55" s="1" cm="1">
        <f t="array" ref="AI55">MAX(_xlfn._xlws.FILTER('Modeled Concentrations'!AL$3:AL$290,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5.3021513292433528E-4</v>
      </c>
      <c r="AJ55" s="1" cm="1">
        <f t="array" ref="AJ55">MAX(_xlfn._xlws.FILTER('Modeled Concentrations'!AM$3:AM$290, ('Modeled Concentrations'!$A$3:$A$290='Filter Max Task'!$A55)*('Modeled Concentrations'!$C$3:$C$290='Filter Max Task'!$B55)*('Modeled Concentrations'!$D$3:$D$290='Filter Max Task'!$C55)*('Modeled Concentrations'!$E$3:$E$290='Filter Max Task'!$D55)*('Modeled Concentrations'!$H$3:$H$290='Filter Max Task'!$E55)*('Modeled Concentrations'!$I$3:$I$290='Filter Max Task'!$F55)))</f>
        <v>2.4082290388548056E-4</v>
      </c>
    </row>
    <row r="56" spans="1:36" x14ac:dyDescent="0.35">
      <c r="A56" s="1" t="s">
        <v>126</v>
      </c>
      <c r="B56" s="1" t="s">
        <v>153</v>
      </c>
      <c r="C56" s="1" t="s">
        <v>131</v>
      </c>
      <c r="D56" s="1" t="s">
        <v>156</v>
      </c>
      <c r="E56" s="1" t="s">
        <v>128</v>
      </c>
      <c r="F56" s="1" t="s">
        <v>157</v>
      </c>
      <c r="G56" s="1" cm="1">
        <f t="array" ref="G56">MAX(_xlfn._xlws.FILTER('Modeled Concentrations'!J$3:J$290,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H56" s="1" cm="1">
        <f t="array" ref="H56">MAX(_xlfn._xlws.FILTER('Modeled Concentrations'!K$3:K$290,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I56" s="1" cm="1">
        <f t="array" ref="I56">MAX(_xlfn._xlws.FILTER('Modeled Concentrations'!L$3:L$290,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J56" s="1" cm="1">
        <f t="array" ref="J56">MAX(_xlfn._xlws.FILTER('Modeled Concentrations'!M$3:M$290,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K56" s="1" cm="1">
        <f t="array" ref="K56">MAX(_xlfn._xlws.FILTER('Modeled Concentrations'!N$3:N$290,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L56" s="1" cm="1">
        <f t="array" ref="L56">MAX(_xlfn._xlws.FILTER('Modeled Concentrations'!O$3:O$290,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M56" s="1" cm="1">
        <f t="array" ref="M56">MAX(_xlfn._xlws.FILTER('Modeled Concentrations'!P$3:P$290,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N56" s="1" cm="1">
        <f t="array" ref="N56">MAX(_xlfn._xlws.FILTER('Modeled Concentrations'!Q$3:Q$290,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O56" s="1" cm="1">
        <f t="array" ref="O56">MAX(_xlfn._xlws.FILTER('Modeled Concentrations'!R$3:R$290,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P56" s="1" cm="1">
        <f t="array" ref="P56">MAX(_xlfn._xlws.FILTER('Modeled Concentrations'!S$3:S$290,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0</v>
      </c>
      <c r="Q56" s="1" cm="1">
        <f t="array" ref="Q56">MAX(_xlfn._xlws.FILTER('Modeled Concentrations'!T$3:T$290,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1.26E-6</v>
      </c>
      <c r="R56" s="1" cm="1">
        <f t="array" ref="R56">MAX(_xlfn._xlws.FILTER('Modeled Concentrations'!U$3:U$290,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4.3000000000000001E-7</v>
      </c>
      <c r="S56" s="1" cm="1">
        <f t="array" ref="S56">MAX(_xlfn._xlws.FILTER('Modeled Concentrations'!V$3:V$290,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2.34E-7</v>
      </c>
      <c r="T56" s="1" cm="1">
        <f t="array" ref="T56">MAX(_xlfn._xlws.FILTER('Modeled Concentrations'!W$3:W$290,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1.5099999999999999E-7</v>
      </c>
      <c r="U56" s="1" cm="1">
        <f t="array" ref="U56">MAX(_xlfn._xlws.FILTER('Modeled Concentrations'!X$3:X$290,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5.7299999999999997E-8</v>
      </c>
      <c r="V56" s="1" cm="1">
        <f t="array" ref="V56">MAX(_xlfn._xlws.FILTER('Modeled Concentrations'!Y$3:Y$290,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9.8300000000000002E-10</v>
      </c>
      <c r="W56" s="1" cm="1">
        <f t="array" ref="W56">MAX(_xlfn._xlws.FILTER('Modeled Concentrations'!Z$3:Z$290,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4.2700000000000002E-10</v>
      </c>
      <c r="X56" s="1" cm="1">
        <f t="array" ref="X56">MAX(_xlfn._xlws.FILTER('Modeled Concentrations'!AA$3:AA$290,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6.5700000000000003E-11</v>
      </c>
      <c r="Y56" s="1" cm="1">
        <f t="array" ref="Y56">MAX(_xlfn._xlws.FILTER('Modeled Concentrations'!AB$3:AB$290,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2.27E-11</v>
      </c>
      <c r="Z56" s="1" cm="1">
        <f t="array" ref="Z56">MAX(_xlfn._xlws.FILTER('Modeled Concentrations'!AC$3:AC$290,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9.8299999999999999E-12</v>
      </c>
      <c r="AA56" s="1" cm="1">
        <f t="array" ref="AA56">MAX(_xlfn._xlws.FILTER('Modeled Concentrations'!AD$3:AD$290,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5.0997791411042945E-3</v>
      </c>
      <c r="AB56" s="1" cm="1">
        <f t="array" ref="AB56">MAX(_xlfn._xlws.FILTER('Modeled Concentrations'!AE$3:AE$290,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1.74040081799591E-3</v>
      </c>
      <c r="AC56" s="1" cm="1">
        <f t="array" ref="AC56">MAX(_xlfn._xlws.FILTER('Modeled Concentrations'!AF$3:AF$290,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9.4710184049079751E-4</v>
      </c>
      <c r="AD56" s="1" cm="1">
        <f t="array" ref="AD56">MAX(_xlfn._xlws.FILTER('Modeled Concentrations'!AG$3:AG$290,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6.1116400817995908E-4</v>
      </c>
      <c r="AE56" s="1" cm="1">
        <f t="array" ref="AE56">MAX(_xlfn._xlws.FILTER('Modeled Concentrations'!AH$3:AH$290,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2.3191852760736195E-4</v>
      </c>
      <c r="AF56" s="1" cm="1">
        <f t="array" ref="AF56">MAX(_xlfn._xlws.FILTER('Modeled Concentrations'!AI$3:AI$290,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3.9786372188139059E-6</v>
      </c>
      <c r="AG56" s="1" cm="1">
        <f t="array" ref="AG56">MAX(_xlfn._xlws.FILTER('Modeled Concentrations'!AJ$3:AJ$290,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1.7282584867075664E-6</v>
      </c>
      <c r="AH56" s="1" cm="1">
        <f t="array" ref="AH56">MAX(_xlfn._xlws.FILTER('Modeled Concentrations'!AK$3:AK$290,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2.6591705521472391E-7</v>
      </c>
      <c r="AI56" s="1" cm="1">
        <f t="array" ref="AI56">MAX(_xlfn._xlws.FILTER('Modeled Concentrations'!AL$3:AL$290,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9.1876973415132929E-8</v>
      </c>
      <c r="AJ56" s="1" cm="1">
        <f t="array" ref="AJ56">MAX(_xlfn._xlws.FILTER('Modeled Concentrations'!AM$3:AM$290, ('Modeled Concentrations'!$A$3:$A$290='Filter Max Task'!$A56)*('Modeled Concentrations'!$C$3:$C$290='Filter Max Task'!$B56)*('Modeled Concentrations'!$D$3:$D$290='Filter Max Task'!$C56)*('Modeled Concentrations'!$E$3:$E$290='Filter Max Task'!$D56)*('Modeled Concentrations'!$H$3:$H$290='Filter Max Task'!$E56)*('Modeled Concentrations'!$I$3:$I$290='Filter Max Task'!$F56)))</f>
        <v>3.9786372188139056E-8</v>
      </c>
    </row>
    <row r="57" spans="1:36" x14ac:dyDescent="0.35">
      <c r="A57" s="1" t="s">
        <v>126</v>
      </c>
      <c r="B57" s="1" t="s">
        <v>154</v>
      </c>
      <c r="C57" s="1" t="s">
        <v>131</v>
      </c>
      <c r="D57" s="1" t="s">
        <v>156</v>
      </c>
      <c r="E57" s="1" t="s">
        <v>128</v>
      </c>
      <c r="F57" s="1" t="s">
        <v>157</v>
      </c>
      <c r="G57" s="1" cm="1">
        <f t="array" ref="G57">MAX(_xlfn._xlws.FILTER('Modeled Concentrations'!J$3:J$290,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H57" s="1" cm="1">
        <f t="array" ref="H57">MAX(_xlfn._xlws.FILTER('Modeled Concentrations'!K$3:K$290,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I57" s="1" cm="1">
        <f t="array" ref="I57">MAX(_xlfn._xlws.FILTER('Modeled Concentrations'!L$3:L$290,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J57" s="1" cm="1">
        <f t="array" ref="J57">MAX(_xlfn._xlws.FILTER('Modeled Concentrations'!M$3:M$290,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K57" s="1" cm="1">
        <f t="array" ref="K57">MAX(_xlfn._xlws.FILTER('Modeled Concentrations'!N$3:N$290,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L57" s="1" cm="1">
        <f t="array" ref="L57">MAX(_xlfn._xlws.FILTER('Modeled Concentrations'!O$3:O$290,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M57" s="1" cm="1">
        <f t="array" ref="M57">MAX(_xlfn._xlws.FILTER('Modeled Concentrations'!P$3:P$290,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N57" s="1" cm="1">
        <f t="array" ref="N57">MAX(_xlfn._xlws.FILTER('Modeled Concentrations'!Q$3:Q$290,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O57" s="1" cm="1">
        <f t="array" ref="O57">MAX(_xlfn._xlws.FILTER('Modeled Concentrations'!R$3:R$290,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P57" s="1" cm="1">
        <f t="array" ref="P57">MAX(_xlfn._xlws.FILTER('Modeled Concentrations'!S$3:S$290,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0</v>
      </c>
      <c r="Q57" s="1" cm="1">
        <f t="array" ref="Q57">MAX(_xlfn._xlws.FILTER('Modeled Concentrations'!T$3:T$290,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1.77E-5</v>
      </c>
      <c r="R57" s="1" cm="1">
        <f t="array" ref="R57">MAX(_xlfn._xlws.FILTER('Modeled Concentrations'!U$3:U$290,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7.1199999999999996E-6</v>
      </c>
      <c r="S57" s="1" cm="1">
        <f t="array" ref="S57">MAX(_xlfn._xlws.FILTER('Modeled Concentrations'!V$3:V$290,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3.9999999999999998E-6</v>
      </c>
      <c r="T57" s="1" cm="1">
        <f t="array" ref="T57">MAX(_xlfn._xlws.FILTER('Modeled Concentrations'!W$3:W$290,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2.7700000000000002E-6</v>
      </c>
      <c r="U57" s="1" cm="1">
        <f t="array" ref="U57">MAX(_xlfn._xlws.FILTER('Modeled Concentrations'!X$3:X$290,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1.22E-6</v>
      </c>
      <c r="V57" s="1" cm="1">
        <f t="array" ref="V57">MAX(_xlfn._xlws.FILTER('Modeled Concentrations'!Y$3:Y$290,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3.1599999999999998E-8</v>
      </c>
      <c r="W57" s="1" cm="1">
        <f t="array" ref="W57">MAX(_xlfn._xlws.FILTER('Modeled Concentrations'!Z$3:Z$290,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1.52E-8</v>
      </c>
      <c r="X57" s="1" cm="1">
        <f t="array" ref="X57">MAX(_xlfn._xlws.FILTER('Modeled Concentrations'!AA$3:AA$290,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2.9899999999999998E-9</v>
      </c>
      <c r="Y57" s="1" cm="1">
        <f t="array" ref="Y57">MAX(_xlfn._xlws.FILTER('Modeled Concentrations'!AB$3:AB$290,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1.01E-9</v>
      </c>
      <c r="Z57" s="1" cm="1">
        <f t="array" ref="Z57">MAX(_xlfn._xlws.FILTER('Modeled Concentrations'!AC$3:AC$290,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3.6599999999999998E-10</v>
      </c>
      <c r="AA57" s="1" cm="1">
        <f t="array" ref="AA57">MAX(_xlfn._xlws.FILTER('Modeled Concentrations'!AD$3:AD$290,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7.1639754601226999E-2</v>
      </c>
      <c r="AB57" s="1" cm="1">
        <f t="array" ref="AB57">MAX(_xlfn._xlws.FILTER('Modeled Concentrations'!AE$3:AE$290,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2.8817799591002041E-2</v>
      </c>
      <c r="AC57" s="1" cm="1">
        <f t="array" ref="AC57">MAX(_xlfn._xlws.FILTER('Modeled Concentrations'!AF$3:AF$290,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1.6189775051124743E-2</v>
      </c>
      <c r="AD57" s="1" cm="1">
        <f t="array" ref="AD57">MAX(_xlfn._xlws.FILTER('Modeled Concentrations'!AG$3:AG$290,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1.1211419222903887E-2</v>
      </c>
      <c r="AE57" s="1" cm="1">
        <f t="array" ref="AE57">MAX(_xlfn._xlws.FILTER('Modeled Concentrations'!AH$3:AH$290,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4.9378813905930474E-3</v>
      </c>
      <c r="AF57" s="1" cm="1">
        <f t="array" ref="AF57">MAX(_xlfn._xlws.FILTER('Modeled Concentrations'!AI$3:AI$290,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1.2789922290388548E-4</v>
      </c>
      <c r="AG57" s="1" cm="1">
        <f t="array" ref="AG57">MAX(_xlfn._xlws.FILTER('Modeled Concentrations'!AJ$3:AJ$290,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6.1521145194274026E-5</v>
      </c>
      <c r="AH57" s="1" cm="1">
        <f t="array" ref="AH57">MAX(_xlfn._xlws.FILTER('Modeled Concentrations'!AK$3:AK$290,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1.2101856850715745E-5</v>
      </c>
      <c r="AI57" s="1" cm="1">
        <f t="array" ref="AI57">MAX(_xlfn._xlws.FILTER('Modeled Concentrations'!AL$3:AL$290,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4.0879182004089986E-6</v>
      </c>
      <c r="AJ57" s="1" cm="1">
        <f t="array" ref="AJ57">MAX(_xlfn._xlws.FILTER('Modeled Concentrations'!AM$3:AM$290, ('Modeled Concentrations'!$A$3:$A$290='Filter Max Task'!$A57)*('Modeled Concentrations'!$C$3:$C$290='Filter Max Task'!$B57)*('Modeled Concentrations'!$D$3:$D$290='Filter Max Task'!$C57)*('Modeled Concentrations'!$E$3:$E$290='Filter Max Task'!$D57)*('Modeled Concentrations'!$H$3:$H$290='Filter Max Task'!$E57)*('Modeled Concentrations'!$I$3:$I$290='Filter Max Task'!$F57)))</f>
        <v>1.4813644171779141E-6</v>
      </c>
    </row>
    <row r="58" spans="1:36" x14ac:dyDescent="0.35">
      <c r="A58" s="1" t="s">
        <v>126</v>
      </c>
      <c r="B58" s="1" t="s">
        <v>155</v>
      </c>
      <c r="C58" s="1" t="s">
        <v>131</v>
      </c>
      <c r="D58" s="1" t="s">
        <v>156</v>
      </c>
      <c r="E58" s="1" t="s">
        <v>128</v>
      </c>
      <c r="F58" s="1" t="s">
        <v>157</v>
      </c>
      <c r="G58" s="1" cm="1">
        <f t="array" ref="G58">MAX(_xlfn._xlws.FILTER('Modeled Concentrations'!J$3:J$290,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H58" s="1" cm="1">
        <f t="array" ref="H58">MAX(_xlfn._xlws.FILTER('Modeled Concentrations'!K$3:K$290,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I58" s="1" cm="1">
        <f t="array" ref="I58">MAX(_xlfn._xlws.FILTER('Modeled Concentrations'!L$3:L$290,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J58" s="1" cm="1">
        <f t="array" ref="J58">MAX(_xlfn._xlws.FILTER('Modeled Concentrations'!M$3:M$290,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K58" s="1" cm="1">
        <f t="array" ref="K58">MAX(_xlfn._xlws.FILTER('Modeled Concentrations'!N$3:N$290,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L58" s="1" cm="1">
        <f t="array" ref="L58">MAX(_xlfn._xlws.FILTER('Modeled Concentrations'!O$3:O$290,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M58" s="1" cm="1">
        <f t="array" ref="M58">MAX(_xlfn._xlws.FILTER('Modeled Concentrations'!P$3:P$290,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N58" s="1" cm="1">
        <f t="array" ref="N58">MAX(_xlfn._xlws.FILTER('Modeled Concentrations'!Q$3:Q$290,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O58" s="1" cm="1">
        <f t="array" ref="O58">MAX(_xlfn._xlws.FILTER('Modeled Concentrations'!R$3:R$290,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P58" s="1" cm="1">
        <f t="array" ref="P58">MAX(_xlfn._xlws.FILTER('Modeled Concentrations'!S$3:S$290,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v>
      </c>
      <c r="Q58" s="1" cm="1">
        <f t="array" ref="Q58">MAX(_xlfn._xlws.FILTER('Modeled Concentrations'!T$3:T$290,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7.4099999999999999E-5</v>
      </c>
      <c r="R58" s="1" cm="1">
        <f t="array" ref="R58">MAX(_xlfn._xlws.FILTER('Modeled Concentrations'!U$3:U$290,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2.5199999999999999E-5</v>
      </c>
      <c r="S58" s="1" cm="1">
        <f t="array" ref="S58">MAX(_xlfn._xlws.FILTER('Modeled Concentrations'!V$3:V$290,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1.38E-5</v>
      </c>
      <c r="T58" s="1" cm="1">
        <f t="array" ref="T58">MAX(_xlfn._xlws.FILTER('Modeled Concentrations'!W$3:W$290,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8.8699999999999998E-6</v>
      </c>
      <c r="U58" s="1" cm="1">
        <f t="array" ref="U58">MAX(_xlfn._xlws.FILTER('Modeled Concentrations'!X$3:X$290,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3.36E-6</v>
      </c>
      <c r="V58" s="1" cm="1">
        <f t="array" ref="V58">MAX(_xlfn._xlws.FILTER('Modeled Concentrations'!Y$3:Y$290,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5.76E-8</v>
      </c>
      <c r="W58" s="1" cm="1">
        <f t="array" ref="W58">MAX(_xlfn._xlws.FILTER('Modeled Concentrations'!Z$3:Z$290,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2.5200000000000001E-8</v>
      </c>
      <c r="X58" s="1" cm="1">
        <f t="array" ref="X58">MAX(_xlfn._xlws.FILTER('Modeled Concentrations'!AA$3:AA$290,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3.8499999999999997E-9</v>
      </c>
      <c r="Y58" s="1" cm="1">
        <f t="array" ref="Y58">MAX(_xlfn._xlws.FILTER('Modeled Concentrations'!AB$3:AB$290,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1.33E-9</v>
      </c>
      <c r="Z58" s="1" cm="1">
        <f t="array" ref="Z58">MAX(_xlfn._xlws.FILTER('Modeled Concentrations'!AC$3:AC$290,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5.7599999999999998E-10</v>
      </c>
      <c r="AA58" s="1" cm="1">
        <f t="array" ref="AA58">MAX(_xlfn._xlws.FILTER('Modeled Concentrations'!AD$3:AD$290,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0.29991558282208586</v>
      </c>
      <c r="AB58" s="1" cm="1">
        <f t="array" ref="AB58">MAX(_xlfn._xlws.FILTER('Modeled Concentrations'!AE$3:AE$290,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0.10199558282208589</v>
      </c>
      <c r="AC58" s="1" cm="1">
        <f t="array" ref="AC58">MAX(_xlfn._xlws.FILTER('Modeled Concentrations'!AF$3:AF$290,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5.585472392638037E-2</v>
      </c>
      <c r="AD58" s="1" cm="1">
        <f t="array" ref="AD58">MAX(_xlfn._xlws.FILTER('Modeled Concentrations'!AG$3:AG$290,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3.5900826175869115E-2</v>
      </c>
      <c r="AE58" s="1" cm="1">
        <f t="array" ref="AE58">MAX(_xlfn._xlws.FILTER('Modeled Concentrations'!AH$3:AH$290,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1.3599411042944784E-2</v>
      </c>
      <c r="AF58" s="1" cm="1">
        <f t="array" ref="AF58">MAX(_xlfn._xlws.FILTER('Modeled Concentrations'!AI$3:AI$290,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2.3313276073619633E-4</v>
      </c>
      <c r="AG58" s="1" cm="1">
        <f t="array" ref="AG58">MAX(_xlfn._xlws.FILTER('Modeled Concentrations'!AJ$3:AJ$290,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1.0199558282208588E-4</v>
      </c>
      <c r="AH58" s="1" cm="1">
        <f t="array" ref="AH58">MAX(_xlfn._xlws.FILTER('Modeled Concentrations'!AK$3:AK$290,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1.5582658486707565E-5</v>
      </c>
      <c r="AI58" s="1" cm="1">
        <f t="array" ref="AI58">MAX(_xlfn._xlws.FILTER('Modeled Concentrations'!AL$3:AL$290,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5.3831002044989766E-6</v>
      </c>
      <c r="AJ58" s="1" cm="1">
        <f t="array" ref="AJ58">MAX(_xlfn._xlws.FILTER('Modeled Concentrations'!AM$3:AM$290, ('Modeled Concentrations'!$A$3:$A$290='Filter Max Task'!$A58)*('Modeled Concentrations'!$C$3:$C$290='Filter Max Task'!$B58)*('Modeled Concentrations'!$D$3:$D$290='Filter Max Task'!$C58)*('Modeled Concentrations'!$E$3:$E$290='Filter Max Task'!$D58)*('Modeled Concentrations'!$H$3:$H$290='Filter Max Task'!$E58)*('Modeled Concentrations'!$I$3:$I$290='Filter Max Task'!$F58)))</f>
        <v>2.3313276073619629E-6</v>
      </c>
    </row>
    <row r="59" spans="1:36" x14ac:dyDescent="0.35">
      <c r="A59" s="1" t="s">
        <v>126</v>
      </c>
      <c r="B59" s="1" t="s">
        <v>151</v>
      </c>
      <c r="C59" s="1" t="s">
        <v>156</v>
      </c>
      <c r="D59" s="1" t="s">
        <v>156</v>
      </c>
      <c r="E59" s="1" t="s">
        <v>129</v>
      </c>
      <c r="F59" s="1" t="s">
        <v>157</v>
      </c>
      <c r="G59" s="1" cm="1">
        <f t="array" ref="G59">MAX(_xlfn._xlws.FILTER('Modeled Concentrations'!J$3:J$290,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H59" s="1" cm="1">
        <f t="array" ref="H59">MAX(_xlfn._xlws.FILTER('Modeled Concentrations'!K$3:K$290,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I59" s="1" cm="1">
        <f t="array" ref="I59">MAX(_xlfn._xlws.FILTER('Modeled Concentrations'!L$3:L$290,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J59" s="1" cm="1">
        <f t="array" ref="J59">MAX(_xlfn._xlws.FILTER('Modeled Concentrations'!M$3:M$290,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K59" s="1" cm="1">
        <f t="array" ref="K59">MAX(_xlfn._xlws.FILTER('Modeled Concentrations'!N$3:N$290,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L59" s="1" cm="1">
        <f t="array" ref="L59">MAX(_xlfn._xlws.FILTER('Modeled Concentrations'!O$3:O$290,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M59" s="1" cm="1">
        <f t="array" ref="M59">MAX(_xlfn._xlws.FILTER('Modeled Concentrations'!P$3:P$290,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N59" s="1" cm="1">
        <f t="array" ref="N59">MAX(_xlfn._xlws.FILTER('Modeled Concentrations'!Q$3:Q$290,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O59" s="1" cm="1">
        <f t="array" ref="O59">MAX(_xlfn._xlws.FILTER('Modeled Concentrations'!R$3:R$290,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P59" s="1" cm="1">
        <f t="array" ref="P59">MAX(_xlfn._xlws.FILTER('Modeled Concentrations'!S$3:S$290,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0</v>
      </c>
      <c r="Q59" s="1" cm="1">
        <f t="array" ref="Q59">MAX(_xlfn._xlws.FILTER('Modeled Concentrations'!T$3:T$290,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3.0400000000000001E-8</v>
      </c>
      <c r="R59" s="1" cm="1">
        <f t="array" ref="R59">MAX(_xlfn._xlws.FILTER('Modeled Concentrations'!U$3:U$290,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5.4799999999999998E-7</v>
      </c>
      <c r="S59" s="1" cm="1">
        <f t="array" ref="S59">MAX(_xlfn._xlws.FILTER('Modeled Concentrations'!V$3:V$290,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1.5999999999999999E-6</v>
      </c>
      <c r="T59" s="1" cm="1">
        <f t="array" ref="T59">MAX(_xlfn._xlws.FILTER('Modeled Concentrations'!W$3:W$290,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3.19E-6</v>
      </c>
      <c r="U59" s="1" cm="1">
        <f t="array" ref="U59">MAX(_xlfn._xlws.FILTER('Modeled Concentrations'!X$3:X$290,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5.5300000000000004E-6</v>
      </c>
      <c r="V59" s="1" cm="1">
        <f t="array" ref="V59">MAX(_xlfn._xlws.FILTER('Modeled Concentrations'!Y$3:Y$290,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1.53E-6</v>
      </c>
      <c r="W59" s="1" cm="1">
        <f t="array" ref="W59">MAX(_xlfn._xlws.FILTER('Modeled Concentrations'!Z$3:Z$290,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1.0899999999999999E-6</v>
      </c>
      <c r="X59" s="1" cm="1">
        <f t="array" ref="X59">MAX(_xlfn._xlws.FILTER('Modeled Concentrations'!AA$3:AA$290,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3.7099999999999997E-7</v>
      </c>
      <c r="Y59" s="1" cm="1">
        <f t="array" ref="Y59">MAX(_xlfn._xlws.FILTER('Modeled Concentrations'!AB$3:AB$290,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1.36E-7</v>
      </c>
      <c r="Z59" s="1" cm="1">
        <f t="array" ref="Z59">MAX(_xlfn._xlws.FILTER('Modeled Concentrations'!AC$3:AC$290,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4.7400000000000001E-8</v>
      </c>
      <c r="AA59" s="1" cm="1">
        <f t="array" ref="AA59">MAX(_xlfn._xlws.FILTER('Modeled Concentrations'!AD$3:AD$290,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1.2304229038854805E-4</v>
      </c>
      <c r="AB59" s="1" cm="1">
        <f t="array" ref="AB59">MAX(_xlfn._xlws.FILTER('Modeled Concentrations'!AE$3:AE$290,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2.2179991820040898E-3</v>
      </c>
      <c r="AC59" s="1" cm="1">
        <f t="array" ref="AC59">MAX(_xlfn._xlws.FILTER('Modeled Concentrations'!AF$3:AF$290,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6.4759100204498966E-3</v>
      </c>
      <c r="AD59" s="1" cm="1">
        <f t="array" ref="AD59">MAX(_xlfn._xlws.FILTER('Modeled Concentrations'!AG$3:AG$290,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1.2911345603271982E-2</v>
      </c>
      <c r="AE59" s="1" cm="1">
        <f t="array" ref="AE59">MAX(_xlfn._xlws.FILTER('Modeled Concentrations'!AH$3:AH$290,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2.2382364008179959E-2</v>
      </c>
      <c r="AF59" s="1" cm="1">
        <f t="array" ref="AF59">MAX(_xlfn._xlws.FILTER('Modeled Concentrations'!AI$3:AI$290,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6.1925889570552143E-3</v>
      </c>
      <c r="AG59" s="1" cm="1">
        <f t="array" ref="AG59">MAX(_xlfn._xlws.FILTER('Modeled Concentrations'!AJ$3:AJ$290,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4.4117137014314921E-3</v>
      </c>
      <c r="AH59" s="1" cm="1">
        <f t="array" ref="AH59">MAX(_xlfn._xlws.FILTER('Modeled Concentrations'!AK$3:AK$290,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1.5016016359918195E-3</v>
      </c>
      <c r="AI59" s="1" cm="1">
        <f t="array" ref="AI59">MAX(_xlfn._xlws.FILTER('Modeled Concentrations'!AL$3:AL$290,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5.5045235173824128E-4</v>
      </c>
      <c r="AJ59" s="1" cm="1">
        <f t="array" ref="AJ59">MAX(_xlfn._xlws.FILTER('Modeled Concentrations'!AM$3:AM$290, ('Modeled Concentrations'!$A$3:$A$290='Filter Max Task'!$A59)*('Modeled Concentrations'!$C$3:$C$290='Filter Max Task'!$B59)*('Modeled Concentrations'!$D$3:$D$290='Filter Max Task'!$C59)*('Modeled Concentrations'!$E$3:$E$290='Filter Max Task'!$D59)*('Modeled Concentrations'!$H$3:$H$290='Filter Max Task'!$E59)*('Modeled Concentrations'!$I$3:$I$290='Filter Max Task'!$F59)))</f>
        <v>1.9184883435582821E-4</v>
      </c>
    </row>
    <row r="60" spans="1:36" x14ac:dyDescent="0.35">
      <c r="A60" s="1" t="s">
        <v>126</v>
      </c>
      <c r="B60" s="1" t="s">
        <v>153</v>
      </c>
      <c r="C60" s="1" t="s">
        <v>156</v>
      </c>
      <c r="D60" s="1" t="s">
        <v>156</v>
      </c>
      <c r="E60" s="1" t="s">
        <v>129</v>
      </c>
      <c r="F60" s="1" t="s">
        <v>157</v>
      </c>
      <c r="G60" s="1" cm="1">
        <f t="array" ref="G60">MAX(_xlfn._xlws.FILTER('Modeled Concentrations'!J$3:J$290,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H60" s="1" cm="1">
        <f t="array" ref="H60">MAX(_xlfn._xlws.FILTER('Modeled Concentrations'!K$3:K$290,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I60" s="1" cm="1">
        <f t="array" ref="I60">MAX(_xlfn._xlws.FILTER('Modeled Concentrations'!L$3:L$290,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J60" s="1" cm="1">
        <f t="array" ref="J60">MAX(_xlfn._xlws.FILTER('Modeled Concentrations'!M$3:M$290,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K60" s="1" cm="1">
        <f t="array" ref="K60">MAX(_xlfn._xlws.FILTER('Modeled Concentrations'!N$3:N$290,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L60" s="1" cm="1">
        <f t="array" ref="L60">MAX(_xlfn._xlws.FILTER('Modeled Concentrations'!O$3:O$290,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M60" s="1" cm="1">
        <f t="array" ref="M60">MAX(_xlfn._xlws.FILTER('Modeled Concentrations'!P$3:P$290,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N60" s="1" cm="1">
        <f t="array" ref="N60">MAX(_xlfn._xlws.FILTER('Modeled Concentrations'!Q$3:Q$290,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O60" s="1" cm="1">
        <f t="array" ref="O60">MAX(_xlfn._xlws.FILTER('Modeled Concentrations'!R$3:R$290,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P60" s="1" cm="1">
        <f t="array" ref="P60">MAX(_xlfn._xlws.FILTER('Modeled Concentrations'!S$3:S$290,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0</v>
      </c>
      <c r="Q60" s="1" cm="1">
        <f t="array" ref="Q60">MAX(_xlfn._xlws.FILTER('Modeled Concentrations'!T$3:T$290,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5.6100000000000001E-7</v>
      </c>
      <c r="R60" s="1" cm="1">
        <f t="array" ref="R60">MAX(_xlfn._xlws.FILTER('Modeled Concentrations'!U$3:U$290,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1.92E-7</v>
      </c>
      <c r="S60" s="1" cm="1">
        <f t="array" ref="S60">MAX(_xlfn._xlws.FILTER('Modeled Concentrations'!V$3:V$290,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9.76E-8</v>
      </c>
      <c r="T60" s="1" cm="1">
        <f t="array" ref="T60">MAX(_xlfn._xlws.FILTER('Modeled Concentrations'!W$3:W$290,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6.4700000000000004E-8</v>
      </c>
      <c r="U60" s="1" cm="1">
        <f t="array" ref="U60">MAX(_xlfn._xlws.FILTER('Modeled Concentrations'!X$3:X$290,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2.4E-8</v>
      </c>
      <c r="V60" s="1" cm="1">
        <f t="array" ref="V60">MAX(_xlfn._xlws.FILTER('Modeled Concentrations'!Y$3:Y$290,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3.9800000000000002E-10</v>
      </c>
      <c r="W60" s="1" cm="1">
        <f t="array" ref="W60">MAX(_xlfn._xlws.FILTER('Modeled Concentrations'!Z$3:Z$290,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1.7800000000000001E-10</v>
      </c>
      <c r="X60" s="1" cm="1">
        <f t="array" ref="X60">MAX(_xlfn._xlws.FILTER('Modeled Concentrations'!AA$3:AA$290,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2.5699999999999999E-11</v>
      </c>
      <c r="Y60" s="1" cm="1">
        <f t="array" ref="Y60">MAX(_xlfn._xlws.FILTER('Modeled Concentrations'!AB$3:AB$290,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8.0799999999999995E-12</v>
      </c>
      <c r="Z60" s="1" cm="1">
        <f t="array" ref="Z60">MAX(_xlfn._xlws.FILTER('Modeled Concentrations'!AC$3:AC$290,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3.5300000000000001E-12</v>
      </c>
      <c r="AA60" s="1" cm="1">
        <f t="array" ref="AA60">MAX(_xlfn._xlws.FILTER('Modeled Concentrations'!AD$3:AD$290,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2.2706159509202455E-3</v>
      </c>
      <c r="AB60" s="1" cm="1">
        <f t="array" ref="AB60">MAX(_xlfn._xlws.FILTER('Modeled Concentrations'!AE$3:AE$290,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7.7710920245398782E-4</v>
      </c>
      <c r="AC60" s="1" cm="1">
        <f t="array" ref="AC60">MAX(_xlfn._xlws.FILTER('Modeled Concentrations'!AF$3:AF$290,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3.9503051124744373E-4</v>
      </c>
      <c r="AD60" s="1" cm="1">
        <f t="array" ref="AD60">MAX(_xlfn._xlws.FILTER('Modeled Concentrations'!AG$3:AG$290,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2.6186961145194276E-4</v>
      </c>
      <c r="AE60" s="1" cm="1">
        <f t="array" ref="AE60">MAX(_xlfn._xlws.FILTER('Modeled Concentrations'!AH$3:AH$290,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9.7138650306748478E-5</v>
      </c>
      <c r="AF60" s="1" cm="1">
        <f t="array" ref="AF60">MAX(_xlfn._xlws.FILTER('Modeled Concentrations'!AI$3:AI$290,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1.6108826175869119E-6</v>
      </c>
      <c r="AG60" s="1" cm="1">
        <f t="array" ref="AG60">MAX(_xlfn._xlws.FILTER('Modeled Concentrations'!AJ$3:AJ$290,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7.2044498977505119E-7</v>
      </c>
      <c r="AH60" s="1" cm="1">
        <f t="array" ref="AH60">MAX(_xlfn._xlws.FILTER('Modeled Concentrations'!AK$3:AK$290,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1.0401930470347648E-7</v>
      </c>
      <c r="AI60" s="1" cm="1">
        <f t="array" ref="AI60">MAX(_xlfn._xlws.FILTER('Modeled Concentrations'!AL$3:AL$290,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3.2703345603271985E-8</v>
      </c>
      <c r="AJ60" s="1" cm="1">
        <f t="array" ref="AJ60">MAX(_xlfn._xlws.FILTER('Modeled Concentrations'!AM$3:AM$290, ('Modeled Concentrations'!$A$3:$A$290='Filter Max Task'!$A60)*('Modeled Concentrations'!$C$3:$C$290='Filter Max Task'!$B60)*('Modeled Concentrations'!$D$3:$D$290='Filter Max Task'!$C60)*('Modeled Concentrations'!$E$3:$E$290='Filter Max Task'!$D60)*('Modeled Concentrations'!$H$3:$H$290='Filter Max Task'!$E60)*('Modeled Concentrations'!$I$3:$I$290='Filter Max Task'!$F60)))</f>
        <v>1.4287476482617587E-8</v>
      </c>
    </row>
    <row r="61" spans="1:36" x14ac:dyDescent="0.35">
      <c r="A61" s="1" t="s">
        <v>126</v>
      </c>
      <c r="B61" s="1" t="s">
        <v>154</v>
      </c>
      <c r="C61" s="1" t="s">
        <v>156</v>
      </c>
      <c r="D61" s="1" t="s">
        <v>156</v>
      </c>
      <c r="E61" s="1" t="s">
        <v>129</v>
      </c>
      <c r="F61" s="1" t="s">
        <v>157</v>
      </c>
      <c r="G61" s="1" cm="1">
        <f t="array" ref="G61">MAX(_xlfn._xlws.FILTER('Modeled Concentrations'!J$3:J$290,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H61" s="1" cm="1">
        <f t="array" ref="H61">MAX(_xlfn._xlws.FILTER('Modeled Concentrations'!K$3:K$290,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I61" s="1" cm="1">
        <f t="array" ref="I61">MAX(_xlfn._xlws.FILTER('Modeled Concentrations'!L$3:L$290,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J61" s="1" cm="1">
        <f t="array" ref="J61">MAX(_xlfn._xlws.FILTER('Modeled Concentrations'!M$3:M$290,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K61" s="1" cm="1">
        <f t="array" ref="K61">MAX(_xlfn._xlws.FILTER('Modeled Concentrations'!N$3:N$290,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L61" s="1" cm="1">
        <f t="array" ref="L61">MAX(_xlfn._xlws.FILTER('Modeled Concentrations'!O$3:O$290,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M61" s="1" cm="1">
        <f t="array" ref="M61">MAX(_xlfn._xlws.FILTER('Modeled Concentrations'!P$3:P$290,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N61" s="1" cm="1">
        <f t="array" ref="N61">MAX(_xlfn._xlws.FILTER('Modeled Concentrations'!Q$3:Q$290,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O61" s="1" cm="1">
        <f t="array" ref="O61">MAX(_xlfn._xlws.FILTER('Modeled Concentrations'!R$3:R$290,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P61" s="1" cm="1">
        <f t="array" ref="P61">MAX(_xlfn._xlws.FILTER('Modeled Concentrations'!S$3:S$290,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0</v>
      </c>
      <c r="Q61" s="1" cm="1">
        <f t="array" ref="Q61">MAX(_xlfn._xlws.FILTER('Modeled Concentrations'!T$3:T$290,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7.5900000000000002E-6</v>
      </c>
      <c r="R61" s="1" cm="1">
        <f t="array" ref="R61">MAX(_xlfn._xlws.FILTER('Modeled Concentrations'!U$3:U$290,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2.5900000000000002E-6</v>
      </c>
      <c r="S61" s="1" cm="1">
        <f t="array" ref="S61">MAX(_xlfn._xlws.FILTER('Modeled Concentrations'!V$3:V$290,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1.48E-6</v>
      </c>
      <c r="T61" s="1" cm="1">
        <f t="array" ref="T61">MAX(_xlfn._xlws.FILTER('Modeled Concentrations'!W$3:W$290,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9.5600000000000004E-7</v>
      </c>
      <c r="U61" s="1" cm="1">
        <f t="array" ref="U61">MAX(_xlfn._xlws.FILTER('Modeled Concentrations'!X$3:X$290,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3.8500000000000002E-7</v>
      </c>
      <c r="V61" s="1" cm="1">
        <f t="array" ref="V61">MAX(_xlfn._xlws.FILTER('Modeled Concentrations'!Y$3:Y$290,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8.5199999999999995E-9</v>
      </c>
      <c r="W61" s="1" cm="1">
        <f t="array" ref="W61">MAX(_xlfn._xlws.FILTER('Modeled Concentrations'!Z$3:Z$290,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4.6399999999999997E-9</v>
      </c>
      <c r="X61" s="1" cm="1">
        <f t="array" ref="X61">MAX(_xlfn._xlws.FILTER('Modeled Concentrations'!AA$3:AA$290,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7.2099999999999999E-10</v>
      </c>
      <c r="Y61" s="1" cm="1">
        <f t="array" ref="Y61">MAX(_xlfn._xlws.FILTER('Modeled Concentrations'!AB$3:AB$290,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2.17E-10</v>
      </c>
      <c r="Z61" s="1" cm="1">
        <f t="array" ref="Z61">MAX(_xlfn._xlws.FILTER('Modeled Concentrations'!AC$3:AC$290,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7.7099999999999997E-11</v>
      </c>
      <c r="AA61" s="1" cm="1">
        <f t="array" ref="AA61">MAX(_xlfn._xlws.FILTER('Modeled Concentrations'!AD$3:AD$290,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3.0720098159509202E-2</v>
      </c>
      <c r="AB61" s="1" cm="1">
        <f t="array" ref="AB61">MAX(_xlfn._xlws.FILTER('Modeled Concentrations'!AE$3:AE$290,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1.0482879345603272E-2</v>
      </c>
      <c r="AC61" s="1" cm="1">
        <f t="array" ref="AC61">MAX(_xlfn._xlws.FILTER('Modeled Concentrations'!AF$3:AF$290,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5.990216768916156E-3</v>
      </c>
      <c r="AD61" s="1" cm="1">
        <f t="array" ref="AD61">MAX(_xlfn._xlws.FILTER('Modeled Concentrations'!AG$3:AG$290,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3.869356237218814E-3</v>
      </c>
      <c r="AE61" s="1" cm="1">
        <f t="array" ref="AE61">MAX(_xlfn._xlws.FILTER('Modeled Concentrations'!AH$3:AH$290,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1.5582658486707566E-3</v>
      </c>
      <c r="AF61" s="1" cm="1">
        <f t="array" ref="AF61">MAX(_xlfn._xlws.FILTER('Modeled Concentrations'!AI$3:AI$290,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3.4484220858895704E-5</v>
      </c>
      <c r="AG61" s="1" cm="1">
        <f t="array" ref="AG61">MAX(_xlfn._xlws.FILTER('Modeled Concentrations'!AJ$3:AJ$290,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1.87801390593047E-5</v>
      </c>
      <c r="AH61" s="1" cm="1">
        <f t="array" ref="AH61">MAX(_xlfn._xlws.FILTER('Modeled Concentrations'!AK$3:AK$290,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2.9182069529652352E-6</v>
      </c>
      <c r="AI61" s="1" cm="1">
        <f t="array" ref="AI61">MAX(_xlfn._xlws.FILTER('Modeled Concentrations'!AL$3:AL$290,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8.782952965235173E-7</v>
      </c>
      <c r="AJ61" s="1" cm="1">
        <f t="array" ref="AJ61">MAX(_xlfn._xlws.FILTER('Modeled Concentrations'!AM$3:AM$290, ('Modeled Concentrations'!$A$3:$A$290='Filter Max Task'!$A61)*('Modeled Concentrations'!$C$3:$C$290='Filter Max Task'!$B61)*('Modeled Concentrations'!$D$3:$D$290='Filter Max Task'!$C61)*('Modeled Concentrations'!$E$3:$E$290='Filter Max Task'!$D61)*('Modeled Concentrations'!$H$3:$H$290='Filter Max Task'!$E61)*('Modeled Concentrations'!$I$3:$I$290='Filter Max Task'!$F61)))</f>
        <v>3.1205791411042939E-7</v>
      </c>
    </row>
    <row r="62" spans="1:36" x14ac:dyDescent="0.35">
      <c r="A62" s="1" t="s">
        <v>126</v>
      </c>
      <c r="B62" s="1" t="s">
        <v>155</v>
      </c>
      <c r="C62" s="1" t="s">
        <v>156</v>
      </c>
      <c r="D62" s="1" t="s">
        <v>156</v>
      </c>
      <c r="E62" s="1" t="s">
        <v>129</v>
      </c>
      <c r="F62" s="1" t="s">
        <v>157</v>
      </c>
      <c r="G62" s="1" cm="1">
        <f t="array" ref="G62">MAX(_xlfn._xlws.FILTER('Modeled Concentrations'!J$3:J$290,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H62" s="1" cm="1">
        <f t="array" ref="H62">MAX(_xlfn._xlws.FILTER('Modeled Concentrations'!K$3:K$290,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I62" s="1" cm="1">
        <f t="array" ref="I62">MAX(_xlfn._xlws.FILTER('Modeled Concentrations'!L$3:L$290,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J62" s="1" cm="1">
        <f t="array" ref="J62">MAX(_xlfn._xlws.FILTER('Modeled Concentrations'!M$3:M$290,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K62" s="1" cm="1">
        <f t="array" ref="K62">MAX(_xlfn._xlws.FILTER('Modeled Concentrations'!N$3:N$290,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L62" s="1" cm="1">
        <f t="array" ref="L62">MAX(_xlfn._xlws.FILTER('Modeled Concentrations'!O$3:O$290,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M62" s="1" cm="1">
        <f t="array" ref="M62">MAX(_xlfn._xlws.FILTER('Modeled Concentrations'!P$3:P$290,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N62" s="1" cm="1">
        <f t="array" ref="N62">MAX(_xlfn._xlws.FILTER('Modeled Concentrations'!Q$3:Q$290,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O62" s="1" cm="1">
        <f t="array" ref="O62">MAX(_xlfn._xlws.FILTER('Modeled Concentrations'!R$3:R$290,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P62" s="1" cm="1">
        <f t="array" ref="P62">MAX(_xlfn._xlws.FILTER('Modeled Concentrations'!S$3:S$290,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v>
      </c>
      <c r="Q62" s="1" cm="1">
        <f t="array" ref="Q62">MAX(_xlfn._xlws.FILTER('Modeled Concentrations'!T$3:T$290,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4.3699999999999998E-5</v>
      </c>
      <c r="R62" s="1" cm="1">
        <f t="array" ref="R62">MAX(_xlfn._xlws.FILTER('Modeled Concentrations'!U$3:U$290,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1.5E-5</v>
      </c>
      <c r="S62" s="1" cm="1">
        <f t="array" ref="S62">MAX(_xlfn._xlws.FILTER('Modeled Concentrations'!V$3:V$290,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7.61E-6</v>
      </c>
      <c r="T62" s="1" cm="1">
        <f t="array" ref="T62">MAX(_xlfn._xlws.FILTER('Modeled Concentrations'!W$3:W$290,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5.04E-6</v>
      </c>
      <c r="U62" s="1" cm="1">
        <f t="array" ref="U62">MAX(_xlfn._xlws.FILTER('Modeled Concentrations'!X$3:X$290,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1.8700000000000001E-6</v>
      </c>
      <c r="V62" s="1" cm="1">
        <f t="array" ref="V62">MAX(_xlfn._xlws.FILTER('Modeled Concentrations'!Y$3:Y$290,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3.1100000000000001E-8</v>
      </c>
      <c r="W62" s="1" cm="1">
        <f t="array" ref="W62">MAX(_xlfn._xlws.FILTER('Modeled Concentrations'!Z$3:Z$290,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1.39E-8</v>
      </c>
      <c r="X62" s="1" cm="1">
        <f t="array" ref="X62">MAX(_xlfn._xlws.FILTER('Modeled Concentrations'!AA$3:AA$290,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2.0000000000000001E-9</v>
      </c>
      <c r="Y62" s="1" cm="1">
        <f t="array" ref="Y62">MAX(_xlfn._xlws.FILTER('Modeled Concentrations'!AB$3:AB$290,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6.3E-10</v>
      </c>
      <c r="Z62" s="1" cm="1">
        <f t="array" ref="Z62">MAX(_xlfn._xlws.FILTER('Modeled Concentrations'!AC$3:AC$290,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2.7700000000000003E-10</v>
      </c>
      <c r="AA62" s="1" cm="1">
        <f t="array" ref="AA62">MAX(_xlfn._xlws.FILTER('Modeled Concentrations'!AD$3:AD$290,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0.17687329243353783</v>
      </c>
      <c r="AB62" s="1" cm="1">
        <f t="array" ref="AB62">MAX(_xlfn._xlws.FILTER('Modeled Concentrations'!AE$3:AE$290,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6.071165644171779E-2</v>
      </c>
      <c r="AC62" s="1" cm="1">
        <f t="array" ref="AC62">MAX(_xlfn._xlws.FILTER('Modeled Concentrations'!AF$3:AF$290,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3.0801047034764825E-2</v>
      </c>
      <c r="AD62" s="1" cm="1">
        <f t="array" ref="AD62">MAX(_xlfn._xlws.FILTER('Modeled Concentrations'!AG$3:AG$290,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2.0399116564417178E-2</v>
      </c>
      <c r="AE62" s="1" cm="1">
        <f t="array" ref="AE62">MAX(_xlfn._xlws.FILTER('Modeled Concentrations'!AH$3:AH$290,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7.5687198364008182E-3</v>
      </c>
      <c r="AF62" s="1" cm="1">
        <f t="array" ref="AF62">MAX(_xlfn._xlws.FILTER('Modeled Concentrations'!AI$3:AI$290,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1.2587550102249488E-4</v>
      </c>
      <c r="AG62" s="1" cm="1">
        <f t="array" ref="AG62">MAX(_xlfn._xlws.FILTER('Modeled Concentrations'!AJ$3:AJ$290,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5.625946830265849E-5</v>
      </c>
      <c r="AH62" s="1" cm="1">
        <f t="array" ref="AH62">MAX(_xlfn._xlws.FILTER('Modeled Concentrations'!AK$3:AK$290,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8.094887525562372E-6</v>
      </c>
      <c r="AI62" s="1" cm="1">
        <f t="array" ref="AI62">MAX(_xlfn._xlws.FILTER('Modeled Concentrations'!AL$3:AL$290,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2.5498895705521473E-6</v>
      </c>
      <c r="AJ62" s="1" cm="1">
        <f t="array" ref="AJ62">MAX(_xlfn._xlws.FILTER('Modeled Concentrations'!AM$3:AM$290, ('Modeled Concentrations'!$A$3:$A$290='Filter Max Task'!$A62)*('Modeled Concentrations'!$C$3:$C$290='Filter Max Task'!$B62)*('Modeled Concentrations'!$D$3:$D$290='Filter Max Task'!$C62)*('Modeled Concentrations'!$E$3:$E$290='Filter Max Task'!$D62)*('Modeled Concentrations'!$H$3:$H$290='Filter Max Task'!$E62)*('Modeled Concentrations'!$I$3:$I$290='Filter Max Task'!$F62)))</f>
        <v>1.1211419222903887E-6</v>
      </c>
    </row>
    <row r="63" spans="1:36" x14ac:dyDescent="0.35">
      <c r="A63" s="1" t="s">
        <v>126</v>
      </c>
      <c r="B63" s="1" t="s">
        <v>151</v>
      </c>
      <c r="C63" s="1" t="s">
        <v>156</v>
      </c>
      <c r="D63" s="1" t="s">
        <v>156</v>
      </c>
      <c r="E63" s="1" t="s">
        <v>128</v>
      </c>
      <c r="F63" s="1" t="s">
        <v>157</v>
      </c>
      <c r="G63" s="1" cm="1">
        <f t="array" ref="G63">MAX(_xlfn._xlws.FILTER('Modeled Concentrations'!J$3:J$290,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H63" s="1" cm="1">
        <f t="array" ref="H63">MAX(_xlfn._xlws.FILTER('Modeled Concentrations'!K$3:K$290,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I63" s="1" cm="1">
        <f t="array" ref="I63">MAX(_xlfn._xlws.FILTER('Modeled Concentrations'!L$3:L$290,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J63" s="1" cm="1">
        <f t="array" ref="J63">MAX(_xlfn._xlws.FILTER('Modeled Concentrations'!M$3:M$290,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K63" s="1" cm="1">
        <f t="array" ref="K63">MAX(_xlfn._xlws.FILTER('Modeled Concentrations'!N$3:N$290,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L63" s="1" cm="1">
        <f t="array" ref="L63">MAX(_xlfn._xlws.FILTER('Modeled Concentrations'!O$3:O$290,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M63" s="1" cm="1">
        <f t="array" ref="M63">MAX(_xlfn._xlws.FILTER('Modeled Concentrations'!P$3:P$290,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N63" s="1" cm="1">
        <f t="array" ref="N63">MAX(_xlfn._xlws.FILTER('Modeled Concentrations'!Q$3:Q$290,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O63" s="1" cm="1">
        <f t="array" ref="O63">MAX(_xlfn._xlws.FILTER('Modeled Concentrations'!R$3:R$290,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P63" s="1" cm="1">
        <f t="array" ref="P63">MAX(_xlfn._xlws.FILTER('Modeled Concentrations'!S$3:S$290,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0</v>
      </c>
      <c r="Q63" s="1" cm="1">
        <f t="array" ref="Q63">MAX(_xlfn._xlws.FILTER('Modeled Concentrations'!T$3:T$290,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4.1499999999999999E-9</v>
      </c>
      <c r="R63" s="1" cm="1">
        <f t="array" ref="R63">MAX(_xlfn._xlws.FILTER('Modeled Concentrations'!U$3:U$290,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2.0100000000000001E-7</v>
      </c>
      <c r="S63" s="1" cm="1">
        <f t="array" ref="S63">MAX(_xlfn._xlws.FILTER('Modeled Concentrations'!V$3:V$290,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8.6000000000000002E-7</v>
      </c>
      <c r="T63" s="1" cm="1">
        <f t="array" ref="T63">MAX(_xlfn._xlws.FILTER('Modeled Concentrations'!W$3:W$290,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2.08E-6</v>
      </c>
      <c r="U63" s="1" cm="1">
        <f t="array" ref="U63">MAX(_xlfn._xlws.FILTER('Modeled Concentrations'!X$3:X$290,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4.6199999999999998E-6</v>
      </c>
      <c r="V63" s="1" cm="1">
        <f t="array" ref="V63">MAX(_xlfn._xlws.FILTER('Modeled Concentrations'!Y$3:Y$290,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1.08E-6</v>
      </c>
      <c r="W63" s="1" cm="1">
        <f t="array" ref="W63">MAX(_xlfn._xlws.FILTER('Modeled Concentrations'!Z$3:Z$290,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7.2900000000000003E-7</v>
      </c>
      <c r="X63" s="1" cm="1">
        <f t="array" ref="X63">MAX(_xlfn._xlws.FILTER('Modeled Concentrations'!AA$3:AA$290,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2.28E-7</v>
      </c>
      <c r="Y63" s="1" cm="1">
        <f t="array" ref="Y63">MAX(_xlfn._xlws.FILTER('Modeled Concentrations'!AB$3:AB$290,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1.09E-7</v>
      </c>
      <c r="Z63" s="1" cm="1">
        <f t="array" ref="Z63">MAX(_xlfn._xlws.FILTER('Modeled Concentrations'!AC$3:AC$290,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5.0899999999999999E-8</v>
      </c>
      <c r="AA63" s="1" cm="1">
        <f t="array" ref="AA63">MAX(_xlfn._xlws.FILTER('Modeled Concentrations'!AD$3:AD$290,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1.6796891615541923E-5</v>
      </c>
      <c r="AB63" s="1" cm="1">
        <f t="array" ref="AB63">MAX(_xlfn._xlws.FILTER('Modeled Concentrations'!AE$3:AE$290,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8.1353619631901835E-4</v>
      </c>
      <c r="AC63" s="1" cm="1">
        <f t="array" ref="AC63">MAX(_xlfn._xlws.FILTER('Modeled Concentrations'!AF$3:AF$290,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3.4808016359918199E-3</v>
      </c>
      <c r="AD63" s="1" cm="1">
        <f t="array" ref="AD63">MAX(_xlfn._xlws.FILTER('Modeled Concentrations'!AG$3:AG$290,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8.418683026584866E-3</v>
      </c>
      <c r="AE63" s="1" cm="1">
        <f t="array" ref="AE63">MAX(_xlfn._xlws.FILTER('Modeled Concentrations'!AH$3:AH$290,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1.8699190184049076E-2</v>
      </c>
      <c r="AF63" s="1" cm="1">
        <f t="array" ref="AF63">MAX(_xlfn._xlws.FILTER('Modeled Concentrations'!AI$3:AI$290,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4.371239263803681E-3</v>
      </c>
      <c r="AG63" s="1" cm="1">
        <f t="array" ref="AG63">MAX(_xlfn._xlws.FILTER('Modeled Concentrations'!AJ$3:AJ$290,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2.9505865030674846E-3</v>
      </c>
      <c r="AH63" s="1" cm="1">
        <f t="array" ref="AH63">MAX(_xlfn._xlws.FILTER('Modeled Concentrations'!AK$3:AK$290,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9.2281717791411046E-4</v>
      </c>
      <c r="AI63" s="1" cm="1">
        <f t="array" ref="AI63">MAX(_xlfn._xlws.FILTER('Modeled Concentrations'!AL$3:AL$290,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4.4117137014314923E-4</v>
      </c>
      <c r="AJ63" s="1" cm="1">
        <f t="array" ref="AJ63">MAX(_xlfn._xlws.FILTER('Modeled Concentrations'!AM$3:AM$290, ('Modeled Concentrations'!$A$3:$A$290='Filter Max Task'!$A63)*('Modeled Concentrations'!$C$3:$C$290='Filter Max Task'!$B63)*('Modeled Concentrations'!$D$3:$D$290='Filter Max Task'!$C63)*('Modeled Concentrations'!$E$3:$E$290='Filter Max Task'!$D63)*('Modeled Concentrations'!$H$3:$H$290='Filter Max Task'!$E63)*('Modeled Concentrations'!$I$3:$I$290='Filter Max Task'!$F63)))</f>
        <v>2.0601488752556234E-4</v>
      </c>
    </row>
    <row r="64" spans="1:36" x14ac:dyDescent="0.35">
      <c r="A64" s="1" t="s">
        <v>126</v>
      </c>
      <c r="B64" s="1" t="s">
        <v>153</v>
      </c>
      <c r="C64" s="1" t="s">
        <v>156</v>
      </c>
      <c r="D64" s="1" t="s">
        <v>156</v>
      </c>
      <c r="E64" s="1" t="s">
        <v>128</v>
      </c>
      <c r="F64" s="1" t="s">
        <v>157</v>
      </c>
      <c r="G64" s="1" cm="1">
        <f t="array" ref="G64">MAX(_xlfn._xlws.FILTER('Modeled Concentrations'!J$3:J$290,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H64" s="1" cm="1">
        <f t="array" ref="H64">MAX(_xlfn._xlws.FILTER('Modeled Concentrations'!K$3:K$290,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I64" s="1" cm="1">
        <f t="array" ref="I64">MAX(_xlfn._xlws.FILTER('Modeled Concentrations'!L$3:L$290,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J64" s="1" cm="1">
        <f t="array" ref="J64">MAX(_xlfn._xlws.FILTER('Modeled Concentrations'!M$3:M$290,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K64" s="1" cm="1">
        <f t="array" ref="K64">MAX(_xlfn._xlws.FILTER('Modeled Concentrations'!N$3:N$290,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L64" s="1" cm="1">
        <f t="array" ref="L64">MAX(_xlfn._xlws.FILTER('Modeled Concentrations'!O$3:O$290,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M64" s="1" cm="1">
        <f t="array" ref="M64">MAX(_xlfn._xlws.FILTER('Modeled Concentrations'!P$3:P$290,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N64" s="1" cm="1">
        <f t="array" ref="N64">MAX(_xlfn._xlws.FILTER('Modeled Concentrations'!Q$3:Q$290,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O64" s="1" cm="1">
        <f t="array" ref="O64">MAX(_xlfn._xlws.FILTER('Modeled Concentrations'!R$3:R$290,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P64" s="1" cm="1">
        <f t="array" ref="P64">MAX(_xlfn._xlws.FILTER('Modeled Concentrations'!S$3:S$290,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0</v>
      </c>
      <c r="Q64" s="1" cm="1">
        <f t="array" ref="Q64">MAX(_xlfn._xlws.FILTER('Modeled Concentrations'!T$3:T$290,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5.3099999999999998E-7</v>
      </c>
      <c r="R64" s="1" cm="1">
        <f t="array" ref="R64">MAX(_xlfn._xlws.FILTER('Modeled Concentrations'!U$3:U$290,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1.92E-7</v>
      </c>
      <c r="S64" s="1" cm="1">
        <f t="array" ref="S64">MAX(_xlfn._xlws.FILTER('Modeled Concentrations'!V$3:V$290,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1.02E-7</v>
      </c>
      <c r="T64" s="1" cm="1">
        <f t="array" ref="T64">MAX(_xlfn._xlws.FILTER('Modeled Concentrations'!W$3:W$290,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6.7900000000000006E-8</v>
      </c>
      <c r="U64" s="1" cm="1">
        <f t="array" ref="U64">MAX(_xlfn._xlws.FILTER('Modeled Concentrations'!X$3:X$290,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2.6400000000000001E-8</v>
      </c>
      <c r="V64" s="1" cm="1">
        <f t="array" ref="V64">MAX(_xlfn._xlws.FILTER('Modeled Concentrations'!Y$3:Y$290,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4.6200000000000001E-10</v>
      </c>
      <c r="W64" s="1" cm="1">
        <f t="array" ref="W64">MAX(_xlfn._xlws.FILTER('Modeled Concentrations'!Z$3:Z$290,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1.8999999999999999E-10</v>
      </c>
      <c r="X64" s="1" cm="1">
        <f t="array" ref="X64">MAX(_xlfn._xlws.FILTER('Modeled Concentrations'!AA$3:AA$290,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2.5899999999999999E-11</v>
      </c>
      <c r="Y64" s="1" cm="1">
        <f t="array" ref="Y64">MAX(_xlfn._xlws.FILTER('Modeled Concentrations'!AB$3:AB$290,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9.2400000000000002E-12</v>
      </c>
      <c r="Z64" s="1" cm="1">
        <f t="array" ref="Z64">MAX(_xlfn._xlws.FILTER('Modeled Concentrations'!AC$3:AC$290,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3.8299999999999996E-12</v>
      </c>
      <c r="AA64" s="1" cm="1">
        <f t="array" ref="AA64">MAX(_xlfn._xlws.FILTER('Modeled Concentrations'!AD$3:AD$290,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2.1491926380368099E-3</v>
      </c>
      <c r="AB64" s="1" cm="1">
        <f t="array" ref="AB64">MAX(_xlfn._xlws.FILTER('Modeled Concentrations'!AE$3:AE$290,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7.7710920245398782E-4</v>
      </c>
      <c r="AC64" s="1" cm="1">
        <f t="array" ref="AC64">MAX(_xlfn._xlws.FILTER('Modeled Concentrations'!AF$3:AF$290,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4.1283926380368096E-4</v>
      </c>
      <c r="AD64" s="1" cm="1">
        <f t="array" ref="AD64">MAX(_xlfn._xlws.FILTER('Modeled Concentrations'!AG$3:AG$290,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2.7482143149284256E-4</v>
      </c>
      <c r="AE64" s="1" cm="1">
        <f t="array" ref="AE64">MAX(_xlfn._xlws.FILTER('Modeled Concentrations'!AH$3:AH$290,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1.0685251533742331E-4</v>
      </c>
      <c r="AF64" s="1" cm="1">
        <f t="array" ref="AF64">MAX(_xlfn._xlws.FILTER('Modeled Concentrations'!AI$3:AI$290,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1.869919018404908E-6</v>
      </c>
      <c r="AG64" s="1" cm="1">
        <f t="array" ref="AG64">MAX(_xlfn._xlws.FILTER('Modeled Concentrations'!AJ$3:AJ$290,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7.690143149284253E-7</v>
      </c>
      <c r="AH64" s="1" cm="1">
        <f t="array" ref="AH64">MAX(_xlfn._xlws.FILTER('Modeled Concentrations'!AK$3:AK$290,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1.048287934560327E-7</v>
      </c>
      <c r="AI64" s="1" cm="1">
        <f t="array" ref="AI64">MAX(_xlfn._xlws.FILTER('Modeled Concentrations'!AL$3:AL$290,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3.7398380368098162E-8</v>
      </c>
      <c r="AJ64" s="1" cm="1">
        <f t="array" ref="AJ64">MAX(_xlfn._xlws.FILTER('Modeled Concentrations'!AM$3:AM$290, ('Modeled Concentrations'!$A$3:$A$290='Filter Max Task'!$A64)*('Modeled Concentrations'!$C$3:$C$290='Filter Max Task'!$B64)*('Modeled Concentrations'!$D$3:$D$290='Filter Max Task'!$C64)*('Modeled Concentrations'!$E$3:$E$290='Filter Max Task'!$D64)*('Modeled Concentrations'!$H$3:$H$290='Filter Max Task'!$E64)*('Modeled Concentrations'!$I$3:$I$290='Filter Max Task'!$F64)))</f>
        <v>1.5501709611451941E-8</v>
      </c>
    </row>
    <row r="65" spans="1:36" x14ac:dyDescent="0.35">
      <c r="A65" s="1" t="s">
        <v>126</v>
      </c>
      <c r="B65" s="1" t="s">
        <v>154</v>
      </c>
      <c r="C65" s="1" t="s">
        <v>156</v>
      </c>
      <c r="D65" s="1" t="s">
        <v>156</v>
      </c>
      <c r="E65" s="1" t="s">
        <v>128</v>
      </c>
      <c r="F65" s="1" t="s">
        <v>157</v>
      </c>
      <c r="G65" s="1" cm="1">
        <f t="array" ref="G65">MAX(_xlfn._xlws.FILTER('Modeled Concentrations'!J$3:J$290,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H65" s="1" cm="1">
        <f t="array" ref="H65">MAX(_xlfn._xlws.FILTER('Modeled Concentrations'!K$3:K$290,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I65" s="1" cm="1">
        <f t="array" ref="I65">MAX(_xlfn._xlws.FILTER('Modeled Concentrations'!L$3:L$290,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J65" s="1" cm="1">
        <f t="array" ref="J65">MAX(_xlfn._xlws.FILTER('Modeled Concentrations'!M$3:M$290,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K65" s="1" cm="1">
        <f t="array" ref="K65">MAX(_xlfn._xlws.FILTER('Modeled Concentrations'!N$3:N$290,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L65" s="1" cm="1">
        <f t="array" ref="L65">MAX(_xlfn._xlws.FILTER('Modeled Concentrations'!O$3:O$290,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M65" s="1" cm="1">
        <f t="array" ref="M65">MAX(_xlfn._xlws.FILTER('Modeled Concentrations'!P$3:P$290,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N65" s="1" cm="1">
        <f t="array" ref="N65">MAX(_xlfn._xlws.FILTER('Modeled Concentrations'!Q$3:Q$290,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O65" s="1" cm="1">
        <f t="array" ref="O65">MAX(_xlfn._xlws.FILTER('Modeled Concentrations'!R$3:R$290,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P65" s="1" cm="1">
        <f t="array" ref="P65">MAX(_xlfn._xlws.FILTER('Modeled Concentrations'!S$3:S$290,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0</v>
      </c>
      <c r="Q65" s="1" cm="1">
        <f t="array" ref="Q65">MAX(_xlfn._xlws.FILTER('Modeled Concentrations'!T$3:T$290,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6.7000000000000002E-6</v>
      </c>
      <c r="R65" s="1" cm="1">
        <f t="array" ref="R65">MAX(_xlfn._xlws.FILTER('Modeled Concentrations'!U$3:U$290,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2.6199999999999999E-6</v>
      </c>
      <c r="S65" s="1" cm="1">
        <f t="array" ref="S65">MAX(_xlfn._xlws.FILTER('Modeled Concentrations'!V$3:V$290,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1.4899999999999999E-6</v>
      </c>
      <c r="T65" s="1" cm="1">
        <f t="array" ref="T65">MAX(_xlfn._xlws.FILTER('Modeled Concentrations'!W$3:W$290,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1.04E-6</v>
      </c>
      <c r="U65" s="1" cm="1">
        <f t="array" ref="U65">MAX(_xlfn._xlws.FILTER('Modeled Concentrations'!X$3:X$290,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4.82E-7</v>
      </c>
      <c r="V65" s="1" cm="1">
        <f t="array" ref="V65">MAX(_xlfn._xlws.FILTER('Modeled Concentrations'!Y$3:Y$290,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1.2499999999999999E-8</v>
      </c>
      <c r="W65" s="1" cm="1">
        <f t="array" ref="W65">MAX(_xlfn._xlws.FILTER('Modeled Concentrations'!Z$3:Z$290,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5.7100000000000003E-9</v>
      </c>
      <c r="X65" s="1" cm="1">
        <f t="array" ref="X65">MAX(_xlfn._xlws.FILTER('Modeled Concentrations'!AA$3:AA$290,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8.67E-10</v>
      </c>
      <c r="Y65" s="1" cm="1">
        <f t="array" ref="Y65">MAX(_xlfn._xlws.FILTER('Modeled Concentrations'!AB$3:AB$290,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2.69E-10</v>
      </c>
      <c r="Z65" s="1" cm="1">
        <f t="array" ref="Z65">MAX(_xlfn._xlws.FILTER('Modeled Concentrations'!AC$3:AC$290,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1.0300000000000001E-10</v>
      </c>
      <c r="AA65" s="1" cm="1">
        <f t="array" ref="AA65">MAX(_xlfn._xlws.FILTER('Modeled Concentrations'!AD$3:AD$290,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2.7117873210633952E-2</v>
      </c>
      <c r="AB65" s="1" cm="1">
        <f t="array" ref="AB65">MAX(_xlfn._xlws.FILTER('Modeled Concentrations'!AE$3:AE$290,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1.0604302658486707E-2</v>
      </c>
      <c r="AC65" s="1" cm="1">
        <f t="array" ref="AC65">MAX(_xlfn._xlws.FILTER('Modeled Concentrations'!AF$3:AF$290,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6.0306912065439663E-3</v>
      </c>
      <c r="AD65" s="1" cm="1">
        <f t="array" ref="AD65">MAX(_xlfn._xlws.FILTER('Modeled Concentrations'!AG$3:AG$290,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4.209341513292433E-3</v>
      </c>
      <c r="AE65" s="1" cm="1">
        <f t="array" ref="AE65">MAX(_xlfn._xlws.FILTER('Modeled Concentrations'!AH$3:AH$290,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1.9508678936605317E-3</v>
      </c>
      <c r="AF65" s="1" cm="1">
        <f t="array" ref="AF65">MAX(_xlfn._xlws.FILTER('Modeled Concentrations'!AI$3:AI$290,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5.0593047034764817E-5</v>
      </c>
      <c r="AG65" s="1" cm="1">
        <f t="array" ref="AG65">MAX(_xlfn._xlws.FILTER('Modeled Concentrations'!AJ$3:AJ$290,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2.3110903885480577E-5</v>
      </c>
      <c r="AH65" s="1" cm="1">
        <f t="array" ref="AH65">MAX(_xlfn._xlws.FILTER('Modeled Concentrations'!AK$3:AK$290,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3.5091337423312879E-6</v>
      </c>
      <c r="AI65" s="1" cm="1">
        <f t="array" ref="AI65">MAX(_xlfn._xlws.FILTER('Modeled Concentrations'!AL$3:AL$290,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1.0887623721881391E-6</v>
      </c>
      <c r="AJ65" s="1" cm="1">
        <f t="array" ref="AJ65">MAX(_xlfn._xlws.FILTER('Modeled Concentrations'!AM$3:AM$290, ('Modeled Concentrations'!$A$3:$A$290='Filter Max Task'!$A65)*('Modeled Concentrations'!$C$3:$C$290='Filter Max Task'!$B65)*('Modeled Concentrations'!$D$3:$D$290='Filter Max Task'!$C65)*('Modeled Concentrations'!$E$3:$E$290='Filter Max Task'!$D65)*('Modeled Concentrations'!$H$3:$H$290='Filter Max Task'!$E65)*('Modeled Concentrations'!$I$3:$I$290='Filter Max Task'!$F65)))</f>
        <v>4.1688670756646222E-7</v>
      </c>
    </row>
    <row r="66" spans="1:36" x14ac:dyDescent="0.35">
      <c r="A66" s="1" t="s">
        <v>126</v>
      </c>
      <c r="B66" s="1" t="s">
        <v>155</v>
      </c>
      <c r="C66" s="1" t="s">
        <v>156</v>
      </c>
      <c r="D66" s="1" t="s">
        <v>156</v>
      </c>
      <c r="E66" s="1" t="s">
        <v>128</v>
      </c>
      <c r="F66" s="1" t="s">
        <v>157</v>
      </c>
      <c r="G66" s="1" cm="1">
        <f t="array" ref="G66">MAX(_xlfn._xlws.FILTER('Modeled Concentrations'!J$3:J$290,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H66" s="1" cm="1">
        <f t="array" ref="H66">MAX(_xlfn._xlws.FILTER('Modeled Concentrations'!K$3:K$290,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I66" s="1" cm="1">
        <f t="array" ref="I66">MAX(_xlfn._xlws.FILTER('Modeled Concentrations'!L$3:L$290,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J66" s="1" cm="1">
        <f t="array" ref="J66">MAX(_xlfn._xlws.FILTER('Modeled Concentrations'!M$3:M$290,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K66" s="1" cm="1">
        <f t="array" ref="K66">MAX(_xlfn._xlws.FILTER('Modeled Concentrations'!N$3:N$290,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L66" s="1" cm="1">
        <f t="array" ref="L66">MAX(_xlfn._xlws.FILTER('Modeled Concentrations'!O$3:O$290,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M66" s="1" cm="1">
        <f t="array" ref="M66">MAX(_xlfn._xlws.FILTER('Modeled Concentrations'!P$3:P$290,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N66" s="1" cm="1">
        <f t="array" ref="N66">MAX(_xlfn._xlws.FILTER('Modeled Concentrations'!Q$3:Q$290,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O66" s="1" cm="1">
        <f t="array" ref="O66">MAX(_xlfn._xlws.FILTER('Modeled Concentrations'!R$3:R$290,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P66" s="1" cm="1">
        <f t="array" ref="P66">MAX(_xlfn._xlws.FILTER('Modeled Concentrations'!S$3:S$290,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v>
      </c>
      <c r="Q66" s="1" cm="1">
        <f t="array" ref="Q66">MAX(_xlfn._xlws.FILTER('Modeled Concentrations'!T$3:T$290,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4.1499999999999999E-5</v>
      </c>
      <c r="R66" s="1" cm="1">
        <f t="array" ref="R66">MAX(_xlfn._xlws.FILTER('Modeled Concentrations'!U$3:U$290,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1.5E-5</v>
      </c>
      <c r="S66" s="1" cm="1">
        <f t="array" ref="S66">MAX(_xlfn._xlws.FILTER('Modeled Concentrations'!V$3:V$290,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7.96E-6</v>
      </c>
      <c r="T66" s="1" cm="1">
        <f t="array" ref="T66">MAX(_xlfn._xlws.FILTER('Modeled Concentrations'!W$3:W$290,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5.2900000000000002E-6</v>
      </c>
      <c r="U66" s="1" cm="1">
        <f t="array" ref="U66">MAX(_xlfn._xlws.FILTER('Modeled Concentrations'!X$3:X$290,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2.0600000000000002E-6</v>
      </c>
      <c r="V66" s="1" cm="1">
        <f t="array" ref="V66">MAX(_xlfn._xlws.FILTER('Modeled Concentrations'!Y$3:Y$290,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3.6099999999999999E-8</v>
      </c>
      <c r="W66" s="1" cm="1">
        <f t="array" ref="W66">MAX(_xlfn._xlws.FILTER('Modeled Concentrations'!Z$3:Z$290,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1.48E-8</v>
      </c>
      <c r="X66" s="1" cm="1">
        <f t="array" ref="X66">MAX(_xlfn._xlws.FILTER('Modeled Concentrations'!AA$3:AA$290,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2.0200000000000001E-9</v>
      </c>
      <c r="Y66" s="1" cm="1">
        <f t="array" ref="Y66">MAX(_xlfn._xlws.FILTER('Modeled Concentrations'!AB$3:AB$290,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7.2099999999999999E-10</v>
      </c>
      <c r="Z66" s="1" cm="1">
        <f t="array" ref="Z66">MAX(_xlfn._xlws.FILTER('Modeled Concentrations'!AC$3:AC$290,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2.99E-10</v>
      </c>
      <c r="AA66" s="1" cm="1">
        <f t="array" ref="AA66">MAX(_xlfn._xlws.FILTER('Modeled Concentrations'!AD$3:AD$290,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0.16796891615541923</v>
      </c>
      <c r="AB66" s="1" cm="1">
        <f t="array" ref="AB66">MAX(_xlfn._xlws.FILTER('Modeled Concentrations'!AE$3:AE$290,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6.071165644171779E-2</v>
      </c>
      <c r="AC66" s="1" cm="1">
        <f t="array" ref="AC66">MAX(_xlfn._xlws.FILTER('Modeled Concentrations'!AF$3:AF$290,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3.2217652351738242E-2</v>
      </c>
      <c r="AD66" s="1" cm="1">
        <f t="array" ref="AD66">MAX(_xlfn._xlws.FILTER('Modeled Concentrations'!AG$3:AG$290,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2.1410977505112477E-2</v>
      </c>
      <c r="AE66" s="1" cm="1">
        <f t="array" ref="AE66">MAX(_xlfn._xlws.FILTER('Modeled Concentrations'!AH$3:AH$290,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8.3377341513292437E-3</v>
      </c>
      <c r="AF66" s="1" cm="1">
        <f t="array" ref="AF66">MAX(_xlfn._xlws.FILTER('Modeled Concentrations'!AI$3:AI$290,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1.4611271983640083E-4</v>
      </c>
      <c r="AG66" s="1" cm="1">
        <f t="array" ref="AG66">MAX(_xlfn._xlws.FILTER('Modeled Concentrations'!AJ$3:AJ$290,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5.9902167689161551E-5</v>
      </c>
      <c r="AH66" s="1" cm="1">
        <f t="array" ref="AH66">MAX(_xlfn._xlws.FILTER('Modeled Concentrations'!AK$3:AK$290,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8.1758364008179971E-6</v>
      </c>
      <c r="AI66" s="1" cm="1">
        <f t="array" ref="AI66">MAX(_xlfn._xlws.FILTER('Modeled Concentrations'!AL$3:AL$290,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2.9182069529652352E-6</v>
      </c>
      <c r="AJ66" s="1" cm="1">
        <f t="array" ref="AJ66">MAX(_xlfn._xlws.FILTER('Modeled Concentrations'!AM$3:AM$290, ('Modeled Concentrations'!$A$3:$A$290='Filter Max Task'!$A66)*('Modeled Concentrations'!$C$3:$C$290='Filter Max Task'!$B66)*('Modeled Concentrations'!$D$3:$D$290='Filter Max Task'!$C66)*('Modeled Concentrations'!$E$3:$E$290='Filter Max Task'!$D66)*('Modeled Concentrations'!$H$3:$H$290='Filter Max Task'!$E66)*('Modeled Concentrations'!$I$3:$I$290='Filter Max Task'!$F66)))</f>
        <v>1.2101856850715746E-6</v>
      </c>
    </row>
    <row r="67" spans="1:36" x14ac:dyDescent="0.35">
      <c r="A67" s="1" t="s">
        <v>130</v>
      </c>
      <c r="B67" s="1" t="s">
        <v>158</v>
      </c>
      <c r="C67" s="1" t="s">
        <v>131</v>
      </c>
      <c r="D67" s="1" t="s">
        <v>127</v>
      </c>
      <c r="E67" s="1" t="s">
        <v>129</v>
      </c>
      <c r="F67" s="1" t="s">
        <v>152</v>
      </c>
      <c r="G67" s="1" cm="1">
        <f t="array" ref="G67">MAX(_xlfn._xlws.FILTER('Modeled Concentrations'!J$3:J$290,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3.5099999999999998E-10</v>
      </c>
      <c r="H67" s="1" cm="1">
        <f t="array" ref="H67">MAX(_xlfn._xlws.FILTER('Modeled Concentrations'!K$3:K$290,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6.1799999999999998E-8</v>
      </c>
      <c r="I67" s="1" cm="1">
        <f t="array" ref="I67">MAX(_xlfn._xlws.FILTER('Modeled Concentrations'!L$3:L$290,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2.2399999999999999E-7</v>
      </c>
      <c r="J67" s="1" cm="1">
        <f t="array" ref="J67">MAX(_xlfn._xlws.FILTER('Modeled Concentrations'!M$3:M$290,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3.7800000000000002E-7</v>
      </c>
      <c r="K67" s="1" cm="1">
        <f t="array" ref="K67">MAX(_xlfn._xlws.FILTER('Modeled Concentrations'!N$3:N$290,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6.6499999999999999E-7</v>
      </c>
      <c r="L67" s="1" cm="1">
        <f t="array" ref="L67">MAX(_xlfn._xlws.FILTER('Modeled Concentrations'!O$3:O$290,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2.0599999999999999E-7</v>
      </c>
      <c r="M67" s="1" cm="1">
        <f t="array" ref="M67">MAX(_xlfn._xlws.FILTER('Modeled Concentrations'!P$3:P$290,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1.2100000000000001E-7</v>
      </c>
      <c r="N67" s="1" cm="1">
        <f t="array" ref="N67">MAX(_xlfn._xlws.FILTER('Modeled Concentrations'!Q$3:Q$290,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3.6599999999999997E-8</v>
      </c>
      <c r="O67" s="1" cm="1">
        <f t="array" ref="O67">MAX(_xlfn._xlws.FILTER('Modeled Concentrations'!R$3:R$290,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1.3000000000000001E-8</v>
      </c>
      <c r="P67" s="1" cm="1">
        <f t="array" ref="P67">MAX(_xlfn._xlws.FILTER('Modeled Concentrations'!S$3:S$290,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4.4999999999999998E-9</v>
      </c>
      <c r="Q67" s="1" cm="1">
        <f t="array" ref="Q67">MAX(_xlfn._xlws.FILTER('Modeled Concentrations'!T$3:T$290,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2.69E-10</v>
      </c>
      <c r="R67" s="1" cm="1">
        <f t="array" ref="R67">MAX(_xlfn._xlws.FILTER('Modeled Concentrations'!U$3:U$290,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1.7100000000000001E-8</v>
      </c>
      <c r="S67" s="1" cm="1">
        <f t="array" ref="S67">MAX(_xlfn._xlws.FILTER('Modeled Concentrations'!V$3:V$290,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1.14E-7</v>
      </c>
      <c r="T67" s="1" cm="1">
        <f t="array" ref="T67">MAX(_xlfn._xlws.FILTER('Modeled Concentrations'!W$3:W$290,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1.74E-7</v>
      </c>
      <c r="U67" s="1" cm="1">
        <f t="array" ref="U67">MAX(_xlfn._xlws.FILTER('Modeled Concentrations'!X$3:X$290,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2.8700000000000002E-7</v>
      </c>
      <c r="V67" s="1" cm="1">
        <f t="array" ref="V67">MAX(_xlfn._xlws.FILTER('Modeled Concentrations'!Y$3:Y$290,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9.46E-8</v>
      </c>
      <c r="W67" s="1" cm="1">
        <f t="array" ref="W67">MAX(_xlfn._xlws.FILTER('Modeled Concentrations'!Z$3:Z$290,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3.2399999999999999E-8</v>
      </c>
      <c r="X67" s="1" cm="1">
        <f t="array" ref="X67">MAX(_xlfn._xlws.FILTER('Modeled Concentrations'!AA$3:AA$290,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9.8600000000000003E-9</v>
      </c>
      <c r="Y67" s="1" cm="1">
        <f t="array" ref="Y67">MAX(_xlfn._xlws.FILTER('Modeled Concentrations'!AB$3:AB$290,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3.53E-9</v>
      </c>
      <c r="Z67" s="1" cm="1">
        <f t="array" ref="Z67">MAX(_xlfn._xlws.FILTER('Modeled Concentrations'!AC$3:AC$290,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1.2199999999999999E-9</v>
      </c>
      <c r="AA67" s="1" cm="1">
        <f t="array" ref="AA67">MAX(_xlfn._xlws.FILTER('Modeled Concentrations'!AD$3:AD$290,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1.0887623721881391E-6</v>
      </c>
      <c r="AB67" s="1" cm="1">
        <f t="array" ref="AB67">MAX(_xlfn._xlws.FILTER('Modeled Concentrations'!AE$3:AE$290,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6.9211288343558284E-5</v>
      </c>
      <c r="AC67" s="1" cm="1">
        <f t="array" ref="AC67">MAX(_xlfn._xlws.FILTER('Modeled Concentrations'!AF$3:AF$290,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4.6140858895705523E-4</v>
      </c>
      <c r="AD67" s="1" cm="1">
        <f t="array" ref="AD67">MAX(_xlfn._xlws.FILTER('Modeled Concentrations'!AG$3:AG$290,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7.0425521472392634E-4</v>
      </c>
      <c r="AE67" s="1" cm="1">
        <f t="array" ref="AE67">MAX(_xlfn._xlws.FILTER('Modeled Concentrations'!AH$3:AH$290,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1.1616163599182004E-3</v>
      </c>
      <c r="AF67" s="1" cm="1">
        <f t="array" ref="AF67">MAX(_xlfn._xlws.FILTER('Modeled Concentrations'!AI$3:AI$290,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3.828881799591002E-4</v>
      </c>
      <c r="AG67" s="1" cm="1">
        <f t="array" ref="AG67">MAX(_xlfn._xlws.FILTER('Modeled Concentrations'!AJ$3:AJ$290,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1.3113717791411042E-4</v>
      </c>
      <c r="AH67" s="1" cm="1">
        <f t="array" ref="AH67">MAX(_xlfn._xlws.FILTER('Modeled Concentrations'!AK$3:AK$290,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3.99077955010225E-5</v>
      </c>
      <c r="AI67" s="1" cm="1">
        <f t="array" ref="AI67">MAX(_xlfn._xlws.FILTER('Modeled Concentrations'!AL$3:AL$290,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1.4287476482617585E-5</v>
      </c>
      <c r="AJ67" s="1" cm="1">
        <f t="array" ref="AJ67">MAX(_xlfn._xlws.FILTER('Modeled Concentrations'!AM$3:AM$290, ('Modeled Concentrations'!$A$3:$A$290='Filter Max Task'!$A67)*('Modeled Concentrations'!$C$3:$C$290='Filter Max Task'!$B67)*('Modeled Concentrations'!$D$3:$D$290='Filter Max Task'!$C67)*('Modeled Concentrations'!$E$3:$E$290='Filter Max Task'!$D67)*('Modeled Concentrations'!$H$3:$H$290='Filter Max Task'!$E67)*('Modeled Concentrations'!$I$3:$I$290='Filter Max Task'!$F67)))</f>
        <v>4.9378813905930461E-6</v>
      </c>
    </row>
    <row r="68" spans="1:36" x14ac:dyDescent="0.35">
      <c r="A68" s="1" t="s">
        <v>130</v>
      </c>
      <c r="B68" s="1" t="s">
        <v>159</v>
      </c>
      <c r="C68" s="1" t="s">
        <v>131</v>
      </c>
      <c r="D68" s="1" t="s">
        <v>127</v>
      </c>
      <c r="E68" s="1" t="s">
        <v>129</v>
      </c>
      <c r="F68" s="1" t="s">
        <v>152</v>
      </c>
      <c r="G68" s="1" cm="1">
        <f t="array" ref="G68">MAX(_xlfn._xlws.FILTER('Modeled Concentrations'!J$3:J$290,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1.8400000000000001E-9</v>
      </c>
      <c r="H68" s="1" cm="1">
        <f t="array" ref="H68">MAX(_xlfn._xlws.FILTER('Modeled Concentrations'!K$3:K$290,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3.2399999999999999E-7</v>
      </c>
      <c r="I68" s="1" cm="1">
        <f t="array" ref="I68">MAX(_xlfn._xlws.FILTER('Modeled Concentrations'!L$3:L$290,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1.1799999999999999E-6</v>
      </c>
      <c r="J68" s="1" cm="1">
        <f t="array" ref="J68">MAX(_xlfn._xlws.FILTER('Modeled Concentrations'!M$3:M$290,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1.99E-6</v>
      </c>
      <c r="K68" s="1" cm="1">
        <f t="array" ref="K68">MAX(_xlfn._xlws.FILTER('Modeled Concentrations'!N$3:N$290,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3.4800000000000001E-6</v>
      </c>
      <c r="L68" s="1" cm="1">
        <f t="array" ref="L68">MAX(_xlfn._xlws.FILTER('Modeled Concentrations'!O$3:O$290,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1.08E-6</v>
      </c>
      <c r="M68" s="1" cm="1">
        <f t="array" ref="M68">MAX(_xlfn._xlws.FILTER('Modeled Concentrations'!P$3:P$290,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6.3200000000000005E-7</v>
      </c>
      <c r="N68" s="1" cm="1">
        <f t="array" ref="N68">MAX(_xlfn._xlws.FILTER('Modeled Concentrations'!Q$3:Q$290,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1.91E-7</v>
      </c>
      <c r="O68" s="1" cm="1">
        <f t="array" ref="O68">MAX(_xlfn._xlws.FILTER('Modeled Concentrations'!R$3:R$290,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6.8200000000000002E-8</v>
      </c>
      <c r="P68" s="1" cm="1">
        <f t="array" ref="P68">MAX(_xlfn._xlws.FILTER('Modeled Concentrations'!S$3:S$290,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2.36E-8</v>
      </c>
      <c r="Q68" s="1" cm="1">
        <f t="array" ref="Q68">MAX(_xlfn._xlws.FILTER('Modeled Concentrations'!T$3:T$290,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1.4200000000000001E-9</v>
      </c>
      <c r="R68" s="1" cm="1">
        <f t="array" ref="R68">MAX(_xlfn._xlws.FILTER('Modeled Concentrations'!U$3:U$290,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8.9900000000000004E-8</v>
      </c>
      <c r="S68" s="1" cm="1">
        <f t="array" ref="S68">MAX(_xlfn._xlws.FILTER('Modeled Concentrations'!V$3:V$290,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5.9999999999999997E-7</v>
      </c>
      <c r="T68" s="1" cm="1">
        <f t="array" ref="T68">MAX(_xlfn._xlws.FILTER('Modeled Concentrations'!W$3:W$290,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9.1200000000000001E-7</v>
      </c>
      <c r="U68" s="1" cm="1">
        <f t="array" ref="U68">MAX(_xlfn._xlws.FILTER('Modeled Concentrations'!X$3:X$290,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1.5E-6</v>
      </c>
      <c r="V68" s="1" cm="1">
        <f t="array" ref="V68">MAX(_xlfn._xlws.FILTER('Modeled Concentrations'!Y$3:Y$290,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4.9699999999999996E-7</v>
      </c>
      <c r="W68" s="1" cm="1">
        <f t="array" ref="W68">MAX(_xlfn._xlws.FILTER('Modeled Concentrations'!Z$3:Z$290,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1.6999999999999999E-7</v>
      </c>
      <c r="X68" s="1" cm="1">
        <f t="array" ref="X68">MAX(_xlfn._xlws.FILTER('Modeled Concentrations'!AA$3:AA$290,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5.1599999999999999E-8</v>
      </c>
      <c r="Y68" s="1" cm="1">
        <f t="array" ref="Y68">MAX(_xlfn._xlws.FILTER('Modeled Concentrations'!AB$3:AB$290,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1.85E-8</v>
      </c>
      <c r="Z68" s="1" cm="1">
        <f t="array" ref="Z68">MAX(_xlfn._xlws.FILTER('Modeled Concentrations'!AC$3:AC$290,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6.4000000000000002E-9</v>
      </c>
      <c r="AA68" s="1" cm="1">
        <f t="array" ref="AA68">MAX(_xlfn._xlws.FILTER('Modeled Concentrations'!AD$3:AD$290,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5.7473701431492845E-6</v>
      </c>
      <c r="AB68" s="1" cm="1">
        <f t="array" ref="AB68">MAX(_xlfn._xlws.FILTER('Modeled Concentrations'!AE$3:AE$290,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3.6386519427402861E-4</v>
      </c>
      <c r="AC68" s="1" cm="1">
        <f t="array" ref="AC68">MAX(_xlfn._xlws.FILTER('Modeled Concentrations'!AF$3:AF$290,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2.4284662576687117E-3</v>
      </c>
      <c r="AD68" s="1" cm="1">
        <f t="array" ref="AD68">MAX(_xlfn._xlws.FILTER('Modeled Concentrations'!AG$3:AG$290,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3.6912687116564418E-3</v>
      </c>
      <c r="AE68" s="1" cm="1">
        <f t="array" ref="AE68">MAX(_xlfn._xlws.FILTER('Modeled Concentrations'!AH$3:AH$290,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6.0711656441717792E-3</v>
      </c>
      <c r="AF68" s="1" cm="1">
        <f t="array" ref="AF68">MAX(_xlfn._xlws.FILTER('Modeled Concentrations'!AI$3:AI$290,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2.0115795501022492E-3</v>
      </c>
      <c r="AG68" s="1" cm="1">
        <f t="array" ref="AG68">MAX(_xlfn._xlws.FILTER('Modeled Concentrations'!AJ$3:AJ$290,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6.880654396728016E-4</v>
      </c>
      <c r="AH68" s="1" cm="1">
        <f t="array" ref="AH68">MAX(_xlfn._xlws.FILTER('Modeled Concentrations'!AK$3:AK$290,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2.088480981595092E-4</v>
      </c>
      <c r="AI68" s="1" cm="1">
        <f t="array" ref="AI68">MAX(_xlfn._xlws.FILTER('Modeled Concentrations'!AL$3:AL$290,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7.4877709611451937E-5</v>
      </c>
      <c r="AJ68" s="1" cm="1">
        <f t="array" ref="AJ68">MAX(_xlfn._xlws.FILTER('Modeled Concentrations'!AM$3:AM$290, ('Modeled Concentrations'!$A$3:$A$290='Filter Max Task'!$A68)*('Modeled Concentrations'!$C$3:$C$290='Filter Max Task'!$B68)*('Modeled Concentrations'!$D$3:$D$290='Filter Max Task'!$C68)*('Modeled Concentrations'!$E$3:$E$290='Filter Max Task'!$D68)*('Modeled Concentrations'!$H$3:$H$290='Filter Max Task'!$E68)*('Modeled Concentrations'!$I$3:$I$290='Filter Max Task'!$F68)))</f>
        <v>2.5903640081799591E-5</v>
      </c>
    </row>
    <row r="69" spans="1:36" x14ac:dyDescent="0.35">
      <c r="A69" s="1" t="s">
        <v>130</v>
      </c>
      <c r="B69" s="1" t="s">
        <v>160</v>
      </c>
      <c r="C69" s="1" t="s">
        <v>131</v>
      </c>
      <c r="D69" s="1" t="s">
        <v>127</v>
      </c>
      <c r="E69" s="1" t="s">
        <v>129</v>
      </c>
      <c r="F69" s="1" t="s">
        <v>152</v>
      </c>
      <c r="G69" s="1" cm="1">
        <f t="array" ref="G69">MAX(_xlfn._xlws.FILTER('Modeled Concentrations'!J$3:J$290,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7.21443E-4</v>
      </c>
      <c r="H69" s="1" cm="1">
        <f t="array" ref="H69">MAX(_xlfn._xlws.FILTER('Modeled Concentrations'!K$3:K$290,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2.28292E-4</v>
      </c>
      <c r="I69" s="1" cm="1">
        <f t="array" ref="I69">MAX(_xlfn._xlws.FILTER('Modeled Concentrations'!L$3:L$290,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1.2081700000000001E-4</v>
      </c>
      <c r="J69" s="1" cm="1">
        <f t="array" ref="J69">MAX(_xlfn._xlws.FILTER('Modeled Concentrations'!M$3:M$290,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7.2399999999999998E-5</v>
      </c>
      <c r="K69" s="1" cm="1">
        <f t="array" ref="K69">MAX(_xlfn._xlws.FILTER('Modeled Concentrations'!N$3:N$290,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2.6400000000000001E-5</v>
      </c>
      <c r="L69" s="1" cm="1">
        <f t="array" ref="L69">MAX(_xlfn._xlws.FILTER('Modeled Concentrations'!O$3:O$290,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4.6400000000000003E-7</v>
      </c>
      <c r="M69" s="1" cm="1">
        <f t="array" ref="M69">MAX(_xlfn._xlws.FILTER('Modeled Concentrations'!P$3:P$290,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1.6199999999999999E-7</v>
      </c>
      <c r="N69" s="1" cm="1">
        <f t="array" ref="N69">MAX(_xlfn._xlws.FILTER('Modeled Concentrations'!Q$3:Q$290,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1.85E-8</v>
      </c>
      <c r="O69" s="1" cm="1">
        <f t="array" ref="O69">MAX(_xlfn._xlws.FILTER('Modeled Concentrations'!R$3:R$290,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4.9900000000000003E-9</v>
      </c>
      <c r="P69" s="1" cm="1">
        <f t="array" ref="P69">MAX(_xlfn._xlws.FILTER('Modeled Concentrations'!S$3:S$290,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1.6399999999999999E-9</v>
      </c>
      <c r="Q69" s="1" cm="1">
        <f t="array" ref="Q69">MAX(_xlfn._xlws.FILTER('Modeled Concentrations'!T$3:T$290,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1.6034799999999999E-4</v>
      </c>
      <c r="R69" s="1" cm="1">
        <f t="array" ref="R69">MAX(_xlfn._xlws.FILTER('Modeled Concentrations'!U$3:U$290,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4.32E-5</v>
      </c>
      <c r="S69" s="1" cm="1">
        <f t="array" ref="S69">MAX(_xlfn._xlws.FILTER('Modeled Concentrations'!V$3:V$290,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2.8900000000000001E-5</v>
      </c>
      <c r="T69" s="1" cm="1">
        <f t="array" ref="T69">MAX(_xlfn._xlws.FILTER('Modeled Concentrations'!W$3:W$290,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1.38E-5</v>
      </c>
      <c r="U69" s="1" cm="1">
        <f t="array" ref="U69">MAX(_xlfn._xlws.FILTER('Modeled Concentrations'!X$3:X$290,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5.1100000000000002E-6</v>
      </c>
      <c r="V69" s="1" cm="1">
        <f t="array" ref="V69">MAX(_xlfn._xlws.FILTER('Modeled Concentrations'!Y$3:Y$290,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4.4200000000000001E-7</v>
      </c>
      <c r="W69" s="1" cm="1">
        <f t="array" ref="W69">MAX(_xlfn._xlws.FILTER('Modeled Concentrations'!Z$3:Z$290,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3.4599999999999999E-8</v>
      </c>
      <c r="X69" s="1" cm="1">
        <f t="array" ref="X69">MAX(_xlfn._xlws.FILTER('Modeled Concentrations'!AA$3:AA$290,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4.6399999999999997E-9</v>
      </c>
      <c r="Y69" s="1" cm="1">
        <f t="array" ref="Y69">MAX(_xlfn._xlws.FILTER('Modeled Concentrations'!AB$3:AB$290,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1.5E-9</v>
      </c>
      <c r="Z69" s="1" cm="1">
        <f t="array" ref="Z69">MAX(_xlfn._xlws.FILTER('Modeled Concentrations'!AC$3:AC$290,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6.9899999999999996E-10</v>
      </c>
      <c r="AA69" s="1" cm="1">
        <f t="array" ref="AA69">MAX(_xlfn._xlws.FILTER('Modeled Concentrations'!AD$3:AD$290,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0.64899951247443755</v>
      </c>
      <c r="AB69" s="1" cm="1">
        <f t="array" ref="AB69">MAX(_xlfn._xlws.FILTER('Modeled Concentrations'!AE$3:AE$290,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0.17484957055214723</v>
      </c>
      <c r="AC69" s="1" cm="1">
        <f t="array" ref="AC69">MAX(_xlfn._xlws.FILTER('Modeled Concentrations'!AF$3:AF$290,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0.11697112474437628</v>
      </c>
      <c r="AD69" s="1" cm="1">
        <f t="array" ref="AD69">MAX(_xlfn._xlws.FILTER('Modeled Concentrations'!AG$3:AG$290,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5.585472392638037E-2</v>
      </c>
      <c r="AE69" s="1" cm="1">
        <f t="array" ref="AE69">MAX(_xlfn._xlws.FILTER('Modeled Concentrations'!AH$3:AH$290,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2.0682437627811859E-2</v>
      </c>
      <c r="AF69" s="1" cm="1">
        <f t="array" ref="AF69">MAX(_xlfn._xlws.FILTER('Modeled Concentrations'!AI$3:AI$290,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1.7889701431492843E-3</v>
      </c>
      <c r="AG69" s="1" cm="1">
        <f t="array" ref="AG69">MAX(_xlfn._xlws.FILTER('Modeled Concentrations'!AJ$3:AJ$290,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1.4004155419222904E-4</v>
      </c>
      <c r="AH69" s="1" cm="1">
        <f t="array" ref="AH69">MAX(_xlfn._xlws.FILTER('Modeled Concentrations'!AK$3:AK$290,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1.87801390593047E-5</v>
      </c>
      <c r="AI69" s="1" cm="1">
        <f t="array" ref="AI69">MAX(_xlfn._xlws.FILTER('Modeled Concentrations'!AL$3:AL$290,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6.0711656441717799E-6</v>
      </c>
      <c r="AJ69" s="1" cm="1">
        <f t="array" ref="AJ69">MAX(_xlfn._xlws.FILTER('Modeled Concentrations'!AM$3:AM$290, ('Modeled Concentrations'!$A$3:$A$290='Filter Max Task'!$A69)*('Modeled Concentrations'!$C$3:$C$290='Filter Max Task'!$B69)*('Modeled Concentrations'!$D$3:$D$290='Filter Max Task'!$C69)*('Modeled Concentrations'!$E$3:$E$290='Filter Max Task'!$D69)*('Modeled Concentrations'!$H$3:$H$290='Filter Max Task'!$E69)*('Modeled Concentrations'!$I$3:$I$290='Filter Max Task'!$F69)))</f>
        <v>2.8291631901840493E-6</v>
      </c>
    </row>
    <row r="70" spans="1:36" x14ac:dyDescent="0.35">
      <c r="A70" s="1" t="s">
        <v>130</v>
      </c>
      <c r="B70" s="1" t="s">
        <v>161</v>
      </c>
      <c r="C70" s="1" t="s">
        <v>131</v>
      </c>
      <c r="D70" s="1" t="s">
        <v>127</v>
      </c>
      <c r="E70" s="1" t="s">
        <v>129</v>
      </c>
      <c r="F70" s="1" t="s">
        <v>152</v>
      </c>
      <c r="G70" s="1" cm="1">
        <f t="array" ref="G70">MAX(_xlfn._xlws.FILTER('Modeled Concentrations'!J$3:J$290,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8.7499999999999996E-8</v>
      </c>
      <c r="H70" s="1" cm="1">
        <f t="array" ref="H70">MAX(_xlfn._xlws.FILTER('Modeled Concentrations'!K$3:K$290,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1.5400000000000002E-5</v>
      </c>
      <c r="I70" s="1" cm="1">
        <f t="array" ref="I70">MAX(_xlfn._xlws.FILTER('Modeled Concentrations'!L$3:L$290,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5.5800000000000001E-5</v>
      </c>
      <c r="J70" s="1" cm="1">
        <f t="array" ref="J70">MAX(_xlfn._xlws.FILTER('Modeled Concentrations'!M$3:M$290,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9.4400000000000004E-5</v>
      </c>
      <c r="K70" s="1" cm="1">
        <f t="array" ref="K70">MAX(_xlfn._xlws.FILTER('Modeled Concentrations'!N$3:N$290,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1.65537E-4</v>
      </c>
      <c r="L70" s="1" cm="1">
        <f t="array" ref="L70">MAX(_xlfn._xlws.FILTER('Modeled Concentrations'!O$3:O$290,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5.1400000000000003E-5</v>
      </c>
      <c r="M70" s="1" cm="1">
        <f t="array" ref="M70">MAX(_xlfn._xlws.FILTER('Modeled Concentrations'!P$3:P$290,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2.9899999999999998E-5</v>
      </c>
      <c r="N70" s="1" cm="1">
        <f t="array" ref="N70">MAX(_xlfn._xlws.FILTER('Modeled Concentrations'!Q$3:Q$290,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9.0699999999999996E-6</v>
      </c>
      <c r="O70" s="1" cm="1">
        <f t="array" ref="O70">MAX(_xlfn._xlws.FILTER('Modeled Concentrations'!R$3:R$290,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3.2399999999999999E-6</v>
      </c>
      <c r="P70" s="1" cm="1">
        <f t="array" ref="P70">MAX(_xlfn._xlws.FILTER('Modeled Concentrations'!S$3:S$290,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1.1200000000000001E-6</v>
      </c>
      <c r="Q70" s="1" cm="1">
        <f t="array" ref="Q70">MAX(_xlfn._xlws.FILTER('Modeled Concentrations'!T$3:T$290,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6.7200000000000006E-8</v>
      </c>
      <c r="R70" s="1" cm="1">
        <f t="array" ref="R70">MAX(_xlfn._xlws.FILTER('Modeled Concentrations'!U$3:U$290,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4.25E-6</v>
      </c>
      <c r="S70" s="1" cm="1">
        <f t="array" ref="S70">MAX(_xlfn._xlws.FILTER('Modeled Concentrations'!V$3:V$290,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2.8399999999999999E-5</v>
      </c>
      <c r="T70" s="1" cm="1">
        <f t="array" ref="T70">MAX(_xlfn._xlws.FILTER('Modeled Concentrations'!W$3:W$290,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4.32E-5</v>
      </c>
      <c r="U70" s="1" cm="1">
        <f t="array" ref="U70">MAX(_xlfn._xlws.FILTER('Modeled Concentrations'!X$3:X$290,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7.1400000000000001E-5</v>
      </c>
      <c r="V70" s="1" cm="1">
        <f t="array" ref="V70">MAX(_xlfn._xlws.FILTER('Modeled Concentrations'!Y$3:Y$290,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2.3600000000000001E-5</v>
      </c>
      <c r="W70" s="1" cm="1">
        <f t="array" ref="W70">MAX(_xlfn._xlws.FILTER('Modeled Concentrations'!Z$3:Z$290,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8.0499999999999992E-6</v>
      </c>
      <c r="X70" s="1" cm="1">
        <f t="array" ref="X70">MAX(_xlfn._xlws.FILTER('Modeled Concentrations'!AA$3:AA$290,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2.4600000000000002E-6</v>
      </c>
      <c r="Y70" s="1" cm="1">
        <f t="array" ref="Y70">MAX(_xlfn._xlws.FILTER('Modeled Concentrations'!AB$3:AB$290,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8.8000000000000004E-7</v>
      </c>
      <c r="Z70" s="1" cm="1">
        <f t="array" ref="Z70">MAX(_xlfn._xlws.FILTER('Modeled Concentrations'!AC$3:AC$290,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3.0400000000000002E-7</v>
      </c>
      <c r="AA70" s="1" cm="1">
        <f t="array" ref="AA70">MAX(_xlfn._xlws.FILTER('Modeled Concentrations'!AD$3:AD$290,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2.7198822085889576E-4</v>
      </c>
      <c r="AB70" s="1" cm="1">
        <f t="array" ref="AB70">MAX(_xlfn._xlws.FILTER('Modeled Concentrations'!AE$3:AE$290,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1.7201635991820043E-2</v>
      </c>
      <c r="AC70" s="1" cm="1">
        <f t="array" ref="AC70">MAX(_xlfn._xlws.FILTER('Modeled Concentrations'!AF$3:AF$290,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0.11494740286298569</v>
      </c>
      <c r="AD70" s="1" cm="1">
        <f t="array" ref="AD70">MAX(_xlfn._xlws.FILTER('Modeled Concentrations'!AG$3:AG$290,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0.17484957055214723</v>
      </c>
      <c r="AE70" s="1" cm="1">
        <f t="array" ref="AE70">MAX(_xlfn._xlws.FILTER('Modeled Concentrations'!AH$3:AH$290,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0.28898748466257668</v>
      </c>
      <c r="AF70" s="1" cm="1">
        <f t="array" ref="AF70">MAX(_xlfn._xlws.FILTER('Modeled Concentrations'!AI$3:AI$290,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9.5519672801636007E-2</v>
      </c>
      <c r="AG70" s="1" cm="1">
        <f t="array" ref="AG70">MAX(_xlfn._xlws.FILTER('Modeled Concentrations'!AJ$3:AJ$290,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3.2581922290388546E-2</v>
      </c>
      <c r="AH70" s="1" cm="1">
        <f t="array" ref="AH70">MAX(_xlfn._xlws.FILTER('Modeled Concentrations'!AK$3:AK$290,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9.956711656441717E-3</v>
      </c>
      <c r="AI70" s="1" cm="1">
        <f t="array" ref="AI70">MAX(_xlfn._xlws.FILTER('Modeled Concentrations'!AL$3:AL$290,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3.5617505112474435E-3</v>
      </c>
      <c r="AJ70" s="1" cm="1">
        <f t="array" ref="AJ70">MAX(_xlfn._xlws.FILTER('Modeled Concentrations'!AM$3:AM$290, ('Modeled Concentrations'!$A$3:$A$290='Filter Max Task'!$A70)*('Modeled Concentrations'!$C$3:$C$290='Filter Max Task'!$B70)*('Modeled Concentrations'!$D$3:$D$290='Filter Max Task'!$C70)*('Modeled Concentrations'!$E$3:$E$290='Filter Max Task'!$D70)*('Modeled Concentrations'!$H$3:$H$290='Filter Max Task'!$E70)*('Modeled Concentrations'!$I$3:$I$290='Filter Max Task'!$F70)))</f>
        <v>1.2304229038854807E-3</v>
      </c>
    </row>
    <row r="71" spans="1:36" x14ac:dyDescent="0.35">
      <c r="A71" s="1" t="s">
        <v>130</v>
      </c>
      <c r="B71" s="1" t="s">
        <v>162</v>
      </c>
      <c r="C71" s="1" t="s">
        <v>131</v>
      </c>
      <c r="D71" s="1" t="s">
        <v>127</v>
      </c>
      <c r="E71" s="1" t="s">
        <v>129</v>
      </c>
      <c r="F71" s="1" t="s">
        <v>152</v>
      </c>
      <c r="G71" s="1" cm="1">
        <f t="array" ref="G71">MAX(_xlfn._xlws.FILTER('Modeled Concentrations'!J$3:J$290,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3.93E-5</v>
      </c>
      <c r="H71" s="1" cm="1">
        <f t="array" ref="H71">MAX(_xlfn._xlws.FILTER('Modeled Concentrations'!K$3:K$290,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1.24E-5</v>
      </c>
      <c r="I71" s="1" cm="1">
        <f t="array" ref="I71">MAX(_xlfn._xlws.FILTER('Modeled Concentrations'!L$3:L$290,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6.5699999999999998E-6</v>
      </c>
      <c r="J71" s="1" cm="1">
        <f t="array" ref="J71">MAX(_xlfn._xlws.FILTER('Modeled Concentrations'!M$3:M$290,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3.9299999999999996E-6</v>
      </c>
      <c r="K71" s="1" cm="1">
        <f t="array" ref="K71">MAX(_xlfn._xlws.FILTER('Modeled Concentrations'!N$3:N$290,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1.44E-6</v>
      </c>
      <c r="L71" s="1" cm="1">
        <f t="array" ref="L71">MAX(_xlfn._xlws.FILTER('Modeled Concentrations'!O$3:O$290,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2.5200000000000001E-8</v>
      </c>
      <c r="M71" s="1" cm="1">
        <f t="array" ref="M71">MAX(_xlfn._xlws.FILTER('Modeled Concentrations'!P$3:P$290,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8.8200000000000006E-9</v>
      </c>
      <c r="N71" s="1" cm="1">
        <f t="array" ref="N71">MAX(_xlfn._xlws.FILTER('Modeled Concentrations'!Q$3:Q$290,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1.01E-9</v>
      </c>
      <c r="O71" s="1" cm="1">
        <f t="array" ref="O71">MAX(_xlfn._xlws.FILTER('Modeled Concentrations'!R$3:R$290,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2.7199999999999999E-10</v>
      </c>
      <c r="P71" s="1" cm="1">
        <f t="array" ref="P71">MAX(_xlfn._xlws.FILTER('Modeled Concentrations'!S$3:S$290,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8.8899999999999998E-11</v>
      </c>
      <c r="Q71" s="1" cm="1">
        <f t="array" ref="Q71">MAX(_xlfn._xlws.FILTER('Modeled Concentrations'!T$3:T$290,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8.7499999999999992E-6</v>
      </c>
      <c r="R71" s="1" cm="1">
        <f t="array" ref="R71">MAX(_xlfn._xlws.FILTER('Modeled Concentrations'!U$3:U$290,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2.3499999999999999E-6</v>
      </c>
      <c r="S71" s="1" cm="1">
        <f t="array" ref="S71">MAX(_xlfn._xlws.FILTER('Modeled Concentrations'!V$3:V$290,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1.5799999999999999E-6</v>
      </c>
      <c r="T71" s="1" cm="1">
        <f t="array" ref="T71">MAX(_xlfn._xlws.FILTER('Modeled Concentrations'!W$3:W$290,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7.54E-7</v>
      </c>
      <c r="U71" s="1" cm="1">
        <f t="array" ref="U71">MAX(_xlfn._xlws.FILTER('Modeled Concentrations'!X$3:X$290,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2.7700000000000001E-7</v>
      </c>
      <c r="V71" s="1" cm="1">
        <f t="array" ref="V71">MAX(_xlfn._xlws.FILTER('Modeled Concentrations'!Y$3:Y$290,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2.4100000000000001E-8</v>
      </c>
      <c r="W71" s="1" cm="1">
        <f t="array" ref="W71">MAX(_xlfn._xlws.FILTER('Modeled Concentrations'!Z$3:Z$290,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1.8800000000000001E-9</v>
      </c>
      <c r="X71" s="1" cm="1">
        <f t="array" ref="X71">MAX(_xlfn._xlws.FILTER('Modeled Concentrations'!AA$3:AA$290,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2.5200000000000001E-10</v>
      </c>
      <c r="Y71" s="1" cm="1">
        <f t="array" ref="Y71">MAX(_xlfn._xlws.FILTER('Modeled Concentrations'!AB$3:AB$290,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8.1800000000000004E-11</v>
      </c>
      <c r="Z71" s="1" cm="1">
        <f t="array" ref="Z71">MAX(_xlfn._xlws.FILTER('Modeled Concentrations'!AC$3:AC$290,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3.7999999999999998E-11</v>
      </c>
      <c r="AA71" s="1" cm="1">
        <f t="array" ref="AA71">MAX(_xlfn._xlws.FILTER('Modeled Concentrations'!AD$3:AD$290,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3.5415132924335374E-2</v>
      </c>
      <c r="AB71" s="1" cm="1">
        <f t="array" ref="AB71">MAX(_xlfn._xlws.FILTER('Modeled Concentrations'!AE$3:AE$290,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9.5114928425357875E-3</v>
      </c>
      <c r="AC71" s="1" cm="1">
        <f t="array" ref="AC71">MAX(_xlfn._xlws.FILTER('Modeled Concentrations'!AF$3:AF$290,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6.3949611451942735E-3</v>
      </c>
      <c r="AD71" s="1" cm="1">
        <f t="array" ref="AD71">MAX(_xlfn._xlws.FILTER('Modeled Concentrations'!AG$3:AG$290,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3.0517725971370138E-3</v>
      </c>
      <c r="AE71" s="1" cm="1">
        <f t="array" ref="AE71">MAX(_xlfn._xlws.FILTER('Modeled Concentrations'!AH$3:AH$290,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1.1211419222903886E-3</v>
      </c>
      <c r="AF71" s="1" cm="1">
        <f t="array" ref="AF71">MAX(_xlfn._xlws.FILTER('Modeled Concentrations'!AI$3:AI$290,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9.7543394683026574E-5</v>
      </c>
      <c r="AG71" s="1" cm="1">
        <f t="array" ref="AG71">MAX(_xlfn._xlws.FILTER('Modeled Concentrations'!AJ$3:AJ$290,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7.6091942740286307E-6</v>
      </c>
      <c r="AH71" s="1" cm="1">
        <f t="array" ref="AH71">MAX(_xlfn._xlws.FILTER('Modeled Concentrations'!AK$3:AK$290,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1.0199558282208588E-6</v>
      </c>
      <c r="AI71" s="1" cm="1">
        <f t="array" ref="AI71">MAX(_xlfn._xlws.FILTER('Modeled Concentrations'!AL$3:AL$290,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3.31080899795501E-7</v>
      </c>
      <c r="AJ71" s="1" cm="1">
        <f t="array" ref="AJ71">MAX(_xlfn._xlws.FILTER('Modeled Concentrations'!AM$3:AM$290, ('Modeled Concentrations'!$A$3:$A$290='Filter Max Task'!$A71)*('Modeled Concentrations'!$C$3:$C$290='Filter Max Task'!$B71)*('Modeled Concentrations'!$D$3:$D$290='Filter Max Task'!$C71)*('Modeled Concentrations'!$E$3:$E$290='Filter Max Task'!$D71)*('Modeled Concentrations'!$H$3:$H$290='Filter Max Task'!$E71)*('Modeled Concentrations'!$I$3:$I$290='Filter Max Task'!$F71)))</f>
        <v>1.5380286298568503E-7</v>
      </c>
    </row>
    <row r="72" spans="1:36" x14ac:dyDescent="0.35">
      <c r="A72" s="1" t="s">
        <v>130</v>
      </c>
      <c r="B72" s="1" t="s">
        <v>163</v>
      </c>
      <c r="C72" s="1" t="s">
        <v>131</v>
      </c>
      <c r="D72" s="1" t="s">
        <v>127</v>
      </c>
      <c r="E72" s="1" t="s">
        <v>129</v>
      </c>
      <c r="F72" s="1" t="s">
        <v>152</v>
      </c>
      <c r="G72" s="1" cm="1">
        <f t="array" ref="G72">MAX(_xlfn._xlws.FILTER('Modeled Concentrations'!J$3:J$290,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5.7320099999999996E-4</v>
      </c>
      <c r="H72" s="1" cm="1">
        <f t="array" ref="H72">MAX(_xlfn._xlws.FILTER('Modeled Concentrations'!K$3:K$290,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1.81843E-4</v>
      </c>
      <c r="I72" s="1" cm="1">
        <f t="array" ref="I72">MAX(_xlfn._xlws.FILTER('Modeled Concentrations'!L$3:L$290,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9.7600000000000001E-5</v>
      </c>
      <c r="J72" s="1" cm="1">
        <f t="array" ref="J72">MAX(_xlfn._xlws.FILTER('Modeled Concentrations'!M$3:M$290,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5.9299999999999998E-5</v>
      </c>
      <c r="K72" s="1" cm="1">
        <f t="array" ref="K72">MAX(_xlfn._xlws.FILTER('Modeled Concentrations'!N$3:N$290,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2.19E-5</v>
      </c>
      <c r="L72" s="1" cm="1">
        <f t="array" ref="L72">MAX(_xlfn._xlws.FILTER('Modeled Concentrations'!O$3:O$290,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4.7199999999999999E-7</v>
      </c>
      <c r="M72" s="1" cm="1">
        <f t="array" ref="M72">MAX(_xlfn._xlws.FILTER('Modeled Concentrations'!P$3:P$290,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1.5099999999999999E-7</v>
      </c>
      <c r="N72" s="1" cm="1">
        <f t="array" ref="N72">MAX(_xlfn._xlws.FILTER('Modeled Concentrations'!Q$3:Q$290,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2.0500000000000002E-8</v>
      </c>
      <c r="O72" s="1" cm="1">
        <f t="array" ref="O72">MAX(_xlfn._xlws.FILTER('Modeled Concentrations'!R$3:R$290,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5.9500000000000003E-9</v>
      </c>
      <c r="P72" s="1" cm="1">
        <f t="array" ref="P72">MAX(_xlfn._xlws.FILTER('Modeled Concentrations'!S$3:S$290,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2.4199999999999999E-9</v>
      </c>
      <c r="Q72" s="1" cm="1">
        <f t="array" ref="Q72">MAX(_xlfn._xlws.FILTER('Modeled Concentrations'!T$3:T$290,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1.6701899999999999E-4</v>
      </c>
      <c r="R72" s="1" cm="1">
        <f t="array" ref="R72">MAX(_xlfn._xlws.FILTER('Modeled Concentrations'!U$3:U$290,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4.6400000000000003E-5</v>
      </c>
      <c r="S72" s="1" cm="1">
        <f t="array" ref="S72">MAX(_xlfn._xlws.FILTER('Modeled Concentrations'!V$3:V$290,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2.9600000000000001E-5</v>
      </c>
      <c r="T72" s="1" cm="1">
        <f t="array" ref="T72">MAX(_xlfn._xlws.FILTER('Modeled Concentrations'!W$3:W$290,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1.5099999999999999E-5</v>
      </c>
      <c r="U72" s="1" cm="1">
        <f t="array" ref="U72">MAX(_xlfn._xlws.FILTER('Modeled Concentrations'!X$3:X$290,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5.6300000000000003E-6</v>
      </c>
      <c r="V72" s="1" cm="1">
        <f t="array" ref="V72">MAX(_xlfn._xlws.FILTER('Modeled Concentrations'!Y$3:Y$290,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4.08E-7</v>
      </c>
      <c r="W72" s="1" cm="1">
        <f t="array" ref="W72">MAX(_xlfn._xlws.FILTER('Modeled Concentrations'!Z$3:Z$290,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3.9799999999999999E-8</v>
      </c>
      <c r="X72" s="1" cm="1">
        <f t="array" ref="X72">MAX(_xlfn._xlws.FILTER('Modeled Concentrations'!AA$3:AA$290,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5.1099999999999999E-9</v>
      </c>
      <c r="Y72" s="1" cm="1">
        <f t="array" ref="Y72">MAX(_xlfn._xlws.FILTER('Modeled Concentrations'!AB$3:AB$290,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1.4100000000000001E-9</v>
      </c>
      <c r="Z72" s="1" cm="1">
        <f t="array" ref="Z72">MAX(_xlfn._xlws.FILTER('Modeled Concentrations'!AC$3:AC$290,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6.28E-10</v>
      </c>
      <c r="AA72" s="1" cm="1">
        <f t="array" ref="AA72">MAX(_xlfn._xlws.FILTER('Modeled Concentrations'!AD$3:AD$290,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0.67600000981595099</v>
      </c>
      <c r="AB72" s="1" cm="1">
        <f t="array" ref="AB72">MAX(_xlfn._xlws.FILTER('Modeled Concentrations'!AE$3:AE$290,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0.18780139059304704</v>
      </c>
      <c r="AC72" s="1" cm="1">
        <f t="array" ref="AC72">MAX(_xlfn._xlws.FILTER('Modeled Concentrations'!AF$3:AF$290,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0.11980433537832312</v>
      </c>
      <c r="AD72" s="1" cm="1">
        <f t="array" ref="AD72">MAX(_xlfn._xlws.FILTER('Modeled Concentrations'!AG$3:AG$290,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6.1116400817995908E-2</v>
      </c>
      <c r="AE72" s="1" cm="1">
        <f t="array" ref="AE72">MAX(_xlfn._xlws.FILTER('Modeled Concentrations'!AH$3:AH$290,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2.2787108384458077E-2</v>
      </c>
      <c r="AF72" s="1" cm="1">
        <f t="array" ref="AF72">MAX(_xlfn._xlws.FILTER('Modeled Concentrations'!AI$3:AI$290,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1.6513570552147239E-3</v>
      </c>
      <c r="AG72" s="1" cm="1">
        <f t="array" ref="AG72">MAX(_xlfn._xlws.FILTER('Modeled Concentrations'!AJ$3:AJ$290,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1.6108826175869115E-4</v>
      </c>
      <c r="AH72" s="1" cm="1">
        <f t="array" ref="AH72">MAX(_xlfn._xlws.FILTER('Modeled Concentrations'!AK$3:AK$290,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2.0682437627811861E-5</v>
      </c>
      <c r="AI72" s="1" cm="1">
        <f t="array" ref="AI72">MAX(_xlfn._xlws.FILTER('Modeled Concentrations'!AL$3:AL$290,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5.7068957055214719E-6</v>
      </c>
      <c r="AJ72" s="1" cm="1">
        <f t="array" ref="AJ72">MAX(_xlfn._xlws.FILTER('Modeled Concentrations'!AM$3:AM$290, ('Modeled Concentrations'!$A$3:$A$290='Filter Max Task'!$A72)*('Modeled Concentrations'!$C$3:$C$290='Filter Max Task'!$B72)*('Modeled Concentrations'!$D$3:$D$290='Filter Max Task'!$C72)*('Modeled Concentrations'!$E$3:$E$290='Filter Max Task'!$D72)*('Modeled Concentrations'!$H$3:$H$290='Filter Max Task'!$E72)*('Modeled Concentrations'!$I$3:$I$290='Filter Max Task'!$F72)))</f>
        <v>2.5417946830265844E-6</v>
      </c>
    </row>
    <row r="73" spans="1:36" x14ac:dyDescent="0.35">
      <c r="A73" s="1" t="s">
        <v>130</v>
      </c>
      <c r="B73" s="1" t="s">
        <v>164</v>
      </c>
      <c r="C73" s="1" t="s">
        <v>131</v>
      </c>
      <c r="D73" s="1" t="s">
        <v>127</v>
      </c>
      <c r="E73" s="1" t="s">
        <v>129</v>
      </c>
      <c r="F73" s="1" t="s">
        <v>152</v>
      </c>
      <c r="G73" s="1" cm="1">
        <f t="array" ref="G73">MAX(_xlfn._xlws.FILTER('Modeled Concentrations'!J$3:J$290,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2.02103E-4</v>
      </c>
      <c r="H73" s="1" cm="1">
        <f t="array" ref="H73">MAX(_xlfn._xlws.FILTER('Modeled Concentrations'!K$3:K$290,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6.3999999999999997E-5</v>
      </c>
      <c r="I73" s="1" cm="1">
        <f t="array" ref="I73">MAX(_xlfn._xlws.FILTER('Modeled Concentrations'!L$3:L$290,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3.3800000000000002E-5</v>
      </c>
      <c r="J73" s="1" cm="1">
        <f t="array" ref="J73">MAX(_xlfn._xlws.FILTER('Modeled Concentrations'!M$3:M$290,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2.0299999999999999E-5</v>
      </c>
      <c r="K73" s="1" cm="1">
        <f t="array" ref="K73">MAX(_xlfn._xlws.FILTER('Modeled Concentrations'!N$3:N$290,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7.4100000000000002E-6</v>
      </c>
      <c r="L73" s="1" cm="1">
        <f t="array" ref="L73">MAX(_xlfn._xlws.FILTER('Modeled Concentrations'!O$3:O$290,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1.3E-7</v>
      </c>
      <c r="M73" s="1" cm="1">
        <f t="array" ref="M73">MAX(_xlfn._xlws.FILTER('Modeled Concentrations'!P$3:P$290,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4.5499999999999997E-8</v>
      </c>
      <c r="N73" s="1" cm="1">
        <f t="array" ref="N73">MAX(_xlfn._xlws.FILTER('Modeled Concentrations'!Q$3:Q$290,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5.1899999999999997E-9</v>
      </c>
      <c r="O73" s="1" cm="1">
        <f t="array" ref="O73">MAX(_xlfn._xlws.FILTER('Modeled Concentrations'!R$3:R$290,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1.39E-9</v>
      </c>
      <c r="P73" s="1" cm="1">
        <f t="array" ref="P73">MAX(_xlfn._xlws.FILTER('Modeled Concentrations'!S$3:S$290,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4.5700000000000002E-10</v>
      </c>
      <c r="Q73" s="1" cm="1">
        <f t="array" ref="Q73">MAX(_xlfn._xlws.FILTER('Modeled Concentrations'!T$3:T$290,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4.5000000000000003E-5</v>
      </c>
      <c r="R73" s="1" cm="1">
        <f t="array" ref="R73">MAX(_xlfn._xlws.FILTER('Modeled Concentrations'!U$3:U$290,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1.2099999999999999E-5</v>
      </c>
      <c r="S73" s="1" cm="1">
        <f t="array" ref="S73">MAX(_xlfn._xlws.FILTER('Modeled Concentrations'!V$3:V$290,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8.1300000000000001E-6</v>
      </c>
      <c r="T73" s="1" cm="1">
        <f t="array" ref="T73">MAX(_xlfn._xlws.FILTER('Modeled Concentrations'!W$3:W$290,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3.8800000000000001E-6</v>
      </c>
      <c r="U73" s="1" cm="1">
        <f t="array" ref="U73">MAX(_xlfn._xlws.FILTER('Modeled Concentrations'!X$3:X$290,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1.4300000000000001E-6</v>
      </c>
      <c r="V73" s="1" cm="1">
        <f t="array" ref="V73">MAX(_xlfn._xlws.FILTER('Modeled Concentrations'!Y$3:Y$290,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1.24E-7</v>
      </c>
      <c r="W73" s="1" cm="1">
        <f t="array" ref="W73">MAX(_xlfn._xlws.FILTER('Modeled Concentrations'!Z$3:Z$290,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9.6899999999999994E-9</v>
      </c>
      <c r="X73" s="1" cm="1">
        <f t="array" ref="X73">MAX(_xlfn._xlws.FILTER('Modeled Concentrations'!AA$3:AA$290,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1.3000000000000001E-9</v>
      </c>
      <c r="Y73" s="1" cm="1">
        <f t="array" ref="Y73">MAX(_xlfn._xlws.FILTER('Modeled Concentrations'!AB$3:AB$290,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4.2E-10</v>
      </c>
      <c r="Z73" s="1" cm="1">
        <f t="array" ref="Z73">MAX(_xlfn._xlws.FILTER('Modeled Concentrations'!AC$3:AC$290,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1.96E-10</v>
      </c>
      <c r="AA73" s="1" cm="1">
        <f t="array" ref="AA73">MAX(_xlfn._xlws.FILTER('Modeled Concentrations'!AD$3:AD$290,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0.18213496932515338</v>
      </c>
      <c r="AB73" s="1" cm="1">
        <f t="array" ref="AB73">MAX(_xlfn._xlws.FILTER('Modeled Concentrations'!AE$3:AE$290,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4.8974069529652345E-2</v>
      </c>
      <c r="AC73" s="1" cm="1">
        <f t="array" ref="AC73">MAX(_xlfn._xlws.FILTER('Modeled Concentrations'!AF$3:AF$290,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3.2905717791411042E-2</v>
      </c>
      <c r="AD73" s="1" cm="1">
        <f t="array" ref="AD73">MAX(_xlfn._xlws.FILTER('Modeled Concentrations'!AG$3:AG$290,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1.5704081799591003E-2</v>
      </c>
      <c r="AE73" s="1" cm="1">
        <f t="array" ref="AE73">MAX(_xlfn._xlws.FILTER('Modeled Concentrations'!AH$3:AH$290,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5.787844580777096E-3</v>
      </c>
      <c r="AF73" s="1" cm="1">
        <f t="array" ref="AF73">MAX(_xlfn._xlws.FILTER('Modeled Concentrations'!AI$3:AI$290,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5.0188302658486707E-4</v>
      </c>
      <c r="AG73" s="1" cm="1">
        <f t="array" ref="AG73">MAX(_xlfn._xlws.FILTER('Modeled Concentrations'!AJ$3:AJ$290,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3.9219730061349697E-5</v>
      </c>
      <c r="AH73" s="1" cm="1">
        <f t="array" ref="AH73">MAX(_xlfn._xlws.FILTER('Modeled Concentrations'!AK$3:AK$290,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5.2616768916155423E-6</v>
      </c>
      <c r="AI73" s="1" cm="1">
        <f t="array" ref="AI73">MAX(_xlfn._xlws.FILTER('Modeled Concentrations'!AL$3:AL$290,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1.6999263803680981E-6</v>
      </c>
      <c r="AJ73" s="1" cm="1">
        <f t="array" ref="AJ73">MAX(_xlfn._xlws.FILTER('Modeled Concentrations'!AM$3:AM$290, ('Modeled Concentrations'!$A$3:$A$290='Filter Max Task'!$A73)*('Modeled Concentrations'!$C$3:$C$290='Filter Max Task'!$B73)*('Modeled Concentrations'!$D$3:$D$290='Filter Max Task'!$C73)*('Modeled Concentrations'!$E$3:$E$290='Filter Max Task'!$D73)*('Modeled Concentrations'!$H$3:$H$290='Filter Max Task'!$E73)*('Modeled Concentrations'!$I$3:$I$290='Filter Max Task'!$F73)))</f>
        <v>7.9329897750511252E-7</v>
      </c>
    </row>
    <row r="74" spans="1:36" x14ac:dyDescent="0.35">
      <c r="A74" s="1" t="s">
        <v>130</v>
      </c>
      <c r="B74" s="1" t="s">
        <v>158</v>
      </c>
      <c r="C74" s="1" t="s">
        <v>131</v>
      </c>
      <c r="D74" s="1" t="s">
        <v>127</v>
      </c>
      <c r="E74" s="1" t="s">
        <v>128</v>
      </c>
      <c r="F74" s="1" t="s">
        <v>152</v>
      </c>
      <c r="G74" s="1" cm="1">
        <f t="array" ref="G74">MAX(_xlfn._xlws.FILTER('Modeled Concentrations'!J$3:J$290,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6.4699999999999994E-11</v>
      </c>
      <c r="H74" s="1" cm="1">
        <f t="array" ref="H74">MAX(_xlfn._xlws.FILTER('Modeled Concentrations'!K$3:K$290,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1.7299999999999999E-8</v>
      </c>
      <c r="I74" s="1" cm="1">
        <f t="array" ref="I74">MAX(_xlfn._xlws.FILTER('Modeled Concentrations'!L$3:L$290,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1.15E-7</v>
      </c>
      <c r="J74" s="1" cm="1">
        <f t="array" ref="J74">MAX(_xlfn._xlws.FILTER('Modeled Concentrations'!M$3:M$290,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2.2399999999999999E-7</v>
      </c>
      <c r="K74" s="1" cm="1">
        <f t="array" ref="K74">MAX(_xlfn._xlws.FILTER('Modeled Concentrations'!N$3:N$290,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4.7399999999999998E-7</v>
      </c>
      <c r="L74" s="1" cm="1">
        <f t="array" ref="L74">MAX(_xlfn._xlws.FILTER('Modeled Concentrations'!O$3:O$290,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1.5200000000000001E-7</v>
      </c>
      <c r="M74" s="1" cm="1">
        <f t="array" ref="M74">MAX(_xlfn._xlws.FILTER('Modeled Concentrations'!P$3:P$290,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7.8800000000000004E-8</v>
      </c>
      <c r="N74" s="1" cm="1">
        <f t="array" ref="N74">MAX(_xlfn._xlws.FILTER('Modeled Concentrations'!Q$3:Q$290,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3.2899999999999997E-8</v>
      </c>
      <c r="O74" s="1" cm="1">
        <f t="array" ref="O74">MAX(_xlfn._xlws.FILTER('Modeled Concentrations'!R$3:R$290,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1.81E-8</v>
      </c>
      <c r="P74" s="1" cm="1">
        <f t="array" ref="P74">MAX(_xlfn._xlws.FILTER('Modeled Concentrations'!S$3:S$290,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9.3600000000000008E-9</v>
      </c>
      <c r="Q74" s="1" cm="1">
        <f t="array" ref="Q74">MAX(_xlfn._xlws.FILTER('Modeled Concentrations'!T$3:T$290,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3.7999999999999998E-11</v>
      </c>
      <c r="R74" s="1" cm="1">
        <f t="array" ref="R74">MAX(_xlfn._xlws.FILTER('Modeled Concentrations'!U$3:U$290,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7.9300000000000005E-9</v>
      </c>
      <c r="S74" s="1" cm="1">
        <f t="array" ref="S74">MAX(_xlfn._xlws.FILTER('Modeled Concentrations'!V$3:V$290,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7.4099999999999995E-8</v>
      </c>
      <c r="T74" s="1" cm="1">
        <f t="array" ref="T74">MAX(_xlfn._xlws.FILTER('Modeled Concentrations'!W$3:W$290,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1.0700000000000001E-7</v>
      </c>
      <c r="U74" s="1" cm="1">
        <f t="array" ref="U74">MAX(_xlfn._xlws.FILTER('Modeled Concentrations'!X$3:X$290,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1.8699999999999999E-7</v>
      </c>
      <c r="V74" s="1" cm="1">
        <f t="array" ref="V74">MAX(_xlfn._xlws.FILTER('Modeled Concentrations'!Y$3:Y$290,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8.3299999999999998E-8</v>
      </c>
      <c r="W74" s="1" cm="1">
        <f t="array" ref="W74">MAX(_xlfn._xlws.FILTER('Modeled Concentrations'!Z$3:Z$290,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3.8299999999999999E-8</v>
      </c>
      <c r="X74" s="1" cm="1">
        <f t="array" ref="X74">MAX(_xlfn._xlws.FILTER('Modeled Concentrations'!AA$3:AA$290,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1.2100000000000001E-8</v>
      </c>
      <c r="Y74" s="1" cm="1">
        <f t="array" ref="Y74">MAX(_xlfn._xlws.FILTER('Modeled Concentrations'!AB$3:AB$290,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4.9200000000000004E-9</v>
      </c>
      <c r="Z74" s="1" cm="1">
        <f t="array" ref="Z74">MAX(_xlfn._xlws.FILTER('Modeled Concentrations'!AC$3:AC$290,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2.3899999999999998E-9</v>
      </c>
      <c r="AA74" s="1" cm="1">
        <f t="array" ref="AA74">MAX(_xlfn._xlws.FILTER('Modeled Concentrations'!AD$3:AD$290,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1.5380286298568503E-7</v>
      </c>
      <c r="AB74" s="1" cm="1">
        <f t="array" ref="AB74">MAX(_xlfn._xlws.FILTER('Modeled Concentrations'!AE$3:AE$290,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3.2096229038854803E-5</v>
      </c>
      <c r="AC74" s="1" cm="1">
        <f t="array" ref="AC74">MAX(_xlfn._xlws.FILTER('Modeled Concentrations'!AF$3:AF$290,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2.9991558282208589E-4</v>
      </c>
      <c r="AD74" s="1" cm="1">
        <f t="array" ref="AD74">MAX(_xlfn._xlws.FILTER('Modeled Concentrations'!AG$3:AG$290,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4.3307648261758697E-4</v>
      </c>
      <c r="AE74" s="1" cm="1">
        <f t="array" ref="AE74">MAX(_xlfn._xlws.FILTER('Modeled Concentrations'!AH$3:AH$290,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7.5687198364008171E-4</v>
      </c>
      <c r="AF74" s="1" cm="1">
        <f t="array" ref="AF74">MAX(_xlfn._xlws.FILTER('Modeled Concentrations'!AI$3:AI$290,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3.3715206543967279E-4</v>
      </c>
      <c r="AG74" s="1" cm="1">
        <f t="array" ref="AG74">MAX(_xlfn._xlws.FILTER('Modeled Concentrations'!AJ$3:AJ$290,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1.5501709611451942E-4</v>
      </c>
      <c r="AH74" s="1" cm="1">
        <f t="array" ref="AH74">MAX(_xlfn._xlws.FILTER('Modeled Concentrations'!AK$3:AK$290,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4.8974069529652349E-5</v>
      </c>
      <c r="AI74" s="1" cm="1">
        <f t="array" ref="AI74">MAX(_xlfn._xlws.FILTER('Modeled Concentrations'!AL$3:AL$290,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1.9913423312883435E-5</v>
      </c>
      <c r="AJ74" s="1" cm="1">
        <f t="array" ref="AJ74">MAX(_xlfn._xlws.FILTER('Modeled Concentrations'!AM$3:AM$290, ('Modeled Concentrations'!$A$3:$A$290='Filter Max Task'!$A74)*('Modeled Concentrations'!$C$3:$C$290='Filter Max Task'!$B74)*('Modeled Concentrations'!$D$3:$D$290='Filter Max Task'!$C74)*('Modeled Concentrations'!$E$3:$E$290='Filter Max Task'!$D74)*('Modeled Concentrations'!$H$3:$H$290='Filter Max Task'!$E74)*('Modeled Concentrations'!$I$3:$I$290='Filter Max Task'!$F74)))</f>
        <v>9.6733905930470337E-6</v>
      </c>
    </row>
    <row r="75" spans="1:36" x14ac:dyDescent="0.35">
      <c r="A75" s="1" t="s">
        <v>130</v>
      </c>
      <c r="B75" s="1" t="s">
        <v>159</v>
      </c>
      <c r="C75" s="1" t="s">
        <v>131</v>
      </c>
      <c r="D75" s="1" t="s">
        <v>127</v>
      </c>
      <c r="E75" s="1" t="s">
        <v>128</v>
      </c>
      <c r="F75" s="1" t="s">
        <v>152</v>
      </c>
      <c r="G75" s="1" cm="1">
        <f t="array" ref="G75">MAX(_xlfn._xlws.FILTER('Modeled Concentrations'!J$3:J$290,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3.4100000000000001E-10</v>
      </c>
      <c r="H75" s="1" cm="1">
        <f t="array" ref="H75">MAX(_xlfn._xlws.FILTER('Modeled Concentrations'!K$3:K$290,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9.09E-8</v>
      </c>
      <c r="I75" s="1" cm="1">
        <f t="array" ref="I75">MAX(_xlfn._xlws.FILTER('Modeled Concentrations'!L$3:L$290,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6.0299999999999999E-7</v>
      </c>
      <c r="J75" s="1" cm="1">
        <f t="array" ref="J75">MAX(_xlfn._xlws.FILTER('Modeled Concentrations'!M$3:M$290,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1.1799999999999999E-6</v>
      </c>
      <c r="K75" s="1" cm="1">
        <f t="array" ref="K75">MAX(_xlfn._xlws.FILTER('Modeled Concentrations'!N$3:N$290,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2.5000000000000002E-6</v>
      </c>
      <c r="L75" s="1" cm="1">
        <f t="array" ref="L75">MAX(_xlfn._xlws.FILTER('Modeled Concentrations'!O$3:O$290,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7.9800000000000003E-7</v>
      </c>
      <c r="M75" s="1" cm="1">
        <f t="array" ref="M75">MAX(_xlfn._xlws.FILTER('Modeled Concentrations'!P$3:P$290,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4.1300000000000001E-7</v>
      </c>
      <c r="N75" s="1" cm="1">
        <f t="array" ref="N75">MAX(_xlfn._xlws.FILTER('Modeled Concentrations'!Q$3:Q$290,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1.73E-7</v>
      </c>
      <c r="O75" s="1" cm="1">
        <f t="array" ref="O75">MAX(_xlfn._xlws.FILTER('Modeled Concentrations'!R$3:R$290,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9.5099999999999998E-8</v>
      </c>
      <c r="P75" s="1" cm="1">
        <f t="array" ref="P75">MAX(_xlfn._xlws.FILTER('Modeled Concentrations'!S$3:S$290,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4.9199999999999997E-8</v>
      </c>
      <c r="Q75" s="1" cm="1">
        <f t="array" ref="Q75">MAX(_xlfn._xlws.FILTER('Modeled Concentrations'!T$3:T$290,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2.0000000000000001E-10</v>
      </c>
      <c r="R75" s="1" cm="1">
        <f t="array" ref="R75">MAX(_xlfn._xlws.FILTER('Modeled Concentrations'!U$3:U$290,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4.1500000000000001E-8</v>
      </c>
      <c r="S75" s="1" cm="1">
        <f t="array" ref="S75">MAX(_xlfn._xlws.FILTER('Modeled Concentrations'!V$3:V$290,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3.9000000000000002E-7</v>
      </c>
      <c r="T75" s="1" cm="1">
        <f t="array" ref="T75">MAX(_xlfn._xlws.FILTER('Modeled Concentrations'!W$3:W$290,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5.6100000000000001E-7</v>
      </c>
      <c r="U75" s="1" cm="1">
        <f t="array" ref="U75">MAX(_xlfn._xlws.FILTER('Modeled Concentrations'!X$3:X$290,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9.8100000000000001E-7</v>
      </c>
      <c r="V75" s="1" cm="1">
        <f t="array" ref="V75">MAX(_xlfn._xlws.FILTER('Modeled Concentrations'!Y$3:Y$290,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4.3700000000000001E-7</v>
      </c>
      <c r="W75" s="1" cm="1">
        <f t="array" ref="W75">MAX(_xlfn._xlws.FILTER('Modeled Concentrations'!Z$3:Z$290,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2.0200000000000001E-7</v>
      </c>
      <c r="X75" s="1" cm="1">
        <f t="array" ref="X75">MAX(_xlfn._xlws.FILTER('Modeled Concentrations'!AA$3:AA$290,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6.3500000000000006E-8</v>
      </c>
      <c r="Y75" s="1" cm="1">
        <f t="array" ref="Y75">MAX(_xlfn._xlws.FILTER('Modeled Concentrations'!AB$3:AB$290,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2.5699999999999999E-8</v>
      </c>
      <c r="Z75" s="1" cm="1">
        <f t="array" ref="Z75">MAX(_xlfn._xlws.FILTER('Modeled Concentrations'!AC$3:AC$290,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1.26E-8</v>
      </c>
      <c r="AA75" s="1" cm="1">
        <f t="array" ref="AA75">MAX(_xlfn._xlws.FILTER('Modeled Concentrations'!AD$3:AD$290,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8.0948875255623722E-7</v>
      </c>
      <c r="AB75" s="1" cm="1">
        <f t="array" ref="AB75">MAX(_xlfn._xlws.FILTER('Modeled Concentrations'!AE$3:AE$290,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1.6796891615541922E-4</v>
      </c>
      <c r="AC75" s="1" cm="1">
        <f t="array" ref="AC75">MAX(_xlfn._xlws.FILTER('Modeled Concentrations'!AF$3:AF$290,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1.5785030674846626E-3</v>
      </c>
      <c r="AD75" s="1" cm="1">
        <f t="array" ref="AD75">MAX(_xlfn._xlws.FILTER('Modeled Concentrations'!AG$3:AG$290,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2.2706159509202455E-3</v>
      </c>
      <c r="AE75" s="1" cm="1">
        <f t="array" ref="AE75">MAX(_xlfn._xlws.FILTER('Modeled Concentrations'!AH$3:AH$290,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3.9705423312883436E-3</v>
      </c>
      <c r="AF75" s="1" cm="1">
        <f t="array" ref="AF75">MAX(_xlfn._xlws.FILTER('Modeled Concentrations'!AI$3:AI$290,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1.7687329243353785E-3</v>
      </c>
      <c r="AG75" s="1" cm="1">
        <f t="array" ref="AG75">MAX(_xlfn._xlws.FILTER('Modeled Concentrations'!AJ$3:AJ$290,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8.1758364008179972E-4</v>
      </c>
      <c r="AH75" s="1" cm="1">
        <f t="array" ref="AH75">MAX(_xlfn._xlws.FILTER('Modeled Concentrations'!AK$3:AK$290,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2.5701267893660533E-4</v>
      </c>
      <c r="AI75" s="1" cm="1">
        <f t="array" ref="AI75">MAX(_xlfn._xlws.FILTER('Modeled Concentrations'!AL$3:AL$290,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1.0401930470347647E-4</v>
      </c>
      <c r="AJ75" s="1" cm="1">
        <f t="array" ref="AJ75">MAX(_xlfn._xlws.FILTER('Modeled Concentrations'!AM$3:AM$290, ('Modeled Concentrations'!$A$3:$A$290='Filter Max Task'!$A75)*('Modeled Concentrations'!$C$3:$C$290='Filter Max Task'!$B75)*('Modeled Concentrations'!$D$3:$D$290='Filter Max Task'!$C75)*('Modeled Concentrations'!$E$3:$E$290='Filter Max Task'!$D75)*('Modeled Concentrations'!$H$3:$H$290='Filter Max Task'!$E75)*('Modeled Concentrations'!$I$3:$I$290='Filter Max Task'!$F75)))</f>
        <v>5.0997791411042941E-5</v>
      </c>
    </row>
    <row r="76" spans="1:36" x14ac:dyDescent="0.35">
      <c r="A76" s="1" t="s">
        <v>130</v>
      </c>
      <c r="B76" s="1" t="s">
        <v>160</v>
      </c>
      <c r="C76" s="1" t="s">
        <v>131</v>
      </c>
      <c r="D76" s="1" t="s">
        <v>127</v>
      </c>
      <c r="E76" s="1" t="s">
        <v>128</v>
      </c>
      <c r="F76" s="1" t="s">
        <v>152</v>
      </c>
      <c r="G76" s="1" cm="1">
        <f t="array" ref="G76">MAX(_xlfn._xlws.FILTER('Modeled Concentrations'!J$3:J$290,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7.1897200000000001E-4</v>
      </c>
      <c r="H76" s="1" cm="1">
        <f t="array" ref="H76">MAX(_xlfn._xlws.FILTER('Modeled Concentrations'!K$3:K$290,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2.28292E-4</v>
      </c>
      <c r="I76" s="1" cm="1">
        <f t="array" ref="I76">MAX(_xlfn._xlws.FILTER('Modeled Concentrations'!L$3:L$290,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1.21311E-4</v>
      </c>
      <c r="J76" s="1" cm="1">
        <f t="array" ref="J76">MAX(_xlfn._xlws.FILTER('Modeled Concentrations'!M$3:M$290,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7.2399999999999998E-5</v>
      </c>
      <c r="K76" s="1" cm="1">
        <f t="array" ref="K76">MAX(_xlfn._xlws.FILTER('Modeled Concentrations'!N$3:N$290,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2.6400000000000001E-5</v>
      </c>
      <c r="L76" s="1" cm="1">
        <f t="array" ref="L76">MAX(_xlfn._xlws.FILTER('Modeled Concentrations'!O$3:O$290,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4.6199999999999998E-7</v>
      </c>
      <c r="M76" s="1" cm="1">
        <f t="array" ref="M76">MAX(_xlfn._xlws.FILTER('Modeled Concentrations'!P$3:P$290,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1.6E-7</v>
      </c>
      <c r="N76" s="1" cm="1">
        <f t="array" ref="N76">MAX(_xlfn._xlws.FILTER('Modeled Concentrations'!Q$3:Q$290,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1.8299999999999998E-8</v>
      </c>
      <c r="O76" s="1" cm="1">
        <f t="array" ref="O76">MAX(_xlfn._xlws.FILTER('Modeled Concentrations'!R$3:R$290,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4.7900000000000002E-9</v>
      </c>
      <c r="P76" s="1" cm="1">
        <f t="array" ref="P76">MAX(_xlfn._xlws.FILTER('Modeled Concentrations'!S$3:S$290,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1.5799999999999999E-9</v>
      </c>
      <c r="Q76" s="1" cm="1">
        <f t="array" ref="Q76">MAX(_xlfn._xlws.FILTER('Modeled Concentrations'!T$3:T$290,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1.60101E-4</v>
      </c>
      <c r="R76" s="1" cm="1">
        <f t="array" ref="R76">MAX(_xlfn._xlws.FILTER('Modeled Concentrations'!U$3:U$290,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4.35E-5</v>
      </c>
      <c r="S76" s="1" cm="1">
        <f t="array" ref="S76">MAX(_xlfn._xlws.FILTER('Modeled Concentrations'!V$3:V$290,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2.8900000000000001E-5</v>
      </c>
      <c r="T76" s="1" cm="1">
        <f t="array" ref="T76">MAX(_xlfn._xlws.FILTER('Modeled Concentrations'!W$3:W$290,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1.4E-5</v>
      </c>
      <c r="U76" s="1" cm="1">
        <f t="array" ref="U76">MAX(_xlfn._xlws.FILTER('Modeled Concentrations'!X$3:X$290,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5.1599999999999997E-6</v>
      </c>
      <c r="V76" s="1" cm="1">
        <f t="array" ref="V76">MAX(_xlfn._xlws.FILTER('Modeled Concentrations'!Y$3:Y$290,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4.4700000000000002E-7</v>
      </c>
      <c r="W76" s="1" cm="1">
        <f t="array" ref="W76">MAX(_xlfn._xlws.FILTER('Modeled Concentrations'!Z$3:Z$290,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3.5100000000000003E-8</v>
      </c>
      <c r="X76" s="1" cm="1">
        <f t="array" ref="X76">MAX(_xlfn._xlws.FILTER('Modeled Concentrations'!AA$3:AA$290,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4.6699999999999998E-9</v>
      </c>
      <c r="Y76" s="1" cm="1">
        <f t="array" ref="Y76">MAX(_xlfn._xlws.FILTER('Modeled Concentrations'!AB$3:AB$290,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1.61E-9</v>
      </c>
      <c r="Z76" s="1" cm="1">
        <f t="array" ref="Z76">MAX(_xlfn._xlws.FILTER('Modeled Concentrations'!AC$3:AC$290,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7.5899999999999996E-10</v>
      </c>
      <c r="AA76" s="1" cm="1">
        <f t="array" ref="AA76">MAX(_xlfn._xlws.FILTER('Modeled Concentrations'!AD$3:AD$290,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0.6479997938650307</v>
      </c>
      <c r="AB76" s="1" cm="1">
        <f t="array" ref="AB76">MAX(_xlfn._xlws.FILTER('Modeled Concentrations'!AE$3:AE$290,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0.1760638036809816</v>
      </c>
      <c r="AC76" s="1" cm="1">
        <f t="array" ref="AC76">MAX(_xlfn._xlws.FILTER('Modeled Concentrations'!AF$3:AF$290,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0.11697112474437628</v>
      </c>
      <c r="AD76" s="1" cm="1">
        <f t="array" ref="AD76">MAX(_xlfn._xlws.FILTER('Modeled Concentrations'!AG$3:AG$290,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5.6664212678936607E-2</v>
      </c>
      <c r="AE76" s="1" cm="1">
        <f t="array" ref="AE76">MAX(_xlfn._xlws.FILTER('Modeled Concentrations'!AH$3:AH$290,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2.0884809815950919E-2</v>
      </c>
      <c r="AF76" s="1" cm="1">
        <f t="array" ref="AF76">MAX(_xlfn._xlws.FILTER('Modeled Concentrations'!AI$3:AI$290,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1.8092073619631903E-3</v>
      </c>
      <c r="AG76" s="1" cm="1">
        <f t="array" ref="AG76">MAX(_xlfn._xlws.FILTER('Modeled Concentrations'!AJ$3:AJ$290,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1.4206527607361964E-4</v>
      </c>
      <c r="AH76" s="1" cm="1">
        <f t="array" ref="AH76">MAX(_xlfn._xlws.FILTER('Modeled Concentrations'!AK$3:AK$290,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1.8901562372188139E-5</v>
      </c>
      <c r="AI76" s="1" cm="1">
        <f t="array" ref="AI76">MAX(_xlfn._xlws.FILTER('Modeled Concentrations'!AL$3:AL$290,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6.5163844580777095E-6</v>
      </c>
      <c r="AJ76" s="1" cm="1">
        <f t="array" ref="AJ76">MAX(_xlfn._xlws.FILTER('Modeled Concentrations'!AM$3:AM$290, ('Modeled Concentrations'!$A$3:$A$290='Filter Max Task'!$A76)*('Modeled Concentrations'!$C$3:$C$290='Filter Max Task'!$B76)*('Modeled Concentrations'!$D$3:$D$290='Filter Max Task'!$C76)*('Modeled Concentrations'!$E$3:$E$290='Filter Max Task'!$D76)*('Modeled Concentrations'!$H$3:$H$290='Filter Max Task'!$E76)*('Modeled Concentrations'!$I$3:$I$290='Filter Max Task'!$F76)))</f>
        <v>3.07200981595092E-6</v>
      </c>
    </row>
    <row r="77" spans="1:36" x14ac:dyDescent="0.35">
      <c r="A77" s="1" t="s">
        <v>130</v>
      </c>
      <c r="B77" s="1" t="s">
        <v>161</v>
      </c>
      <c r="C77" s="1" t="s">
        <v>131</v>
      </c>
      <c r="D77" s="1" t="s">
        <v>127</v>
      </c>
      <c r="E77" s="1" t="s">
        <v>128</v>
      </c>
      <c r="F77" s="1" t="s">
        <v>152</v>
      </c>
      <c r="G77" s="1" cm="1">
        <f t="array" ref="G77">MAX(_xlfn._xlws.FILTER('Modeled Concentrations'!J$3:J$290,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1.6099999999999999E-8</v>
      </c>
      <c r="H77" s="1" cm="1">
        <f t="array" ref="H77">MAX(_xlfn._xlws.FILTER('Modeled Concentrations'!K$3:K$290,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4.3200000000000001E-6</v>
      </c>
      <c r="I77" s="1" cm="1">
        <f t="array" ref="I77">MAX(_xlfn._xlws.FILTER('Modeled Concentrations'!L$3:L$290,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2.87E-5</v>
      </c>
      <c r="J77" s="1" cm="1">
        <f t="array" ref="J77">MAX(_xlfn._xlws.FILTER('Modeled Concentrations'!M$3:M$290,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5.5800000000000001E-5</v>
      </c>
      <c r="K77" s="1" cm="1">
        <f t="array" ref="K77">MAX(_xlfn._xlws.FILTER('Modeled Concentrations'!N$3:N$290,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1.1834599999999999E-4</v>
      </c>
      <c r="L77" s="1" cm="1">
        <f t="array" ref="L77">MAX(_xlfn._xlws.FILTER('Modeled Concentrations'!O$3:O$290,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3.7799999999999997E-5</v>
      </c>
      <c r="M77" s="1" cm="1">
        <f t="array" ref="M77">MAX(_xlfn._xlws.FILTER('Modeled Concentrations'!P$3:P$290,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1.9599999999999999E-5</v>
      </c>
      <c r="N77" s="1" cm="1">
        <f t="array" ref="N77">MAX(_xlfn._xlws.FILTER('Modeled Concentrations'!Q$3:Q$290,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8.1799999999999996E-6</v>
      </c>
      <c r="O77" s="1" cm="1">
        <f t="array" ref="O77">MAX(_xlfn._xlws.FILTER('Modeled Concentrations'!R$3:R$290,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4.5199999999999999E-6</v>
      </c>
      <c r="P77" s="1" cm="1">
        <f t="array" ref="P77">MAX(_xlfn._xlws.FILTER('Modeled Concentrations'!S$3:S$290,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2.3300000000000001E-6</v>
      </c>
      <c r="Q77" s="1" cm="1">
        <f t="array" ref="Q77">MAX(_xlfn._xlws.FILTER('Modeled Concentrations'!T$3:T$290,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9.4899999999999993E-9</v>
      </c>
      <c r="R77" s="1" cm="1">
        <f t="array" ref="R77">MAX(_xlfn._xlws.FILTER('Modeled Concentrations'!U$3:U$290,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1.9700000000000002E-6</v>
      </c>
      <c r="S77" s="1" cm="1">
        <f t="array" ref="S77">MAX(_xlfn._xlws.FILTER('Modeled Concentrations'!V$3:V$290,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1.8499999999999999E-5</v>
      </c>
      <c r="T77" s="1" cm="1">
        <f t="array" ref="T77">MAX(_xlfn._xlws.FILTER('Modeled Concentrations'!W$3:W$290,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2.6699999999999998E-5</v>
      </c>
      <c r="U77" s="1" cm="1">
        <f t="array" ref="U77">MAX(_xlfn._xlws.FILTER('Modeled Concentrations'!X$3:X$290,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4.6400000000000003E-5</v>
      </c>
      <c r="V77" s="1" cm="1">
        <f t="array" ref="V77">MAX(_xlfn._xlws.FILTER('Modeled Concentrations'!Y$3:Y$290,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2.0699999999999998E-5</v>
      </c>
      <c r="W77" s="1" cm="1">
        <f t="array" ref="W77">MAX(_xlfn._xlws.FILTER('Modeled Concentrations'!Z$3:Z$290,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9.5599999999999999E-6</v>
      </c>
      <c r="X77" s="1" cm="1">
        <f t="array" ref="X77">MAX(_xlfn._xlws.FILTER('Modeled Concentrations'!AA$3:AA$290,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3.01E-6</v>
      </c>
      <c r="Y77" s="1" cm="1">
        <f t="array" ref="Y77">MAX(_xlfn._xlws.FILTER('Modeled Concentrations'!AB$3:AB$290,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1.22E-6</v>
      </c>
      <c r="Z77" s="1" cm="1">
        <f t="array" ref="Z77">MAX(_xlfn._xlws.FILTER('Modeled Concentrations'!AC$3:AC$290,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5.9500000000000002E-7</v>
      </c>
      <c r="AA77" s="1" cm="1">
        <f t="array" ref="AA77">MAX(_xlfn._xlws.FILTER('Modeled Concentrations'!AD$3:AD$290,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3.8410241308793449E-5</v>
      </c>
      <c r="AB77" s="1" cm="1">
        <f t="array" ref="AB77">MAX(_xlfn._xlws.FILTER('Modeled Concentrations'!AE$3:AE$290,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7.9734642126789365E-3</v>
      </c>
      <c r="AC77" s="1" cm="1">
        <f t="array" ref="AC77">MAX(_xlfn._xlws.FILTER('Modeled Concentrations'!AF$3:AF$290,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7.4877709611451945E-2</v>
      </c>
      <c r="AD77" s="1" cm="1">
        <f t="array" ref="AD77">MAX(_xlfn._xlws.FILTER('Modeled Concentrations'!AG$3:AG$290,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0.10806674846625765</v>
      </c>
      <c r="AE77" s="1" cm="1">
        <f t="array" ref="AE77">MAX(_xlfn._xlws.FILTER('Modeled Concentrations'!AH$3:AH$290,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0.18780139059304704</v>
      </c>
      <c r="AF77" s="1" cm="1">
        <f t="array" ref="AF77">MAX(_xlfn._xlws.FILTER('Modeled Concentrations'!AI$3:AI$290,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8.3782085889570534E-2</v>
      </c>
      <c r="AG77" s="1" cm="1">
        <f t="array" ref="AG77">MAX(_xlfn._xlws.FILTER('Modeled Concentrations'!AJ$3:AJ$290,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3.8693562372188135E-2</v>
      </c>
      <c r="AH77" s="1" cm="1">
        <f t="array" ref="AH77">MAX(_xlfn._xlws.FILTER('Modeled Concentrations'!AK$3:AK$290,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1.218280572597137E-2</v>
      </c>
      <c r="AI77" s="1" cm="1">
        <f t="array" ref="AI77">MAX(_xlfn._xlws.FILTER('Modeled Concentrations'!AL$3:AL$290,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4.9378813905930474E-3</v>
      </c>
      <c r="AJ77" s="1" cm="1">
        <f t="array" ref="AJ77">MAX(_xlfn._xlws.FILTER('Modeled Concentrations'!AM$3:AM$290, ('Modeled Concentrations'!$A$3:$A$290='Filter Max Task'!$A77)*('Modeled Concentrations'!$C$3:$C$290='Filter Max Task'!$B77)*('Modeled Concentrations'!$D$3:$D$290='Filter Max Task'!$C77)*('Modeled Concentrations'!$E$3:$E$290='Filter Max Task'!$D77)*('Modeled Concentrations'!$H$3:$H$290='Filter Max Task'!$E77)*('Modeled Concentrations'!$I$3:$I$290='Filter Max Task'!$F77)))</f>
        <v>2.4082290388548057E-3</v>
      </c>
    </row>
    <row r="78" spans="1:36" x14ac:dyDescent="0.35">
      <c r="A78" s="1" t="s">
        <v>130</v>
      </c>
      <c r="B78" s="1" t="s">
        <v>162</v>
      </c>
      <c r="C78" s="1" t="s">
        <v>131</v>
      </c>
      <c r="D78" s="1" t="s">
        <v>127</v>
      </c>
      <c r="E78" s="1" t="s">
        <v>128</v>
      </c>
      <c r="F78" s="1" t="s">
        <v>152</v>
      </c>
      <c r="G78" s="1" cm="1">
        <f t="array" ref="G78">MAX(_xlfn._xlws.FILTER('Modeled Concentrations'!J$3:J$290,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3.8999999999999999E-5</v>
      </c>
      <c r="H78" s="1" cm="1">
        <f t="array" ref="H78">MAX(_xlfn._xlws.FILTER('Modeled Concentrations'!K$3:K$290,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1.24E-5</v>
      </c>
      <c r="I78" s="1" cm="1">
        <f t="array" ref="I78">MAX(_xlfn._xlws.FILTER('Modeled Concentrations'!L$3:L$290,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6.6200000000000001E-6</v>
      </c>
      <c r="J78" s="1" cm="1">
        <f t="array" ref="J78">MAX(_xlfn._xlws.FILTER('Modeled Concentrations'!M$3:M$290,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3.9299999999999996E-6</v>
      </c>
      <c r="K78" s="1" cm="1">
        <f t="array" ref="K78">MAX(_xlfn._xlws.FILTER('Modeled Concentrations'!N$3:N$290,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1.44E-6</v>
      </c>
      <c r="L78" s="1" cm="1">
        <f t="array" ref="L78">MAX(_xlfn._xlws.FILTER('Modeled Concentrations'!O$3:O$290,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2.5200000000000001E-8</v>
      </c>
      <c r="M78" s="1" cm="1">
        <f t="array" ref="M78">MAX(_xlfn._xlws.FILTER('Modeled Concentrations'!P$3:P$290,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8.7199999999999997E-9</v>
      </c>
      <c r="N78" s="1" cm="1">
        <f t="array" ref="N78">MAX(_xlfn._xlws.FILTER('Modeled Concentrations'!Q$3:Q$290,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9.9600000000000008E-10</v>
      </c>
      <c r="O78" s="1" cm="1">
        <f t="array" ref="O78">MAX(_xlfn._xlws.FILTER('Modeled Concentrations'!R$3:R$290,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2.5899999999999998E-10</v>
      </c>
      <c r="P78" s="1" cm="1">
        <f t="array" ref="P78">MAX(_xlfn._xlws.FILTER('Modeled Concentrations'!S$3:S$290,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8.6199999999999997E-11</v>
      </c>
      <c r="Q78" s="1" cm="1">
        <f t="array" ref="Q78">MAX(_xlfn._xlws.FILTER('Modeled Concentrations'!T$3:T$290,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8.7199999999999995E-6</v>
      </c>
      <c r="R78" s="1" cm="1">
        <f t="array" ref="R78">MAX(_xlfn._xlws.FILTER('Modeled Concentrations'!U$3:U$290,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2.3599999999999999E-6</v>
      </c>
      <c r="S78" s="1" cm="1">
        <f t="array" ref="S78">MAX(_xlfn._xlws.FILTER('Modeled Concentrations'!V$3:V$290,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1.5799999999999999E-6</v>
      </c>
      <c r="T78" s="1" cm="1">
        <f t="array" ref="T78">MAX(_xlfn._xlws.FILTER('Modeled Concentrations'!W$3:W$290,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7.61E-7</v>
      </c>
      <c r="U78" s="1" cm="1">
        <f t="array" ref="U78">MAX(_xlfn._xlws.FILTER('Modeled Concentrations'!X$3:X$290,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2.8200000000000001E-7</v>
      </c>
      <c r="V78" s="1" cm="1">
        <f t="array" ref="V78">MAX(_xlfn._xlws.FILTER('Modeled Concentrations'!Y$3:Y$290,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2.4299999999999999E-8</v>
      </c>
      <c r="W78" s="1" cm="1">
        <f t="array" ref="W78">MAX(_xlfn._xlws.FILTER('Modeled Concentrations'!Z$3:Z$290,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1.9000000000000001E-9</v>
      </c>
      <c r="X78" s="1" cm="1">
        <f t="array" ref="X78">MAX(_xlfn._xlws.FILTER('Modeled Concentrations'!AA$3:AA$290,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2.54E-10</v>
      </c>
      <c r="Y78" s="1" cm="1">
        <f t="array" ref="Y78">MAX(_xlfn._xlws.FILTER('Modeled Concentrations'!AB$3:AB$290,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8.7499999999999995E-11</v>
      </c>
      <c r="Z78" s="1" cm="1">
        <f t="array" ref="Z78">MAX(_xlfn._xlws.FILTER('Modeled Concentrations'!AC$3:AC$290,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4.1300000000000002E-11</v>
      </c>
      <c r="AA78" s="1" cm="1">
        <f t="array" ref="AA78">MAX(_xlfn._xlws.FILTER('Modeled Concentrations'!AD$3:AD$290,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3.5293709611451937E-2</v>
      </c>
      <c r="AB78" s="1" cm="1">
        <f t="array" ref="AB78">MAX(_xlfn._xlws.FILTER('Modeled Concentrations'!AE$3:AE$290,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9.5519672801635987E-3</v>
      </c>
      <c r="AC78" s="1" cm="1">
        <f t="array" ref="AC78">MAX(_xlfn._xlws.FILTER('Modeled Concentrations'!AF$3:AF$290,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6.3949611451942735E-3</v>
      </c>
      <c r="AD78" s="1" cm="1">
        <f t="array" ref="AD78">MAX(_xlfn._xlws.FILTER('Modeled Concentrations'!AG$3:AG$290,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3.0801047034764825E-3</v>
      </c>
      <c r="AE78" s="1" cm="1">
        <f t="array" ref="AE78">MAX(_xlfn._xlws.FILTER('Modeled Concentrations'!AH$3:AH$290,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1.1413791411042946E-3</v>
      </c>
      <c r="AF78" s="1" cm="1">
        <f t="array" ref="AF78">MAX(_xlfn._xlws.FILTER('Modeled Concentrations'!AI$3:AI$290,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9.8352883435582822E-5</v>
      </c>
      <c r="AG78" s="1" cm="1">
        <f t="array" ref="AG78">MAX(_xlfn._xlws.FILTER('Modeled Concentrations'!AJ$3:AJ$290,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7.6901431492842532E-6</v>
      </c>
      <c r="AH78" s="1" cm="1">
        <f t="array" ref="AH78">MAX(_xlfn._xlws.FILTER('Modeled Concentrations'!AK$3:AK$290,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1.0280507157464213E-6</v>
      </c>
      <c r="AI78" s="1" cm="1">
        <f t="array" ref="AI78">MAX(_xlfn._xlws.FILTER('Modeled Concentrations'!AL$3:AL$290,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3.5415132924335371E-7</v>
      </c>
      <c r="AJ78" s="1" cm="1">
        <f t="array" ref="AJ78">MAX(_xlfn._xlws.FILTER('Modeled Concentrations'!AM$3:AM$290, ('Modeled Concentrations'!$A$3:$A$290='Filter Max Task'!$A78)*('Modeled Concentrations'!$C$3:$C$290='Filter Max Task'!$B78)*('Modeled Concentrations'!$D$3:$D$290='Filter Max Task'!$C78)*('Modeled Concentrations'!$E$3:$E$290='Filter Max Task'!$D78)*('Modeled Concentrations'!$H$3:$H$290='Filter Max Task'!$E78)*('Modeled Concentrations'!$I$3:$I$290='Filter Max Task'!$F78)))</f>
        <v>1.6715942740286299E-7</v>
      </c>
    </row>
    <row r="79" spans="1:36" x14ac:dyDescent="0.35">
      <c r="A79" s="1" t="s">
        <v>130</v>
      </c>
      <c r="B79" s="1" t="s">
        <v>163</v>
      </c>
      <c r="C79" s="1" t="s">
        <v>131</v>
      </c>
      <c r="D79" s="1" t="s">
        <v>127</v>
      </c>
      <c r="E79" s="1" t="s">
        <v>128</v>
      </c>
      <c r="F79" s="1" t="s">
        <v>152</v>
      </c>
      <c r="G79" s="1" cm="1">
        <f t="array" ref="G79">MAX(_xlfn._xlws.FILTER('Modeled Concentrations'!J$3:J$290,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5.7320099999999996E-4</v>
      </c>
      <c r="H79" s="1" cm="1">
        <f t="array" ref="H79">MAX(_xlfn._xlws.FILTER('Modeled Concentrations'!K$3:K$290,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1.82831E-4</v>
      </c>
      <c r="I79" s="1" cm="1">
        <f t="array" ref="I79">MAX(_xlfn._xlws.FILTER('Modeled Concentrations'!L$3:L$290,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9.8099999999999999E-5</v>
      </c>
      <c r="J79" s="1" cm="1">
        <f t="array" ref="J79">MAX(_xlfn._xlws.FILTER('Modeled Concentrations'!M$3:M$290,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5.9500000000000003E-5</v>
      </c>
      <c r="K79" s="1" cm="1">
        <f t="array" ref="K79">MAX(_xlfn._xlws.FILTER('Modeled Concentrations'!N$3:N$290,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2.2099999999999998E-5</v>
      </c>
      <c r="L79" s="1" cm="1">
        <f t="array" ref="L79">MAX(_xlfn._xlws.FILTER('Modeled Concentrations'!O$3:O$290,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4.7700000000000005E-7</v>
      </c>
      <c r="M79" s="1" cm="1">
        <f t="array" ref="M79">MAX(_xlfn._xlws.FILTER('Modeled Concentrations'!P$3:P$290,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1.5300000000000001E-7</v>
      </c>
      <c r="N79" s="1" cm="1">
        <f t="array" ref="N79">MAX(_xlfn._xlws.FILTER('Modeled Concentrations'!Q$3:Q$290,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2.0500000000000002E-8</v>
      </c>
      <c r="O79" s="1" cm="1">
        <f t="array" ref="O79">MAX(_xlfn._xlws.FILTER('Modeled Concentrations'!R$3:R$290,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5.93E-9</v>
      </c>
      <c r="P79" s="1" cm="1">
        <f t="array" ref="P79">MAX(_xlfn._xlws.FILTER('Modeled Concentrations'!S$3:S$290,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2.4100000000000002E-9</v>
      </c>
      <c r="Q79" s="1" cm="1">
        <f t="array" ref="Q79">MAX(_xlfn._xlws.FILTER('Modeled Concentrations'!T$3:T$290,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1.66525E-4</v>
      </c>
      <c r="R79" s="1" cm="1">
        <f t="array" ref="R79">MAX(_xlfn._xlws.FILTER('Modeled Concentrations'!U$3:U$290,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4.6400000000000003E-5</v>
      </c>
      <c r="S79" s="1" cm="1">
        <f t="array" ref="S79">MAX(_xlfn._xlws.FILTER('Modeled Concentrations'!V$3:V$290,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2.9899999999999998E-5</v>
      </c>
      <c r="T79" s="1" cm="1">
        <f t="array" ref="T79">MAX(_xlfn._xlws.FILTER('Modeled Concentrations'!W$3:W$290,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1.5099999999999999E-5</v>
      </c>
      <c r="U79" s="1" cm="1">
        <f t="array" ref="U79">MAX(_xlfn._xlws.FILTER('Modeled Concentrations'!X$3:X$290,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5.6300000000000003E-6</v>
      </c>
      <c r="V79" s="1" cm="1">
        <f t="array" ref="V79">MAX(_xlfn._xlws.FILTER('Modeled Concentrations'!Y$3:Y$290,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4.0999999999999999E-7</v>
      </c>
      <c r="W79" s="1" cm="1">
        <f t="array" ref="W79">MAX(_xlfn._xlws.FILTER('Modeled Concentrations'!Z$3:Z$290,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4.0000000000000001E-8</v>
      </c>
      <c r="X79" s="1" cm="1">
        <f t="array" ref="X79">MAX(_xlfn._xlws.FILTER('Modeled Concentrations'!AA$3:AA$290,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5.1600000000000004E-9</v>
      </c>
      <c r="Y79" s="1" cm="1">
        <f t="array" ref="Y79">MAX(_xlfn._xlws.FILTER('Modeled Concentrations'!AB$3:AB$290,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1.4100000000000001E-9</v>
      </c>
      <c r="Z79" s="1" cm="1">
        <f t="array" ref="Z79">MAX(_xlfn._xlws.FILTER('Modeled Concentrations'!AC$3:AC$290,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6.2500000000000001E-10</v>
      </c>
      <c r="AA79" s="1" cm="1">
        <f t="array" ref="AA79">MAX(_xlfn._xlws.FILTER('Modeled Concentrations'!AD$3:AD$290,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0.67400057259713697</v>
      </c>
      <c r="AB79" s="1" cm="1">
        <f t="array" ref="AB79">MAX(_xlfn._xlws.FILTER('Modeled Concentrations'!AE$3:AE$290,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0.18780139059304704</v>
      </c>
      <c r="AC79" s="1" cm="1">
        <f t="array" ref="AC79">MAX(_xlfn._xlws.FILTER('Modeled Concentrations'!AF$3:AF$290,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0.12101856850715745</v>
      </c>
      <c r="AD79" s="1" cm="1">
        <f t="array" ref="AD79">MAX(_xlfn._xlws.FILTER('Modeled Concentrations'!AG$3:AG$290,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6.1116400817995908E-2</v>
      </c>
      <c r="AE79" s="1" cm="1">
        <f t="array" ref="AE79">MAX(_xlfn._xlws.FILTER('Modeled Concentrations'!AH$3:AH$290,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2.2787108384458077E-2</v>
      </c>
      <c r="AF79" s="1" cm="1">
        <f t="array" ref="AF79">MAX(_xlfn._xlws.FILTER('Modeled Concentrations'!AI$3:AI$290,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1.6594519427402862E-3</v>
      </c>
      <c r="AG79" s="1" cm="1">
        <f t="array" ref="AG79">MAX(_xlfn._xlws.FILTER('Modeled Concentrations'!AJ$3:AJ$290,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1.6189775051124745E-4</v>
      </c>
      <c r="AH79" s="1" cm="1">
        <f t="array" ref="AH79">MAX(_xlfn._xlws.FILTER('Modeled Concentrations'!AK$3:AK$290,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2.0884809815950922E-5</v>
      </c>
      <c r="AI79" s="1" cm="1">
        <f t="array" ref="AI79">MAX(_xlfn._xlws.FILTER('Modeled Concentrations'!AL$3:AL$290,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5.7068957055214719E-6</v>
      </c>
      <c r="AJ79" s="1" cm="1">
        <f t="array" ref="AJ79">MAX(_xlfn._xlws.FILTER('Modeled Concentrations'!AM$3:AM$290, ('Modeled Concentrations'!$A$3:$A$290='Filter Max Task'!$A79)*('Modeled Concentrations'!$C$3:$C$290='Filter Max Task'!$B79)*('Modeled Concentrations'!$D$3:$D$290='Filter Max Task'!$C79)*('Modeled Concentrations'!$E$3:$E$290='Filter Max Task'!$D79)*('Modeled Concentrations'!$H$3:$H$290='Filter Max Task'!$E79)*('Modeled Concentrations'!$I$3:$I$290='Filter Max Task'!$F79)))</f>
        <v>2.5296523517382415E-6</v>
      </c>
    </row>
    <row r="80" spans="1:36" x14ac:dyDescent="0.35">
      <c r="A80" s="1" t="s">
        <v>130</v>
      </c>
      <c r="B80" s="1" t="s">
        <v>164</v>
      </c>
      <c r="C80" s="1" t="s">
        <v>131</v>
      </c>
      <c r="D80" s="1" t="s">
        <v>127</v>
      </c>
      <c r="E80" s="1" t="s">
        <v>128</v>
      </c>
      <c r="F80" s="1" t="s">
        <v>152</v>
      </c>
      <c r="G80" s="1" cm="1">
        <f t="array" ref="G80">MAX(_xlfn._xlws.FILTER('Modeled Concentrations'!J$3:J$290,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2.0136199999999999E-4</v>
      </c>
      <c r="H80" s="1" cm="1">
        <f t="array" ref="H80">MAX(_xlfn._xlws.FILTER('Modeled Concentrations'!K$3:K$290,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6.3999999999999997E-5</v>
      </c>
      <c r="I80" s="1" cm="1">
        <f t="array" ref="I80">MAX(_xlfn._xlws.FILTER('Modeled Concentrations'!L$3:L$290,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3.4100000000000002E-5</v>
      </c>
      <c r="J80" s="1" cm="1">
        <f t="array" ref="J80">MAX(_xlfn._xlws.FILTER('Modeled Concentrations'!M$3:M$290,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2.02E-5</v>
      </c>
      <c r="K80" s="1" cm="1">
        <f t="array" ref="K80">MAX(_xlfn._xlws.FILTER('Modeled Concentrations'!N$3:N$290,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7.4100000000000002E-6</v>
      </c>
      <c r="L80" s="1" cm="1">
        <f t="array" ref="L80">MAX(_xlfn._xlws.FILTER('Modeled Concentrations'!O$3:O$290,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1.3E-7</v>
      </c>
      <c r="M80" s="1" cm="1">
        <f t="array" ref="M80">MAX(_xlfn._xlws.FILTER('Modeled Concentrations'!P$3:P$290,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4.4700000000000003E-8</v>
      </c>
      <c r="N80" s="1" cm="1">
        <f t="array" ref="N80">MAX(_xlfn._xlws.FILTER('Modeled Concentrations'!Q$3:Q$290,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5.1099999999999999E-9</v>
      </c>
      <c r="O80" s="1" cm="1">
        <f t="array" ref="O80">MAX(_xlfn._xlws.FILTER('Modeled Concentrations'!R$3:R$290,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1.3399999999999999E-9</v>
      </c>
      <c r="P80" s="1" cm="1">
        <f t="array" ref="P80">MAX(_xlfn._xlws.FILTER('Modeled Concentrations'!S$3:S$290,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4.4200000000000002E-10</v>
      </c>
      <c r="Q80" s="1" cm="1">
        <f t="array" ref="Q80">MAX(_xlfn._xlws.FILTER('Modeled Concentrations'!T$3:T$290,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4.4700000000000002E-5</v>
      </c>
      <c r="R80" s="1" cm="1">
        <f t="array" ref="R80">MAX(_xlfn._xlws.FILTER('Modeled Concentrations'!U$3:U$290,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1.22E-5</v>
      </c>
      <c r="S80" s="1" cm="1">
        <f t="array" ref="S80">MAX(_xlfn._xlws.FILTER('Modeled Concentrations'!V$3:V$290,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8.1000000000000004E-6</v>
      </c>
      <c r="T80" s="1" cm="1">
        <f t="array" ref="T80">MAX(_xlfn._xlws.FILTER('Modeled Concentrations'!W$3:W$290,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3.8999999999999999E-6</v>
      </c>
      <c r="U80" s="1" cm="1">
        <f t="array" ref="U80">MAX(_xlfn._xlws.FILTER('Modeled Concentrations'!X$3:X$290,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1.4500000000000001E-6</v>
      </c>
      <c r="V80" s="1" cm="1">
        <f t="array" ref="V80">MAX(_xlfn._xlws.FILTER('Modeled Concentrations'!Y$3:Y$290,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1.2499999999999999E-7</v>
      </c>
      <c r="W80" s="1" cm="1">
        <f t="array" ref="W80">MAX(_xlfn._xlws.FILTER('Modeled Concentrations'!Z$3:Z$290,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9.8099999999999998E-9</v>
      </c>
      <c r="X80" s="1" cm="1">
        <f t="array" ref="X80">MAX(_xlfn._xlws.FILTER('Modeled Concentrations'!AA$3:AA$290,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1.31E-9</v>
      </c>
      <c r="Y80" s="1" cm="1">
        <f t="array" ref="Y80">MAX(_xlfn._xlws.FILTER('Modeled Concentrations'!AB$3:AB$290,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4.5E-10</v>
      </c>
      <c r="Z80" s="1" cm="1">
        <f t="array" ref="Z80">MAX(_xlfn._xlws.FILTER('Modeled Concentrations'!AC$3:AC$290,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2.1199999999999999E-10</v>
      </c>
      <c r="AA80" s="1" cm="1">
        <f t="array" ref="AA80">MAX(_xlfn._xlws.FILTER('Modeled Concentrations'!AD$3:AD$290,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0.18092073619631902</v>
      </c>
      <c r="AB80" s="1" cm="1">
        <f t="array" ref="AB80">MAX(_xlfn._xlws.FILTER('Modeled Concentrations'!AE$3:AE$290,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4.937881390593047E-2</v>
      </c>
      <c r="AC80" s="1" cm="1">
        <f t="array" ref="AC80">MAX(_xlfn._xlws.FILTER('Modeled Concentrations'!AF$3:AF$290,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3.2784294478527612E-2</v>
      </c>
      <c r="AD80" s="1" cm="1">
        <f t="array" ref="AD80">MAX(_xlfn._xlws.FILTER('Modeled Concentrations'!AG$3:AG$290,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1.5785030674846625E-2</v>
      </c>
      <c r="AE80" s="1" cm="1">
        <f t="array" ref="AE80">MAX(_xlfn._xlws.FILTER('Modeled Concentrations'!AH$3:AH$290,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5.86879345603272E-3</v>
      </c>
      <c r="AF80" s="1" cm="1">
        <f t="array" ref="AF80">MAX(_xlfn._xlws.FILTER('Modeled Concentrations'!AI$3:AI$290,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5.0593047034764823E-4</v>
      </c>
      <c r="AG80" s="1" cm="1">
        <f t="array" ref="AG80">MAX(_xlfn._xlws.FILTER('Modeled Concentrations'!AJ$3:AJ$290,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3.9705423312883431E-5</v>
      </c>
      <c r="AH80" s="1" cm="1">
        <f t="array" ref="AH80">MAX(_xlfn._xlws.FILTER('Modeled Concentrations'!AK$3:AK$290,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5.3021513292433532E-6</v>
      </c>
      <c r="AI80" s="1" cm="1">
        <f t="array" ref="AI80">MAX(_xlfn._xlws.FILTER('Modeled Concentrations'!AL$3:AL$290,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1.8213496932515338E-6</v>
      </c>
      <c r="AJ80" s="1" cm="1">
        <f t="array" ref="AJ80">MAX(_xlfn._xlws.FILTER('Modeled Concentrations'!AM$3:AM$290, ('Modeled Concentrations'!$A$3:$A$290='Filter Max Task'!$A80)*('Modeled Concentrations'!$C$3:$C$290='Filter Max Task'!$B80)*('Modeled Concentrations'!$D$3:$D$290='Filter Max Task'!$C80)*('Modeled Concentrations'!$E$3:$E$290='Filter Max Task'!$D80)*('Modeled Concentrations'!$H$3:$H$290='Filter Max Task'!$E80)*('Modeled Concentrations'!$I$3:$I$290='Filter Max Task'!$F80)))</f>
        <v>8.5805807770961144E-7</v>
      </c>
    </row>
    <row r="81" spans="1:36" x14ac:dyDescent="0.35">
      <c r="A81" s="1" t="s">
        <v>130</v>
      </c>
      <c r="B81" s="1" t="s">
        <v>158</v>
      </c>
      <c r="C81" s="1" t="s">
        <v>156</v>
      </c>
      <c r="D81" s="1" t="s">
        <v>127</v>
      </c>
      <c r="E81" s="1" t="s">
        <v>129</v>
      </c>
      <c r="F81" s="1" t="s">
        <v>152</v>
      </c>
      <c r="G81" s="1" cm="1">
        <f t="array" ref="G81">MAX(_xlfn._xlws.FILTER('Modeled Concentrations'!J$3:J$290,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1.3799999999999999E-10</v>
      </c>
      <c r="H81" s="1" cm="1">
        <f t="array" ref="H81">MAX(_xlfn._xlws.FILTER('Modeled Concentrations'!K$3:K$290,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2.7400000000000001E-8</v>
      </c>
      <c r="I81" s="1" cm="1">
        <f t="array" ref="I81">MAX(_xlfn._xlws.FILTER('Modeled Concentrations'!L$3:L$290,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1.02E-7</v>
      </c>
      <c r="J81" s="1" cm="1">
        <f t="array" ref="J81">MAX(_xlfn._xlws.FILTER('Modeled Concentrations'!M$3:M$290,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1.6999999999999999E-7</v>
      </c>
      <c r="K81" s="1" cm="1">
        <f t="array" ref="K81">MAX(_xlfn._xlws.FILTER('Modeled Concentrations'!N$3:N$290,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2.9900000000000002E-7</v>
      </c>
      <c r="L81" s="1" cm="1">
        <f t="array" ref="L81">MAX(_xlfn._xlws.FILTER('Modeled Concentrations'!O$3:O$290,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9.2399999999999994E-8</v>
      </c>
      <c r="M81" s="1" cm="1">
        <f t="array" ref="M81">MAX(_xlfn._xlws.FILTER('Modeled Concentrations'!P$3:P$290,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5.4399999999999997E-8</v>
      </c>
      <c r="N81" s="1" cm="1">
        <f t="array" ref="N81">MAX(_xlfn._xlws.FILTER('Modeled Concentrations'!Q$3:Q$290,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1.6199999999999999E-8</v>
      </c>
      <c r="O81" s="1" cm="1">
        <f t="array" ref="O81">MAX(_xlfn._xlws.FILTER('Modeled Concentrations'!R$3:R$290,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5.8299999999999999E-9</v>
      </c>
      <c r="P81" s="1" cm="1">
        <f t="array" ref="P81">MAX(_xlfn._xlws.FILTER('Modeled Concentrations'!S$3:S$290,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2.0200000000000001E-9</v>
      </c>
      <c r="Q81" s="1" cm="1">
        <f t="array" ref="Q81">MAX(_xlfn._xlws.FILTER('Modeled Concentrations'!T$3:T$290,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7.9600000000000002E-11</v>
      </c>
      <c r="R81" s="1" cm="1">
        <f t="array" ref="R81">MAX(_xlfn._xlws.FILTER('Modeled Concentrations'!U$3:U$290,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7.5100000000000007E-9</v>
      </c>
      <c r="S81" s="1" cm="1">
        <f t="array" ref="S81">MAX(_xlfn._xlws.FILTER('Modeled Concentrations'!V$3:V$290,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5.0400000000000001E-8</v>
      </c>
      <c r="T81" s="1" cm="1">
        <f t="array" ref="T81">MAX(_xlfn._xlws.FILTER('Modeled Concentrations'!W$3:W$290,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7.6799999999999999E-8</v>
      </c>
      <c r="U81" s="1" cm="1">
        <f t="array" ref="U81">MAX(_xlfn._xlws.FILTER('Modeled Concentrations'!X$3:X$290,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1.2599999999999999E-7</v>
      </c>
      <c r="V81" s="1" cm="1">
        <f t="array" ref="V81">MAX(_xlfn._xlws.FILTER('Modeled Concentrations'!Y$3:Y$290,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4.1299999999999999E-8</v>
      </c>
      <c r="W81" s="1" cm="1">
        <f t="array" ref="W81">MAX(_xlfn._xlws.FILTER('Modeled Concentrations'!Z$3:Z$290,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1.39E-8</v>
      </c>
      <c r="X81" s="1" cm="1">
        <f t="array" ref="X81">MAX(_xlfn._xlws.FILTER('Modeled Concentrations'!AA$3:AA$290,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4.2199999999999999E-9</v>
      </c>
      <c r="Y81" s="1" cm="1">
        <f t="array" ref="Y81">MAX(_xlfn._xlws.FILTER('Modeled Concentrations'!AB$3:AB$290,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1.5199999999999999E-9</v>
      </c>
      <c r="Z81" s="1" cm="1">
        <f t="array" ref="Z81">MAX(_xlfn._xlws.FILTER('Modeled Concentrations'!AC$3:AC$290,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5.2600000000000004E-10</v>
      </c>
      <c r="AA81" s="1" cm="1">
        <f t="array" ref="AA81">MAX(_xlfn._xlws.FILTER('Modeled Concentrations'!AD$3:AD$290,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3.2217652351738242E-7</v>
      </c>
      <c r="AB81" s="1" cm="1">
        <f t="array" ref="AB81">MAX(_xlfn._xlws.FILTER('Modeled Concentrations'!AE$3:AE$290,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3.0396302658486708E-5</v>
      </c>
      <c r="AC81" s="1" cm="1">
        <f t="array" ref="AC81">MAX(_xlfn._xlws.FILTER('Modeled Concentrations'!AF$3:AF$290,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2.0399116564417177E-4</v>
      </c>
      <c r="AD81" s="1" cm="1">
        <f t="array" ref="AD81">MAX(_xlfn._xlws.FILTER('Modeled Concentrations'!AG$3:AG$290,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3.1084368098159505E-4</v>
      </c>
      <c r="AE81" s="1" cm="1">
        <f t="array" ref="AE81">MAX(_xlfn._xlws.FILTER('Modeled Concentrations'!AH$3:AH$290,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5.0997791411042939E-4</v>
      </c>
      <c r="AF81" s="1" cm="1">
        <f t="array" ref="AF81">MAX(_xlfn._xlws.FILTER('Modeled Concentrations'!AI$3:AI$290,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1.6715942740286297E-4</v>
      </c>
      <c r="AG81" s="1" cm="1">
        <f t="array" ref="AG81">MAX(_xlfn._xlws.FILTER('Modeled Concentrations'!AJ$3:AJ$290,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5.625946830265849E-5</v>
      </c>
      <c r="AH81" s="1" cm="1">
        <f t="array" ref="AH81">MAX(_xlfn._xlws.FILTER('Modeled Concentrations'!AK$3:AK$290,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1.7080212678936602E-5</v>
      </c>
      <c r="AI81" s="1" cm="1">
        <f t="array" ref="AI81">MAX(_xlfn._xlws.FILTER('Modeled Concentrations'!AL$3:AL$290,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6.1521145194274024E-6</v>
      </c>
      <c r="AJ81" s="1" cm="1">
        <f t="array" ref="AJ81">MAX(_xlfn._xlws.FILTER('Modeled Concentrations'!AM$3:AM$290, ('Modeled Concentrations'!$A$3:$A$290='Filter Max Task'!$A81)*('Modeled Concentrations'!$C$3:$C$290='Filter Max Task'!$B81)*('Modeled Concentrations'!$D$3:$D$290='Filter Max Task'!$C81)*('Modeled Concentrations'!$E$3:$E$290='Filter Max Task'!$D81)*('Modeled Concentrations'!$H$3:$H$290='Filter Max Task'!$E81)*('Modeled Concentrations'!$I$3:$I$290='Filter Max Task'!$F81)))</f>
        <v>2.128955419222904E-6</v>
      </c>
    </row>
    <row r="82" spans="1:36" x14ac:dyDescent="0.35">
      <c r="A82" s="1" t="s">
        <v>130</v>
      </c>
      <c r="B82" s="1" t="s">
        <v>159</v>
      </c>
      <c r="C82" s="1" t="s">
        <v>156</v>
      </c>
      <c r="D82" s="1" t="s">
        <v>127</v>
      </c>
      <c r="E82" s="1" t="s">
        <v>129</v>
      </c>
      <c r="F82" s="1" t="s">
        <v>152</v>
      </c>
      <c r="G82" s="1" cm="1">
        <f t="array" ref="G82">MAX(_xlfn._xlws.FILTER('Modeled Concentrations'!J$3:J$290,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9.8100000000000002E-10</v>
      </c>
      <c r="H82" s="1" cm="1">
        <f t="array" ref="H82">MAX(_xlfn._xlws.FILTER('Modeled Concentrations'!K$3:K$290,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1.9600000000000001E-7</v>
      </c>
      <c r="I82" s="1" cm="1">
        <f t="array" ref="I82">MAX(_xlfn._xlws.FILTER('Modeled Concentrations'!L$3:L$290,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7.2099999999999996E-7</v>
      </c>
      <c r="J82" s="1" cm="1">
        <f t="array" ref="J82">MAX(_xlfn._xlws.FILTER('Modeled Concentrations'!M$3:M$290,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1.2100000000000001E-6</v>
      </c>
      <c r="K82" s="1" cm="1">
        <f t="array" ref="K82">MAX(_xlfn._xlws.FILTER('Modeled Concentrations'!N$3:N$290,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2.12E-6</v>
      </c>
      <c r="L82" s="1" cm="1">
        <f t="array" ref="L82">MAX(_xlfn._xlws.FILTER('Modeled Concentrations'!O$3:O$290,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6.5499999999999998E-7</v>
      </c>
      <c r="M82" s="1" cm="1">
        <f t="array" ref="M82">MAX(_xlfn._xlws.FILTER('Modeled Concentrations'!P$3:P$290,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3.8500000000000002E-7</v>
      </c>
      <c r="N82" s="1" cm="1">
        <f t="array" ref="N82">MAX(_xlfn._xlws.FILTER('Modeled Concentrations'!Q$3:Q$290,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1.15E-7</v>
      </c>
      <c r="O82" s="1" cm="1">
        <f t="array" ref="O82">MAX(_xlfn._xlws.FILTER('Modeled Concentrations'!R$3:R$290,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4.1299999999999999E-8</v>
      </c>
      <c r="P82" s="1" cm="1">
        <f t="array" ref="P82">MAX(_xlfn._xlws.FILTER('Modeled Concentrations'!S$3:S$290,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1.4300000000000001E-8</v>
      </c>
      <c r="Q82" s="1" cm="1">
        <f t="array" ref="Q82">MAX(_xlfn._xlws.FILTER('Modeled Concentrations'!T$3:T$290,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5.6600000000000001E-10</v>
      </c>
      <c r="R82" s="1" cm="1">
        <f t="array" ref="R82">MAX(_xlfn._xlws.FILTER('Modeled Concentrations'!U$3:U$290,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5.3400000000000002E-8</v>
      </c>
      <c r="S82" s="1" cm="1">
        <f t="array" ref="S82">MAX(_xlfn._xlws.FILTER('Modeled Concentrations'!V$3:V$290,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3.58E-7</v>
      </c>
      <c r="T82" s="1" cm="1">
        <f t="array" ref="T82">MAX(_xlfn._xlws.FILTER('Modeled Concentrations'!W$3:W$290,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5.4600000000000005E-7</v>
      </c>
      <c r="U82" s="1" cm="1">
        <f t="array" ref="U82">MAX(_xlfn._xlws.FILTER('Modeled Concentrations'!X$3:X$290,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8.9700000000000005E-7</v>
      </c>
      <c r="V82" s="1" cm="1">
        <f t="array" ref="V82">MAX(_xlfn._xlws.FILTER('Modeled Concentrations'!Y$3:Y$290,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2.9400000000000001E-7</v>
      </c>
      <c r="W82" s="1" cm="1">
        <f t="array" ref="W82">MAX(_xlfn._xlws.FILTER('Modeled Concentrations'!Z$3:Z$290,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9.8599999999999996E-8</v>
      </c>
      <c r="X82" s="1" cm="1">
        <f t="array" ref="X82">MAX(_xlfn._xlws.FILTER('Modeled Concentrations'!AA$3:AA$290,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3.0099999999999998E-8</v>
      </c>
      <c r="Y82" s="1" cm="1">
        <f t="array" ref="Y82">MAX(_xlfn._xlws.FILTER('Modeled Concentrations'!AB$3:AB$290,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1.0800000000000001E-8</v>
      </c>
      <c r="Z82" s="1" cm="1">
        <f t="array" ref="Z82">MAX(_xlfn._xlws.FILTER('Modeled Concentrations'!AC$3:AC$290,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3.7300000000000001E-9</v>
      </c>
      <c r="AA82" s="1" cm="1">
        <f t="array" ref="AA82">MAX(_xlfn._xlws.FILTER('Modeled Concentrations'!AD$3:AD$290,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2.2908531697341516E-6</v>
      </c>
      <c r="AB82" s="1" cm="1">
        <f t="array" ref="AB82">MAX(_xlfn._xlws.FILTER('Modeled Concentrations'!AE$3:AE$290,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2.1613349693251535E-4</v>
      </c>
      <c r="AC82" s="1" cm="1">
        <f t="array" ref="AC82">MAX(_xlfn._xlws.FILTER('Modeled Concentrations'!AF$3:AF$290,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1.4489848670756645E-3</v>
      </c>
      <c r="AD82" s="1" cm="1">
        <f t="array" ref="AD82">MAX(_xlfn._xlws.FILTER('Modeled Concentrations'!AG$3:AG$290,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2.2099042944785274E-3</v>
      </c>
      <c r="AE82" s="1" cm="1">
        <f t="array" ref="AE82">MAX(_xlfn._xlws.FILTER('Modeled Concentrations'!AH$3:AH$290,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3.6305570552147238E-3</v>
      </c>
      <c r="AF82" s="1" cm="1">
        <f t="array" ref="AF82">MAX(_xlfn._xlws.FILTER('Modeled Concentrations'!AI$3:AI$290,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1.1899484662576687E-3</v>
      </c>
      <c r="AG82" s="1" cm="1">
        <f t="array" ref="AG82">MAX(_xlfn._xlws.FILTER('Modeled Concentrations'!AJ$3:AJ$290,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3.9907795501022494E-4</v>
      </c>
      <c r="AH82" s="1" cm="1">
        <f t="array" ref="AH82">MAX(_xlfn._xlws.FILTER('Modeled Concentrations'!AK$3:AK$290,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1.2182805725971368E-4</v>
      </c>
      <c r="AI82" s="1" cm="1">
        <f t="array" ref="AI82">MAX(_xlfn._xlws.FILTER('Modeled Concentrations'!AL$3:AL$290,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4.3712392638036814E-5</v>
      </c>
      <c r="AJ82" s="1" cm="1">
        <f t="array" ref="AJ82">MAX(_xlfn._xlws.FILTER('Modeled Concentrations'!AM$3:AM$290, ('Modeled Concentrations'!$A$3:$A$290='Filter Max Task'!$A82)*('Modeled Concentrations'!$C$3:$C$290='Filter Max Task'!$B82)*('Modeled Concentrations'!$D$3:$D$290='Filter Max Task'!$C82)*('Modeled Concentrations'!$E$3:$E$290='Filter Max Task'!$D82)*('Modeled Concentrations'!$H$3:$H$290='Filter Max Task'!$E82)*('Modeled Concentrations'!$I$3:$I$290='Filter Max Task'!$F82)))</f>
        <v>1.5096965235173825E-5</v>
      </c>
    </row>
    <row r="83" spans="1:36" x14ac:dyDescent="0.35">
      <c r="A83" s="1" t="s">
        <v>130</v>
      </c>
      <c r="B83" s="1" t="s">
        <v>160</v>
      </c>
      <c r="C83" s="1" t="s">
        <v>156</v>
      </c>
      <c r="D83" s="1" t="s">
        <v>127</v>
      </c>
      <c r="E83" s="1" t="s">
        <v>129</v>
      </c>
      <c r="F83" s="1" t="s">
        <v>152</v>
      </c>
      <c r="G83" s="1" cm="1">
        <f t="array" ref="G83">MAX(_xlfn._xlws.FILTER('Modeled Concentrations'!J$3:J$290,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3.5083899999999998E-4</v>
      </c>
      <c r="H83" s="1" cm="1">
        <f t="array" ref="H83">MAX(_xlfn._xlws.FILTER('Modeled Concentrations'!K$3:K$290,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1.12911E-4</v>
      </c>
      <c r="I83" s="1" cm="1">
        <f t="array" ref="I83">MAX(_xlfn._xlws.FILTER('Modeled Concentrations'!L$3:L$290,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5.7800000000000002E-5</v>
      </c>
      <c r="J83" s="1" cm="1">
        <f t="array" ref="J83">MAX(_xlfn._xlws.FILTER('Modeled Concentrations'!M$3:M$290,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3.5099999999999999E-5</v>
      </c>
      <c r="K83" s="1" cm="1">
        <f t="array" ref="K83">MAX(_xlfn._xlws.FILTER('Modeled Concentrations'!N$3:N$290,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1.2799999999999999E-5</v>
      </c>
      <c r="L83" s="1" cm="1">
        <f t="array" ref="L83">MAX(_xlfn._xlws.FILTER('Modeled Concentrations'!O$3:O$290,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2.0599999999999999E-7</v>
      </c>
      <c r="M83" s="1" cm="1">
        <f t="array" ref="M83">MAX(_xlfn._xlws.FILTER('Modeled Concentrations'!P$3:P$290,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6.8900000000000002E-8</v>
      </c>
      <c r="N83" s="1" cm="1">
        <f t="array" ref="N83">MAX(_xlfn._xlws.FILTER('Modeled Concentrations'!Q$3:Q$290,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7.9099999999999994E-9</v>
      </c>
      <c r="O83" s="1" cm="1">
        <f t="array" ref="O83">MAX(_xlfn._xlws.FILTER('Modeled Concentrations'!R$3:R$290,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2.0500000000000002E-9</v>
      </c>
      <c r="P83" s="1" cm="1">
        <f t="array" ref="P83">MAX(_xlfn._xlws.FILTER('Modeled Concentrations'!S$3:S$290,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6.8200000000000002E-10</v>
      </c>
      <c r="Q83" s="1" cm="1">
        <f t="array" ref="Q83">MAX(_xlfn._xlws.FILTER('Modeled Concentrations'!T$3:T$290,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7.4900000000000005E-5</v>
      </c>
      <c r="R83" s="1" cm="1">
        <f t="array" ref="R83">MAX(_xlfn._xlws.FILTER('Modeled Concentrations'!U$3:U$290,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2.02E-5</v>
      </c>
      <c r="S83" s="1" cm="1">
        <f t="array" ref="S83">MAX(_xlfn._xlws.FILTER('Modeled Concentrations'!V$3:V$290,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1.3200000000000001E-5</v>
      </c>
      <c r="T83" s="1" cm="1">
        <f t="array" ref="T83">MAX(_xlfn._xlws.FILTER('Modeled Concentrations'!W$3:W$290,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6.4699999999999999E-6</v>
      </c>
      <c r="U83" s="1" cm="1">
        <f t="array" ref="U83">MAX(_xlfn._xlws.FILTER('Modeled Concentrations'!X$3:X$290,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2.39E-6</v>
      </c>
      <c r="V83" s="1" cm="1">
        <f t="array" ref="V83">MAX(_xlfn._xlws.FILTER('Modeled Concentrations'!Y$3:Y$290,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2.05E-7</v>
      </c>
      <c r="W83" s="1" cm="1">
        <f t="array" ref="W83">MAX(_xlfn._xlws.FILTER('Modeled Concentrations'!Z$3:Z$290,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1.6099999999999999E-8</v>
      </c>
      <c r="X83" s="1" cm="1">
        <f t="array" ref="X83">MAX(_xlfn._xlws.FILTER('Modeled Concentrations'!AA$3:AA$290,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2.16E-9</v>
      </c>
      <c r="Y83" s="1" cm="1">
        <f t="array" ref="Y83">MAX(_xlfn._xlws.FILTER('Modeled Concentrations'!AB$3:AB$290,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7.1700000000000001E-10</v>
      </c>
      <c r="Z83" s="1" cm="1">
        <f t="array" ref="Z83">MAX(_xlfn._xlws.FILTER('Modeled Concentrations'!AC$3:AC$290,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3.3599999999999998E-10</v>
      </c>
      <c r="AA83" s="1" cm="1">
        <f t="array" ref="AA83">MAX(_xlfn._xlws.FILTER('Modeled Concentrations'!AD$3:AD$290,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0.30315353783231086</v>
      </c>
      <c r="AB83" s="1" cm="1">
        <f t="array" ref="AB83">MAX(_xlfn._xlws.FILTER('Modeled Concentrations'!AE$3:AE$290,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8.1758364008179957E-2</v>
      </c>
      <c r="AC83" s="1" cm="1">
        <f t="array" ref="AC83">MAX(_xlfn._xlws.FILTER('Modeled Concentrations'!AF$3:AF$290,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5.342625766871166E-2</v>
      </c>
      <c r="AD83" s="1" cm="1">
        <f t="array" ref="AD83">MAX(_xlfn._xlws.FILTER('Modeled Concentrations'!AG$3:AG$290,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2.6186961145194271E-2</v>
      </c>
      <c r="AE83" s="1" cm="1">
        <f t="array" ref="AE83">MAX(_xlfn._xlws.FILTER('Modeled Concentrations'!AH$3:AH$290,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9.6733905930470338E-3</v>
      </c>
      <c r="AF83" s="1" cm="1">
        <f t="array" ref="AF83">MAX(_xlfn._xlws.FILTER('Modeled Concentrations'!AI$3:AI$290,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8.2972597137014308E-4</v>
      </c>
      <c r="AG83" s="1" cm="1">
        <f t="array" ref="AG83">MAX(_xlfn._xlws.FILTER('Modeled Concentrations'!AJ$3:AJ$290,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6.5163844580777086E-5</v>
      </c>
      <c r="AH83" s="1" cm="1">
        <f t="array" ref="AH83">MAX(_xlfn._xlws.FILTER('Modeled Concentrations'!AK$3:AK$290,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8.742478527607361E-6</v>
      </c>
      <c r="AI83" s="1" cm="1">
        <f t="array" ref="AI83">MAX(_xlfn._xlws.FILTER('Modeled Concentrations'!AL$3:AL$290,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2.9020171779141102E-6</v>
      </c>
      <c r="AJ83" s="1" cm="1">
        <f t="array" ref="AJ83">MAX(_xlfn._xlws.FILTER('Modeled Concentrations'!AM$3:AM$290, ('Modeled Concentrations'!$A$3:$A$290='Filter Max Task'!$A83)*('Modeled Concentrations'!$C$3:$C$290='Filter Max Task'!$B83)*('Modeled Concentrations'!$D$3:$D$290='Filter Max Task'!$C83)*('Modeled Concentrations'!$E$3:$E$290='Filter Max Task'!$D83)*('Modeled Concentrations'!$H$3:$H$290='Filter Max Task'!$E83)*('Modeled Concentrations'!$I$3:$I$290='Filter Max Task'!$F83)))</f>
        <v>1.3599411042944783E-6</v>
      </c>
    </row>
    <row r="84" spans="1:36" x14ac:dyDescent="0.35">
      <c r="A84" s="1" t="s">
        <v>130</v>
      </c>
      <c r="B84" s="1" t="s">
        <v>161</v>
      </c>
      <c r="C84" s="1" t="s">
        <v>156</v>
      </c>
      <c r="D84" s="1" t="s">
        <v>127</v>
      </c>
      <c r="E84" s="1" t="s">
        <v>129</v>
      </c>
      <c r="F84" s="1" t="s">
        <v>152</v>
      </c>
      <c r="G84" s="1" cm="1">
        <f t="array" ref="G84">MAX(_xlfn._xlws.FILTER('Modeled Concentrations'!J$3:J$290,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4.5699999999999999E-8</v>
      </c>
      <c r="H84" s="1" cm="1">
        <f t="array" ref="H84">MAX(_xlfn._xlws.FILTER('Modeled Concentrations'!K$3:K$290,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9.1200000000000008E-6</v>
      </c>
      <c r="I84" s="1" cm="1">
        <f t="array" ref="I84">MAX(_xlfn._xlws.FILTER('Modeled Concentrations'!L$3:L$290,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3.3599999999999997E-5</v>
      </c>
      <c r="J84" s="1" cm="1">
        <f t="array" ref="J84">MAX(_xlfn._xlws.FILTER('Modeled Concentrations'!M$3:M$290,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5.6100000000000002E-5</v>
      </c>
      <c r="K84" s="1" cm="1">
        <f t="array" ref="K84">MAX(_xlfn._xlws.FILTER('Modeled Concentrations'!N$3:N$290,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9.9099999999999996E-5</v>
      </c>
      <c r="L84" s="1" cm="1">
        <f t="array" ref="L84">MAX(_xlfn._xlws.FILTER('Modeled Concentrations'!O$3:O$290,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3.0599999999999998E-5</v>
      </c>
      <c r="M84" s="1" cm="1">
        <f t="array" ref="M84">MAX(_xlfn._xlws.FILTER('Modeled Concentrations'!P$3:P$290,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1.8E-5</v>
      </c>
      <c r="N84" s="1" cm="1">
        <f t="array" ref="N84">MAX(_xlfn._xlws.FILTER('Modeled Concentrations'!Q$3:Q$290,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5.3900000000000001E-6</v>
      </c>
      <c r="O84" s="1" cm="1">
        <f t="array" ref="O84">MAX(_xlfn._xlws.FILTER('Modeled Concentrations'!R$3:R$290,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1.9300000000000002E-6</v>
      </c>
      <c r="P84" s="1" cm="1">
        <f t="array" ref="P84">MAX(_xlfn._xlws.FILTER('Modeled Concentrations'!S$3:S$290,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6.6700000000000003E-7</v>
      </c>
      <c r="Q84" s="1" cm="1">
        <f t="array" ref="Q84">MAX(_xlfn._xlws.FILTER('Modeled Concentrations'!T$3:T$290,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2.6400000000000001E-8</v>
      </c>
      <c r="R84" s="1" cm="1">
        <f t="array" ref="R84">MAX(_xlfn._xlws.FILTER('Modeled Concentrations'!U$3:U$290,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2.5000000000000002E-6</v>
      </c>
      <c r="S84" s="1" cm="1">
        <f t="array" ref="S84">MAX(_xlfn._xlws.FILTER('Modeled Concentrations'!V$3:V$290,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1.6699999999999999E-5</v>
      </c>
      <c r="T84" s="1" cm="1">
        <f t="array" ref="T84">MAX(_xlfn._xlws.FILTER('Modeled Concentrations'!W$3:W$290,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2.5400000000000001E-5</v>
      </c>
      <c r="U84" s="1" cm="1">
        <f t="array" ref="U84">MAX(_xlfn._xlws.FILTER('Modeled Concentrations'!X$3:X$290,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4.18E-5</v>
      </c>
      <c r="V84" s="1" cm="1">
        <f t="array" ref="V84">MAX(_xlfn._xlws.FILTER('Modeled Concentrations'!Y$3:Y$290,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1.3699999999999999E-5</v>
      </c>
      <c r="W84" s="1" cm="1">
        <f t="array" ref="W84">MAX(_xlfn._xlws.FILTER('Modeled Concentrations'!Z$3:Z$290,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4.6E-6</v>
      </c>
      <c r="X84" s="1" cm="1">
        <f t="array" ref="X84">MAX(_xlfn._xlws.FILTER('Modeled Concentrations'!AA$3:AA$290,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1.3999999999999999E-6</v>
      </c>
      <c r="Y84" s="1" cm="1">
        <f t="array" ref="Y84">MAX(_xlfn._xlws.FILTER('Modeled Concentrations'!AB$3:AB$290,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5.0399999999999996E-7</v>
      </c>
      <c r="Z84" s="1" cm="1">
        <f t="array" ref="Z84">MAX(_xlfn._xlws.FILTER('Modeled Concentrations'!AC$3:AC$290,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1.74E-7</v>
      </c>
      <c r="AA84" s="1" cm="1">
        <f t="array" ref="AA84">MAX(_xlfn._xlws.FILTER('Modeled Concentrations'!AD$3:AD$290,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1.0685251533742331E-4</v>
      </c>
      <c r="AB84" s="1" cm="1">
        <f t="array" ref="AB84">MAX(_xlfn._xlws.FILTER('Modeled Concentrations'!AE$3:AE$290,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1.0118609406952967E-2</v>
      </c>
      <c r="AC84" s="1" cm="1">
        <f t="array" ref="AC84">MAX(_xlfn._xlws.FILTER('Modeled Concentrations'!AF$3:AF$290,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6.7592310838445802E-2</v>
      </c>
      <c r="AD84" s="1" cm="1">
        <f t="array" ref="AD84">MAX(_xlfn._xlws.FILTER('Modeled Concentrations'!AG$3:AG$290,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0.10280507157464214</v>
      </c>
      <c r="AE84" s="1" cm="1">
        <f t="array" ref="AE84">MAX(_xlfn._xlws.FILTER('Modeled Concentrations'!AH$3:AH$290,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0.16918314928425354</v>
      </c>
      <c r="AF84" s="1" cm="1">
        <f t="array" ref="AF84">MAX(_xlfn._xlws.FILTER('Modeled Concentrations'!AI$3:AI$290,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5.5449979550102245E-2</v>
      </c>
      <c r="AG84" s="1" cm="1">
        <f t="array" ref="AG84">MAX(_xlfn._xlws.FILTER('Modeled Concentrations'!AJ$3:AJ$290,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1.8618241308793457E-2</v>
      </c>
      <c r="AH84" s="1" cm="1">
        <f t="array" ref="AH84">MAX(_xlfn._xlws.FILTER('Modeled Concentrations'!AK$3:AK$290,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5.6664212678936609E-3</v>
      </c>
      <c r="AI84" s="1" cm="1">
        <f t="array" ref="AI84">MAX(_xlfn._xlws.FILTER('Modeled Concentrations'!AL$3:AL$290,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2.0399116564417175E-3</v>
      </c>
      <c r="AJ84" s="1" cm="1">
        <f t="array" ref="AJ84">MAX(_xlfn._xlws.FILTER('Modeled Concentrations'!AM$3:AM$290, ('Modeled Concentrations'!$A$3:$A$290='Filter Max Task'!$A84)*('Modeled Concentrations'!$C$3:$C$290='Filter Max Task'!$B84)*('Modeled Concentrations'!$D$3:$D$290='Filter Max Task'!$C84)*('Modeled Concentrations'!$E$3:$E$290='Filter Max Task'!$D84)*('Modeled Concentrations'!$H$3:$H$290='Filter Max Task'!$E84)*('Modeled Concentrations'!$I$3:$I$290='Filter Max Task'!$F84)))</f>
        <v>7.0425521472392634E-4</v>
      </c>
    </row>
    <row r="85" spans="1:36" x14ac:dyDescent="0.35">
      <c r="A85" s="1" t="s">
        <v>130</v>
      </c>
      <c r="B85" s="1" t="s">
        <v>162</v>
      </c>
      <c r="C85" s="1" t="s">
        <v>156</v>
      </c>
      <c r="D85" s="1" t="s">
        <v>127</v>
      </c>
      <c r="E85" s="1" t="s">
        <v>129</v>
      </c>
      <c r="F85" s="1" t="s">
        <v>152</v>
      </c>
      <c r="G85" s="1" cm="1">
        <f t="array" ref="G85">MAX(_xlfn._xlws.FILTER('Modeled Concentrations'!J$3:J$290,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1.8600000000000001E-5</v>
      </c>
      <c r="H85" s="1" cm="1">
        <f t="array" ref="H85">MAX(_xlfn._xlws.FILTER('Modeled Concentrations'!K$3:K$290,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5.9499999999999998E-6</v>
      </c>
      <c r="I85" s="1" cm="1">
        <f t="array" ref="I85">MAX(_xlfn._xlws.FILTER('Modeled Concentrations'!L$3:L$290,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3.0599999999999999E-6</v>
      </c>
      <c r="J85" s="1" cm="1">
        <f t="array" ref="J85">MAX(_xlfn._xlws.FILTER('Modeled Concentrations'!M$3:M$290,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1.8500000000000001E-6</v>
      </c>
      <c r="K85" s="1" cm="1">
        <f t="array" ref="K85">MAX(_xlfn._xlws.FILTER('Modeled Concentrations'!N$3:N$290,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6.7400000000000003E-7</v>
      </c>
      <c r="L85" s="1" cm="1">
        <f t="array" ref="L85">MAX(_xlfn._xlws.FILTER('Modeled Concentrations'!O$3:O$290,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1.09E-8</v>
      </c>
      <c r="M85" s="1" cm="1">
        <f t="array" ref="M85">MAX(_xlfn._xlws.FILTER('Modeled Concentrations'!P$3:P$290,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3.6300000000000001E-9</v>
      </c>
      <c r="N85" s="1" cm="1">
        <f t="array" ref="N85">MAX(_xlfn._xlws.FILTER('Modeled Concentrations'!Q$3:Q$290,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4.18E-10</v>
      </c>
      <c r="O85" s="1" cm="1">
        <f t="array" ref="O85">MAX(_xlfn._xlws.FILTER('Modeled Concentrations'!R$3:R$290,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1.08E-10</v>
      </c>
      <c r="P85" s="1" cm="1">
        <f t="array" ref="P85">MAX(_xlfn._xlws.FILTER('Modeled Concentrations'!S$3:S$290,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3.6099999999999997E-11</v>
      </c>
      <c r="Q85" s="1" cm="1">
        <f t="array" ref="Q85">MAX(_xlfn._xlws.FILTER('Modeled Concentrations'!T$3:T$290,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3.9500000000000003E-6</v>
      </c>
      <c r="R85" s="1" cm="1">
        <f t="array" ref="R85">MAX(_xlfn._xlws.FILTER('Modeled Concentrations'!U$3:U$290,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1.06E-6</v>
      </c>
      <c r="S85" s="1" cm="1">
        <f t="array" ref="S85">MAX(_xlfn._xlws.FILTER('Modeled Concentrations'!V$3:V$290,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6.9400000000000005E-7</v>
      </c>
      <c r="T85" s="1" cm="1">
        <f t="array" ref="T85">MAX(_xlfn._xlws.FILTER('Modeled Concentrations'!W$3:W$290,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3.41E-7</v>
      </c>
      <c r="U85" s="1" cm="1">
        <f t="array" ref="U85">MAX(_xlfn._xlws.FILTER('Modeled Concentrations'!X$3:X$290,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1.2599999999999999E-7</v>
      </c>
      <c r="V85" s="1" cm="1">
        <f t="array" ref="V85">MAX(_xlfn._xlws.FILTER('Modeled Concentrations'!Y$3:Y$290,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1.0800000000000001E-8</v>
      </c>
      <c r="W85" s="1" cm="1">
        <f t="array" ref="W85">MAX(_xlfn._xlws.FILTER('Modeled Concentrations'!Z$3:Z$290,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8.4999999999999996E-10</v>
      </c>
      <c r="X85" s="1" cm="1">
        <f t="array" ref="X85">MAX(_xlfn._xlws.FILTER('Modeled Concentrations'!AA$3:AA$290,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1.1399999999999999E-10</v>
      </c>
      <c r="Y85" s="1" cm="1">
        <f t="array" ref="Y85">MAX(_xlfn._xlws.FILTER('Modeled Concentrations'!AB$3:AB$290,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3.7800000000000001E-11</v>
      </c>
      <c r="Z85" s="1" cm="1">
        <f t="array" ref="Z85">MAX(_xlfn._xlws.FILTER('Modeled Concentrations'!AC$3:AC$290,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1.7700000000000001E-11</v>
      </c>
      <c r="AA85" s="1" cm="1">
        <f t="array" ref="AA85">MAX(_xlfn._xlws.FILTER('Modeled Concentrations'!AD$3:AD$290,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1.5987402862985688E-2</v>
      </c>
      <c r="AB85" s="1" cm="1">
        <f t="array" ref="AB85">MAX(_xlfn._xlws.FILTER('Modeled Concentrations'!AE$3:AE$290,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4.290290388548057E-3</v>
      </c>
      <c r="AC85" s="1" cm="1">
        <f t="array" ref="AC85">MAX(_xlfn._xlws.FILTER('Modeled Concentrations'!AF$3:AF$290,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2.8089259713701435E-3</v>
      </c>
      <c r="AD85" s="1" cm="1">
        <f t="array" ref="AD85">MAX(_xlfn._xlws.FILTER('Modeled Concentrations'!AG$3:AG$290,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1.3801783231083844E-3</v>
      </c>
      <c r="AE85" s="1" cm="1">
        <f t="array" ref="AE85">MAX(_xlfn._xlws.FILTER('Modeled Concentrations'!AH$3:AH$290,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5.0997791411042939E-4</v>
      </c>
      <c r="AF85" s="1" cm="1">
        <f t="array" ref="AF85">MAX(_xlfn._xlws.FILTER('Modeled Concentrations'!AI$3:AI$290,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4.3712392638036814E-5</v>
      </c>
      <c r="AG85" s="1" cm="1">
        <f t="array" ref="AG85">MAX(_xlfn._xlws.FILTER('Modeled Concentrations'!AJ$3:AJ$290,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3.4403271983640079E-6</v>
      </c>
      <c r="AH85" s="1" cm="1">
        <f t="array" ref="AH85">MAX(_xlfn._xlws.FILTER('Modeled Concentrations'!AK$3:AK$290,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4.6140858895705513E-7</v>
      </c>
      <c r="AI85" s="1" cm="1">
        <f t="array" ref="AI85">MAX(_xlfn._xlws.FILTER('Modeled Concentrations'!AL$3:AL$290,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1.5299337423312883E-7</v>
      </c>
      <c r="AJ85" s="1" cm="1">
        <f t="array" ref="AJ85">MAX(_xlfn._xlws.FILTER('Modeled Concentrations'!AM$3:AM$290, ('Modeled Concentrations'!$A$3:$A$290='Filter Max Task'!$A85)*('Modeled Concentrations'!$C$3:$C$290='Filter Max Task'!$B85)*('Modeled Concentrations'!$D$3:$D$290='Filter Max Task'!$C85)*('Modeled Concentrations'!$E$3:$E$290='Filter Max Task'!$D85)*('Modeled Concentrations'!$H$3:$H$290='Filter Max Task'!$E85)*('Modeled Concentrations'!$I$3:$I$290='Filter Max Task'!$F85)))</f>
        <v>7.1639754601226996E-8</v>
      </c>
    </row>
    <row r="86" spans="1:36" x14ac:dyDescent="0.35">
      <c r="A86" s="1" t="s">
        <v>130</v>
      </c>
      <c r="B86" s="1" t="s">
        <v>163</v>
      </c>
      <c r="C86" s="1" t="s">
        <v>156</v>
      </c>
      <c r="D86" s="1" t="s">
        <v>127</v>
      </c>
      <c r="E86" s="1" t="s">
        <v>129</v>
      </c>
      <c r="F86" s="1" t="s">
        <v>152</v>
      </c>
      <c r="G86" s="1" cm="1">
        <f t="array" ref="G86">MAX(_xlfn._xlws.FILTER('Modeled Concentrations'!J$3:J$290,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3.6319199999999997E-4</v>
      </c>
      <c r="H86" s="1" cm="1">
        <f t="array" ref="H86">MAX(_xlfn._xlws.FILTER('Modeled Concentrations'!K$3:K$290,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1.14393E-4</v>
      </c>
      <c r="I86" s="1" cm="1">
        <f t="array" ref="I86">MAX(_xlfn._xlws.FILTER('Modeled Concentrations'!L$3:L$290,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6.0800000000000001E-5</v>
      </c>
      <c r="J86" s="1" cm="1">
        <f t="array" ref="J86">MAX(_xlfn._xlws.FILTER('Modeled Concentrations'!M$3:M$290,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3.68E-5</v>
      </c>
      <c r="K86" s="1" cm="1">
        <f t="array" ref="K86">MAX(_xlfn._xlws.FILTER('Modeled Concentrations'!N$3:N$290,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1.36E-5</v>
      </c>
      <c r="L86" s="1" cm="1">
        <f t="array" ref="L86">MAX(_xlfn._xlws.FILTER('Modeled Concentrations'!O$3:O$290,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2.79E-7</v>
      </c>
      <c r="M86" s="1" cm="1">
        <f t="array" ref="M86">MAX(_xlfn._xlws.FILTER('Modeled Concentrations'!P$3:P$290,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9.2200000000000005E-8</v>
      </c>
      <c r="N86" s="1" cm="1">
        <f t="array" ref="N86">MAX(_xlfn._xlws.FILTER('Modeled Concentrations'!Q$3:Q$290,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1.2100000000000001E-8</v>
      </c>
      <c r="O86" s="1" cm="1">
        <f t="array" ref="O86">MAX(_xlfn._xlws.FILTER('Modeled Concentrations'!R$3:R$290,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3.46E-9</v>
      </c>
      <c r="P86" s="1" cm="1">
        <f t="array" ref="P86">MAX(_xlfn._xlws.FILTER('Modeled Concentrations'!S$3:S$290,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1.38E-9</v>
      </c>
      <c r="Q86" s="1" cm="1">
        <f t="array" ref="Q86">MAX(_xlfn._xlws.FILTER('Modeled Concentrations'!T$3:T$290,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1.0129899999999999E-4</v>
      </c>
      <c r="R86" s="1" cm="1">
        <f t="array" ref="R86">MAX(_xlfn._xlws.FILTER('Modeled Concentrations'!U$3:U$290,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2.8200000000000001E-5</v>
      </c>
      <c r="S86" s="1" cm="1">
        <f t="array" ref="S86">MAX(_xlfn._xlws.FILTER('Modeled Concentrations'!V$3:V$290,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1.8E-5</v>
      </c>
      <c r="T86" s="1" cm="1">
        <f t="array" ref="T86">MAX(_xlfn._xlws.FILTER('Modeled Concentrations'!W$3:W$290,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9.1400000000000006E-6</v>
      </c>
      <c r="U86" s="1" cm="1">
        <f t="array" ref="U86">MAX(_xlfn._xlws.FILTER('Modeled Concentrations'!X$3:X$290,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3.41E-6</v>
      </c>
      <c r="V86" s="1" cm="1">
        <f t="array" ref="V86">MAX(_xlfn._xlws.FILTER('Modeled Concentrations'!Y$3:Y$290,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2.4999999999999999E-7</v>
      </c>
      <c r="W86" s="1" cm="1">
        <f t="array" ref="W86">MAX(_xlfn._xlws.FILTER('Modeled Concentrations'!Z$3:Z$290,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2.3899999999999999E-8</v>
      </c>
      <c r="X86" s="1" cm="1">
        <f t="array" ref="X86">MAX(_xlfn._xlws.FILTER('Modeled Concentrations'!AA$3:AA$290,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3.0600000000000002E-9</v>
      </c>
      <c r="Y86" s="1" cm="1">
        <f t="array" ref="Y86">MAX(_xlfn._xlws.FILTER('Modeled Concentrations'!AB$3:AB$290,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8.3300000000000002E-10</v>
      </c>
      <c r="Z86" s="1" cm="1">
        <f t="array" ref="Z86">MAX(_xlfn._xlws.FILTER('Modeled Concentrations'!AC$3:AC$290,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3.7100000000000001E-10</v>
      </c>
      <c r="AA86" s="1" cm="1">
        <f t="array" ref="AA86">MAX(_xlfn._xlws.FILTER('Modeled Concentrations'!AD$3:AD$290,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0.41000200572597134</v>
      </c>
      <c r="AB86" s="1" cm="1">
        <f t="array" ref="AB86">MAX(_xlfn._xlws.FILTER('Modeled Concentrations'!AE$3:AE$290,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0.11413791411042946</v>
      </c>
      <c r="AC86" s="1" cm="1">
        <f t="array" ref="AC86">MAX(_xlfn._xlws.FILTER('Modeled Concentrations'!AF$3:AF$290,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7.2853987730061354E-2</v>
      </c>
      <c r="AD86" s="1" cm="1">
        <f t="array" ref="AD86">MAX(_xlfn._xlws.FILTER('Modeled Concentrations'!AG$3:AG$290,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3.699363599182004E-2</v>
      </c>
      <c r="AE86" s="1" cm="1">
        <f t="array" ref="AE86">MAX(_xlfn._xlws.FILTER('Modeled Concentrations'!AH$3:AH$290,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1.3801783231083843E-2</v>
      </c>
      <c r="AF86" s="1" cm="1">
        <f t="array" ref="AF86">MAX(_xlfn._xlws.FILTER('Modeled Concentrations'!AI$3:AI$290,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1.0118609406952965E-3</v>
      </c>
      <c r="AG86" s="1" cm="1">
        <f t="array" ref="AG86">MAX(_xlfn._xlws.FILTER('Modeled Concentrations'!AJ$3:AJ$290,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9.6733905930470327E-5</v>
      </c>
      <c r="AH86" s="1" cm="1">
        <f t="array" ref="AH86">MAX(_xlfn._xlws.FILTER('Modeled Concentrations'!AK$3:AK$290,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1.2385177914110428E-5</v>
      </c>
      <c r="AI86" s="1" cm="1">
        <f t="array" ref="AI86">MAX(_xlfn._xlws.FILTER('Modeled Concentrations'!AL$3:AL$290,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3.3715206543967278E-6</v>
      </c>
      <c r="AJ86" s="1" cm="1">
        <f t="array" ref="AJ86">MAX(_xlfn._xlws.FILTER('Modeled Concentrations'!AM$3:AM$290, ('Modeled Concentrations'!$A$3:$A$290='Filter Max Task'!$A86)*('Modeled Concentrations'!$C$3:$C$290='Filter Max Task'!$B86)*('Modeled Concentrations'!$D$3:$D$290='Filter Max Task'!$C86)*('Modeled Concentrations'!$E$3:$E$290='Filter Max Task'!$D86)*('Modeled Concentrations'!$H$3:$H$290='Filter Max Task'!$E86)*('Modeled Concentrations'!$I$3:$I$290='Filter Max Task'!$F86)))</f>
        <v>1.5016016359918199E-6</v>
      </c>
    </row>
    <row r="87" spans="1:36" x14ac:dyDescent="0.35">
      <c r="A87" s="1" t="s">
        <v>130</v>
      </c>
      <c r="B87" s="1" t="s">
        <v>164</v>
      </c>
      <c r="C87" s="1" t="s">
        <v>156</v>
      </c>
      <c r="D87" s="1" t="s">
        <v>127</v>
      </c>
      <c r="E87" s="1" t="s">
        <v>129</v>
      </c>
      <c r="F87" s="1" t="s">
        <v>152</v>
      </c>
      <c r="G87" s="1" cm="1">
        <f t="array" ref="G87">MAX(_xlfn._xlws.FILTER('Modeled Concentrations'!J$3:J$290,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1.0006299999999999E-4</v>
      </c>
      <c r="H87" s="1" cm="1">
        <f t="array" ref="H87">MAX(_xlfn._xlws.FILTER('Modeled Concentrations'!K$3:K$290,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3.2100000000000001E-5</v>
      </c>
      <c r="I87" s="1" cm="1">
        <f t="array" ref="I87">MAX(_xlfn._xlws.FILTER('Modeled Concentrations'!L$3:L$290,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1.6500000000000001E-5</v>
      </c>
      <c r="J87" s="1" cm="1">
        <f t="array" ref="J87">MAX(_xlfn._xlws.FILTER('Modeled Concentrations'!M$3:M$290,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9.9599999999999995E-6</v>
      </c>
      <c r="K87" s="1" cm="1">
        <f t="array" ref="K87">MAX(_xlfn._xlws.FILTER('Modeled Concentrations'!N$3:N$290,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3.63E-6</v>
      </c>
      <c r="L87" s="1" cm="1">
        <f t="array" ref="L87">MAX(_xlfn._xlws.FILTER('Modeled Concentrations'!O$3:O$290,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5.8799999999999997E-8</v>
      </c>
      <c r="M87" s="1" cm="1">
        <f t="array" ref="M87">MAX(_xlfn._xlws.FILTER('Modeled Concentrations'!P$3:P$290,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1.96E-8</v>
      </c>
      <c r="N87" s="1" cm="1">
        <f t="array" ref="N87">MAX(_xlfn._xlws.FILTER('Modeled Concentrations'!Q$3:Q$290,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2.2499999999999999E-9</v>
      </c>
      <c r="O87" s="1" cm="1">
        <f t="array" ref="O87">MAX(_xlfn._xlws.FILTER('Modeled Concentrations'!R$3:R$290,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5.8299999999999995E-10</v>
      </c>
      <c r="P87" s="1" cm="1">
        <f t="array" ref="P87">MAX(_xlfn._xlws.FILTER('Modeled Concentrations'!S$3:S$290,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1.94E-10</v>
      </c>
      <c r="Q87" s="1" cm="1">
        <f t="array" ref="Q87">MAX(_xlfn._xlws.FILTER('Modeled Concentrations'!T$3:T$290,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2.1299999999999999E-5</v>
      </c>
      <c r="R87" s="1" cm="1">
        <f t="array" ref="R87">MAX(_xlfn._xlws.FILTER('Modeled Concentrations'!U$3:U$290,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5.7599999999999999E-6</v>
      </c>
      <c r="S87" s="1" cm="1">
        <f t="array" ref="S87">MAX(_xlfn._xlws.FILTER('Modeled Concentrations'!V$3:V$290,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3.76E-6</v>
      </c>
      <c r="T87" s="1" cm="1">
        <f t="array" ref="T87">MAX(_xlfn._xlws.FILTER('Modeled Concentrations'!W$3:W$290,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1.84E-6</v>
      </c>
      <c r="U87" s="1" cm="1">
        <f t="array" ref="U87">MAX(_xlfn._xlws.FILTER('Modeled Concentrations'!X$3:X$290,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6.7899999999999998E-7</v>
      </c>
      <c r="V87" s="1" cm="1">
        <f t="array" ref="V87">MAX(_xlfn._xlws.FILTER('Modeled Concentrations'!Y$3:Y$290,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5.8299999999999999E-8</v>
      </c>
      <c r="W87" s="1" cm="1">
        <f t="array" ref="W87">MAX(_xlfn._xlws.FILTER('Modeled Concentrations'!Z$3:Z$290,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4.5999999999999998E-9</v>
      </c>
      <c r="X87" s="1" cm="1">
        <f t="array" ref="X87">MAX(_xlfn._xlws.FILTER('Modeled Concentrations'!AA$3:AA$290,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6.1500000000000005E-10</v>
      </c>
      <c r="Y87" s="1" cm="1">
        <f t="array" ref="Y87">MAX(_xlfn._xlws.FILTER('Modeled Concentrations'!AB$3:AB$290,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2.0399999999999999E-10</v>
      </c>
      <c r="Z87" s="1" cm="1">
        <f t="array" ref="Z87">MAX(_xlfn._xlws.FILTER('Modeled Concentrations'!AC$3:AC$290,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9.5599999999999998E-11</v>
      </c>
      <c r="AA87" s="1" cm="1">
        <f t="array" ref="AA87">MAX(_xlfn._xlws.FILTER('Modeled Concentrations'!AD$3:AD$290,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8.6210552147239258E-2</v>
      </c>
      <c r="AB87" s="1" cm="1">
        <f t="array" ref="AB87">MAX(_xlfn._xlws.FILTER('Modeled Concentrations'!AE$3:AE$290,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2.3313276073619632E-2</v>
      </c>
      <c r="AC87" s="1" cm="1">
        <f t="array" ref="AC87">MAX(_xlfn._xlws.FILTER('Modeled Concentrations'!AF$3:AF$290,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1.5218388548057259E-2</v>
      </c>
      <c r="AD87" s="1" cm="1">
        <f t="array" ref="AD87">MAX(_xlfn._xlws.FILTER('Modeled Concentrations'!AG$3:AG$290,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7.4472965235173822E-3</v>
      </c>
      <c r="AE87" s="1" cm="1">
        <f t="array" ref="AE87">MAX(_xlfn._xlws.FILTER('Modeled Concentrations'!AH$3:AH$290,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2.748214314928425E-3</v>
      </c>
      <c r="AF87" s="1" cm="1">
        <f t="array" ref="AF87">MAX(_xlfn._xlws.FILTER('Modeled Concentrations'!AI$3:AI$290,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2.3596597137014313E-4</v>
      </c>
      <c r="AG87" s="1" cm="1">
        <f t="array" ref="AG87">MAX(_xlfn._xlws.FILTER('Modeled Concentrations'!AJ$3:AJ$290,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1.8618241308793457E-5</v>
      </c>
      <c r="AH87" s="1" cm="1">
        <f t="array" ref="AH87">MAX(_xlfn._xlws.FILTER('Modeled Concentrations'!AK$3:AK$290,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2.4891779141104293E-6</v>
      </c>
      <c r="AI87" s="1" cm="1">
        <f t="array" ref="AI87">MAX(_xlfn._xlws.FILTER('Modeled Concentrations'!AL$3:AL$290,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8.2567852760736182E-7</v>
      </c>
      <c r="AJ87" s="1" cm="1">
        <f t="array" ref="AJ87">MAX(_xlfn._xlws.FILTER('Modeled Concentrations'!AM$3:AM$290, ('Modeled Concentrations'!$A$3:$A$290='Filter Max Task'!$A87)*('Modeled Concentrations'!$C$3:$C$290='Filter Max Task'!$B87)*('Modeled Concentrations'!$D$3:$D$290='Filter Max Task'!$C87)*('Modeled Concentrations'!$E$3:$E$290='Filter Max Task'!$D87)*('Modeled Concentrations'!$H$3:$H$290='Filter Max Task'!$E87)*('Modeled Concentrations'!$I$3:$I$290='Filter Max Task'!$F87)))</f>
        <v>3.8693562372188139E-7</v>
      </c>
    </row>
    <row r="88" spans="1:36" x14ac:dyDescent="0.35">
      <c r="A88" s="1" t="s">
        <v>130</v>
      </c>
      <c r="B88" s="1" t="s">
        <v>158</v>
      </c>
      <c r="C88" s="1" t="s">
        <v>156</v>
      </c>
      <c r="D88" s="1" t="s">
        <v>127</v>
      </c>
      <c r="E88" s="1" t="s">
        <v>128</v>
      </c>
      <c r="F88" s="1" t="s">
        <v>152</v>
      </c>
      <c r="G88" s="1" cm="1">
        <f t="array" ref="G88">MAX(_xlfn._xlws.FILTER('Modeled Concentrations'!J$3:J$290,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2.72E-11</v>
      </c>
      <c r="H88" s="1" cm="1">
        <f t="array" ref="H88">MAX(_xlfn._xlws.FILTER('Modeled Concentrations'!K$3:K$290,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7.4600000000000003E-9</v>
      </c>
      <c r="I88" s="1" cm="1">
        <f t="array" ref="I88">MAX(_xlfn._xlws.FILTER('Modeled Concentrations'!L$3:L$290,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5.02E-8</v>
      </c>
      <c r="J88" s="1" cm="1">
        <f t="array" ref="J88">MAX(_xlfn._xlws.FILTER('Modeled Concentrations'!M$3:M$290,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9.9099999999999994E-8</v>
      </c>
      <c r="K88" s="1" cm="1">
        <f t="array" ref="K88">MAX(_xlfn._xlws.FILTER('Modeled Concentrations'!N$3:N$290,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2.1400000000000001E-7</v>
      </c>
      <c r="L88" s="1" cm="1">
        <f t="array" ref="L88">MAX(_xlfn._xlws.FILTER('Modeled Concentrations'!O$3:O$290,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6.5999999999999995E-8</v>
      </c>
      <c r="M88" s="1" cm="1">
        <f t="array" ref="M88">MAX(_xlfn._xlws.FILTER('Modeled Concentrations'!P$3:P$290,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3.3600000000000003E-8</v>
      </c>
      <c r="N88" s="1" cm="1">
        <f t="array" ref="N88">MAX(_xlfn._xlws.FILTER('Modeled Concentrations'!Q$3:Q$290,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1.4100000000000001E-8</v>
      </c>
      <c r="O88" s="1" cm="1">
        <f t="array" ref="O88">MAX(_xlfn._xlws.FILTER('Modeled Concentrations'!R$3:R$290,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7.8800000000000001E-9</v>
      </c>
      <c r="P88" s="1" cm="1">
        <f t="array" ref="P88">MAX(_xlfn._xlws.FILTER('Modeled Concentrations'!S$3:S$290,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3.9499999999999998E-9</v>
      </c>
      <c r="Q88" s="1" cm="1">
        <f t="array" ref="Q88">MAX(_xlfn._xlws.FILTER('Modeled Concentrations'!T$3:T$290,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1.0599999999999999E-11</v>
      </c>
      <c r="R88" s="1" cm="1">
        <f t="array" ref="R88">MAX(_xlfn._xlws.FILTER('Modeled Concentrations'!U$3:U$290,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3.4299999999999999E-9</v>
      </c>
      <c r="S88" s="1" cm="1">
        <f t="array" ref="S88">MAX(_xlfn._xlws.FILTER('Modeled Concentrations'!V$3:V$290,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3.2899999999999997E-8</v>
      </c>
      <c r="T88" s="1" cm="1">
        <f t="array" ref="T88">MAX(_xlfn._xlws.FILTER('Modeled Concentrations'!W$3:W$290,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4.6900000000000003E-8</v>
      </c>
      <c r="U88" s="1" cm="1">
        <f t="array" ref="U88">MAX(_xlfn._xlws.FILTER('Modeled Concentrations'!X$3:X$290,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8.2000000000000006E-8</v>
      </c>
      <c r="V88" s="1" cm="1">
        <f t="array" ref="V88">MAX(_xlfn._xlws.FILTER('Modeled Concentrations'!Y$3:Y$290,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3.6300000000000001E-8</v>
      </c>
      <c r="W88" s="1" cm="1">
        <f t="array" ref="W88">MAX(_xlfn._xlws.FILTER('Modeled Concentrations'!Z$3:Z$290,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1.7100000000000001E-8</v>
      </c>
      <c r="X88" s="1" cm="1">
        <f t="array" ref="X88">MAX(_xlfn._xlws.FILTER('Modeled Concentrations'!AA$3:AA$290,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5.3899999999999998E-9</v>
      </c>
      <c r="Y88" s="1" cm="1">
        <f t="array" ref="Y88">MAX(_xlfn._xlws.FILTER('Modeled Concentrations'!AB$3:AB$290,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2.1700000000000002E-9</v>
      </c>
      <c r="Z88" s="1" cm="1">
        <f t="array" ref="Z88">MAX(_xlfn._xlws.FILTER('Modeled Concentrations'!AC$3:AC$290,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1.0500000000000001E-9</v>
      </c>
      <c r="AA88" s="1" cm="1">
        <f t="array" ref="AA88">MAX(_xlfn._xlws.FILTER('Modeled Concentrations'!AD$3:AD$290,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4.2902903885480563E-8</v>
      </c>
      <c r="AB88" s="1" cm="1">
        <f t="array" ref="AB88">MAX(_xlfn._xlws.FILTER('Modeled Concentrations'!AE$3:AE$290,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1.3882732106339468E-5</v>
      </c>
      <c r="AC88" s="1" cm="1">
        <f t="array" ref="AC88">MAX(_xlfn._xlws.FILTER('Modeled Concentrations'!AF$3:AF$290,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1.33160899795501E-4</v>
      </c>
      <c r="AD88" s="1" cm="1">
        <f t="array" ref="AD88">MAX(_xlfn._xlws.FILTER('Modeled Concentrations'!AG$3:AG$290,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1.8982511247443763E-4</v>
      </c>
      <c r="AE88" s="1" cm="1">
        <f t="array" ref="AE88">MAX(_xlfn._xlws.FILTER('Modeled Concentrations'!AH$3:AH$290,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3.3189038854805728E-4</v>
      </c>
      <c r="AF88" s="1" cm="1">
        <f t="array" ref="AF88">MAX(_xlfn._xlws.FILTER('Modeled Concentrations'!AI$3:AI$290,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1.4692220858895705E-4</v>
      </c>
      <c r="AG88" s="1" cm="1">
        <f t="array" ref="AG88">MAX(_xlfn._xlws.FILTER('Modeled Concentrations'!AJ$3:AJ$290,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6.9211288343558284E-5</v>
      </c>
      <c r="AH88" s="1" cm="1">
        <f t="array" ref="AH88">MAX(_xlfn._xlws.FILTER('Modeled Concentrations'!AK$3:AK$290,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2.1815721881390595E-5</v>
      </c>
      <c r="AI88" s="1" cm="1">
        <f t="array" ref="AI88">MAX(_xlfn._xlws.FILTER('Modeled Concentrations'!AL$3:AL$290,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8.7829529652351744E-6</v>
      </c>
      <c r="AJ88" s="1" cm="1">
        <f t="array" ref="AJ88">MAX(_xlfn._xlws.FILTER('Modeled Concentrations'!AM$3:AM$290, ('Modeled Concentrations'!$A$3:$A$290='Filter Max Task'!$A88)*('Modeled Concentrations'!$C$3:$C$290='Filter Max Task'!$B88)*('Modeled Concentrations'!$D$3:$D$290='Filter Max Task'!$C88)*('Modeled Concentrations'!$E$3:$E$290='Filter Max Task'!$D88)*('Modeled Concentrations'!$H$3:$H$290='Filter Max Task'!$E88)*('Modeled Concentrations'!$I$3:$I$290='Filter Max Task'!$F88)))</f>
        <v>4.2498159509202462E-6</v>
      </c>
    </row>
    <row r="89" spans="1:36" x14ac:dyDescent="0.35">
      <c r="A89" s="1" t="s">
        <v>130</v>
      </c>
      <c r="B89" s="1" t="s">
        <v>159</v>
      </c>
      <c r="C89" s="1" t="s">
        <v>156</v>
      </c>
      <c r="D89" s="1" t="s">
        <v>127</v>
      </c>
      <c r="E89" s="1" t="s">
        <v>128</v>
      </c>
      <c r="F89" s="1" t="s">
        <v>152</v>
      </c>
      <c r="G89" s="1" cm="1">
        <f t="array" ref="G89">MAX(_xlfn._xlws.FILTER('Modeled Concentrations'!J$3:J$290,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1.9200000000000001E-10</v>
      </c>
      <c r="H89" s="1" cm="1">
        <f t="array" ref="H89">MAX(_xlfn._xlws.FILTER('Modeled Concentrations'!K$3:K$290,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5.2899999999999997E-8</v>
      </c>
      <c r="I89" s="1" cm="1">
        <f t="array" ref="I89">MAX(_xlfn._xlws.FILTER('Modeled Concentrations'!L$3:L$290,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3.5600000000000001E-7</v>
      </c>
      <c r="J89" s="1" cm="1">
        <f t="array" ref="J89">MAX(_xlfn._xlws.FILTER('Modeled Concentrations'!M$3:M$290,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7.0399999999999995E-7</v>
      </c>
      <c r="K89" s="1" cm="1">
        <f t="array" ref="K89">MAX(_xlfn._xlws.FILTER('Modeled Concentrations'!N$3:N$290,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1.5200000000000001E-6</v>
      </c>
      <c r="L89" s="1" cm="1">
        <f t="array" ref="L89">MAX(_xlfn._xlws.FILTER('Modeled Concentrations'!O$3:O$290,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4.6699999999999999E-7</v>
      </c>
      <c r="M89" s="1" cm="1">
        <f t="array" ref="M89">MAX(_xlfn._xlws.FILTER('Modeled Concentrations'!P$3:P$290,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2.3900000000000001E-7</v>
      </c>
      <c r="N89" s="1" cm="1">
        <f t="array" ref="N89">MAX(_xlfn._xlws.FILTER('Modeled Concentrations'!Q$3:Q$290,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9.9999999999999995E-8</v>
      </c>
      <c r="O89" s="1" cm="1">
        <f t="array" ref="O89">MAX(_xlfn._xlws.FILTER('Modeled Concentrations'!R$3:R$290,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5.6099999999999999E-8</v>
      </c>
      <c r="P89" s="1" cm="1">
        <f t="array" ref="P89">MAX(_xlfn._xlws.FILTER('Modeled Concentrations'!S$3:S$290,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2.8200000000000001E-8</v>
      </c>
      <c r="Q89" s="1" cm="1">
        <f t="array" ref="Q89">MAX(_xlfn._xlws.FILTER('Modeled Concentrations'!T$3:T$290,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7.5600000000000003E-11</v>
      </c>
      <c r="R89" s="1" cm="1">
        <f t="array" ref="R89">MAX(_xlfn._xlws.FILTER('Modeled Concentrations'!U$3:U$290,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2.4299999999999999E-8</v>
      </c>
      <c r="S89" s="1" cm="1">
        <f t="array" ref="S89">MAX(_xlfn._xlws.FILTER('Modeled Concentrations'!V$3:V$290,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2.3300000000000001E-7</v>
      </c>
      <c r="T89" s="1" cm="1">
        <f t="array" ref="T89">MAX(_xlfn._xlws.FILTER('Modeled Concentrations'!W$3:W$290,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3.34E-7</v>
      </c>
      <c r="U89" s="1" cm="1">
        <f t="array" ref="U89">MAX(_xlfn._xlws.FILTER('Modeled Concentrations'!X$3:X$290,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5.8299999999999997E-7</v>
      </c>
      <c r="V89" s="1" cm="1">
        <f t="array" ref="V89">MAX(_xlfn._xlws.FILTER('Modeled Concentrations'!Y$3:Y$290,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2.5899999999999998E-7</v>
      </c>
      <c r="W89" s="1" cm="1">
        <f t="array" ref="W89">MAX(_xlfn._xlws.FILTER('Modeled Concentrations'!Z$3:Z$290,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1.2200000000000001E-7</v>
      </c>
      <c r="X89" s="1" cm="1">
        <f t="array" ref="X89">MAX(_xlfn._xlws.FILTER('Modeled Concentrations'!AA$3:AA$290,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3.8299999999999999E-8</v>
      </c>
      <c r="Y89" s="1" cm="1">
        <f t="array" ref="Y89">MAX(_xlfn._xlws.FILTER('Modeled Concentrations'!AB$3:AB$290,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1.5399999999999999E-8</v>
      </c>
      <c r="Z89" s="1" cm="1">
        <f t="array" ref="Z89">MAX(_xlfn._xlws.FILTER('Modeled Concentrations'!AC$3:AC$290,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7.4600000000000003E-9</v>
      </c>
      <c r="AA89" s="1" cm="1">
        <f t="array" ref="AA89">MAX(_xlfn._xlws.FILTER('Modeled Concentrations'!AD$3:AD$290,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3.0598674846625766E-7</v>
      </c>
      <c r="AB89" s="1" cm="1">
        <f t="array" ref="AB89">MAX(_xlfn._xlws.FILTER('Modeled Concentrations'!AE$3:AE$290,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9.8352883435582822E-5</v>
      </c>
      <c r="AC89" s="1" cm="1">
        <f t="array" ref="AC89">MAX(_xlfn._xlws.FILTER('Modeled Concentrations'!AF$3:AF$290,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9.4305439672801646E-4</v>
      </c>
      <c r="AD89" s="1" cm="1">
        <f t="array" ref="AD89">MAX(_xlfn._xlws.FILTER('Modeled Concentrations'!AG$3:AG$290,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1.3518462167689163E-3</v>
      </c>
      <c r="AE89" s="1" cm="1">
        <f t="array" ref="AE89">MAX(_xlfn._xlws.FILTER('Modeled Concentrations'!AH$3:AH$290,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2.3596597137014313E-3</v>
      </c>
      <c r="AF89" s="1" cm="1">
        <f t="array" ref="AF89">MAX(_xlfn._xlws.FILTER('Modeled Concentrations'!AI$3:AI$290,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1.0482879345603271E-3</v>
      </c>
      <c r="AG89" s="1" cm="1">
        <f t="array" ref="AG89">MAX(_xlfn._xlws.FILTER('Modeled Concentrations'!AJ$3:AJ$290,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4.9378813905930476E-4</v>
      </c>
      <c r="AH89" s="1" cm="1">
        <f t="array" ref="AH89">MAX(_xlfn._xlws.FILTER('Modeled Concentrations'!AK$3:AK$290,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1.5501709611451942E-4</v>
      </c>
      <c r="AI89" s="1" cm="1">
        <f t="array" ref="AI89">MAX(_xlfn._xlws.FILTER('Modeled Concentrations'!AL$3:AL$290,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6.233063394683026E-5</v>
      </c>
      <c r="AJ89" s="1" cm="1">
        <f t="array" ref="AJ89">MAX(_xlfn._xlws.FILTER('Modeled Concentrations'!AM$3:AM$290, ('Modeled Concentrations'!$A$3:$A$290='Filter Max Task'!$A89)*('Modeled Concentrations'!$C$3:$C$290='Filter Max Task'!$B89)*('Modeled Concentrations'!$D$3:$D$290='Filter Max Task'!$C89)*('Modeled Concentrations'!$E$3:$E$290='Filter Max Task'!$D89)*('Modeled Concentrations'!$H$3:$H$290='Filter Max Task'!$E89)*('Modeled Concentrations'!$I$3:$I$290='Filter Max Task'!$F89)))</f>
        <v>3.0193930470347649E-5</v>
      </c>
    </row>
    <row r="90" spans="1:36" x14ac:dyDescent="0.35">
      <c r="A90" s="1" t="s">
        <v>130</v>
      </c>
      <c r="B90" s="1" t="s">
        <v>160</v>
      </c>
      <c r="C90" s="1" t="s">
        <v>156</v>
      </c>
      <c r="D90" s="1" t="s">
        <v>127</v>
      </c>
      <c r="E90" s="1" t="s">
        <v>128</v>
      </c>
      <c r="F90" s="1" t="s">
        <v>152</v>
      </c>
      <c r="G90" s="1" cm="1">
        <f t="array" ref="G90">MAX(_xlfn._xlws.FILTER('Modeled Concentrations'!J$3:J$290,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3.5083899999999998E-4</v>
      </c>
      <c r="H90" s="1" cm="1">
        <f t="array" ref="H90">MAX(_xlfn._xlws.FILTER('Modeled Concentrations'!K$3:K$290,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1.12664E-4</v>
      </c>
      <c r="I90" s="1" cm="1">
        <f t="array" ref="I90">MAX(_xlfn._xlws.FILTER('Modeled Concentrations'!L$3:L$290,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5.8100000000000003E-5</v>
      </c>
      <c r="J90" s="1" cm="1">
        <f t="array" ref="J90">MAX(_xlfn._xlws.FILTER('Modeled Concentrations'!M$3:M$290,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3.5099999999999999E-5</v>
      </c>
      <c r="K90" s="1" cm="1">
        <f t="array" ref="K90">MAX(_xlfn._xlws.FILTER('Modeled Concentrations'!N$3:N$290,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1.2799999999999999E-5</v>
      </c>
      <c r="L90" s="1" cm="1">
        <f t="array" ref="L90">MAX(_xlfn._xlws.FILTER('Modeled Concentrations'!O$3:O$290,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2.05E-7</v>
      </c>
      <c r="M90" s="1" cm="1">
        <f t="array" ref="M90">MAX(_xlfn._xlws.FILTER('Modeled Concentrations'!P$3:P$290,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6.8200000000000002E-8</v>
      </c>
      <c r="N90" s="1" cm="1">
        <f t="array" ref="N90">MAX(_xlfn._xlws.FILTER('Modeled Concentrations'!Q$3:Q$290,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7.8299999999999996E-9</v>
      </c>
      <c r="O90" s="1" cm="1">
        <f t="array" ref="O90">MAX(_xlfn._xlws.FILTER('Modeled Concentrations'!R$3:R$290,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1.9000000000000001E-9</v>
      </c>
      <c r="P90" s="1" cm="1">
        <f t="array" ref="P90">MAX(_xlfn._xlws.FILTER('Modeled Concentrations'!S$3:S$290,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6.3699999999999997E-10</v>
      </c>
      <c r="Q90" s="1" cm="1">
        <f t="array" ref="Q90">MAX(_xlfn._xlws.FILTER('Modeled Concentrations'!T$3:T$290,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7.4599999999999997E-5</v>
      </c>
      <c r="R90" s="1" cm="1">
        <f t="array" ref="R90">MAX(_xlfn._xlws.FILTER('Modeled Concentrations'!U$3:U$290,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2.0299999999999999E-5</v>
      </c>
      <c r="S90" s="1" cm="1">
        <f t="array" ref="S90">MAX(_xlfn._xlws.FILTER('Modeled Concentrations'!V$3:V$290,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1.31E-5</v>
      </c>
      <c r="T90" s="1" cm="1">
        <f t="array" ref="T90">MAX(_xlfn._xlws.FILTER('Modeled Concentrations'!W$3:W$290,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6.55E-6</v>
      </c>
      <c r="U90" s="1" cm="1">
        <f t="array" ref="U90">MAX(_xlfn._xlws.FILTER('Modeled Concentrations'!X$3:X$290,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2.4200000000000001E-6</v>
      </c>
      <c r="V90" s="1" cm="1">
        <f t="array" ref="V90">MAX(_xlfn._xlws.FILTER('Modeled Concentrations'!Y$3:Y$290,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2.0800000000000001E-7</v>
      </c>
      <c r="W90" s="1" cm="1">
        <f t="array" ref="W90">MAX(_xlfn._xlws.FILTER('Modeled Concentrations'!Z$3:Z$290,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1.6400000000000001E-8</v>
      </c>
      <c r="X90" s="1" cm="1">
        <f t="array" ref="X90">MAX(_xlfn._xlws.FILTER('Modeled Concentrations'!AA$3:AA$290,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2.1999999999999998E-9</v>
      </c>
      <c r="Y90" s="1" cm="1">
        <f t="array" ref="Y90">MAX(_xlfn._xlws.FILTER('Modeled Concentrations'!AB$3:AB$290,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7.2899999999999996E-10</v>
      </c>
      <c r="Z90" s="1" cm="1">
        <f t="array" ref="Z90">MAX(_xlfn._xlws.FILTER('Modeled Concentrations'!AC$3:AC$290,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3.4599999999999999E-10</v>
      </c>
      <c r="AA90" s="1" cm="1">
        <f t="array" ref="AA90">MAX(_xlfn._xlws.FILTER('Modeled Concentrations'!AD$3:AD$290,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0.30193930470347646</v>
      </c>
      <c r="AB90" s="1" cm="1">
        <f t="array" ref="AB90">MAX(_xlfn._xlws.FILTER('Modeled Concentrations'!AE$3:AE$290,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8.2163108384458075E-2</v>
      </c>
      <c r="AC90" s="1" cm="1">
        <f t="array" ref="AC90">MAX(_xlfn._xlws.FILTER('Modeled Concentrations'!AF$3:AF$290,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5.3021513292433535E-2</v>
      </c>
      <c r="AD90" s="1" cm="1">
        <f t="array" ref="AD90">MAX(_xlfn._xlws.FILTER('Modeled Concentrations'!AG$3:AG$290,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2.6510756646216768E-2</v>
      </c>
      <c r="AE90" s="1" cm="1">
        <f t="array" ref="AE90">MAX(_xlfn._xlws.FILTER('Modeled Concentrations'!AH$3:AH$290,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9.794813905930469E-3</v>
      </c>
      <c r="AF90" s="1" cm="1">
        <f t="array" ref="AF90">MAX(_xlfn._xlws.FILTER('Modeled Concentrations'!AI$3:AI$290,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8.4186830265848677E-4</v>
      </c>
      <c r="AG90" s="1" cm="1">
        <f t="array" ref="AG90">MAX(_xlfn._xlws.FILTER('Modeled Concentrations'!AJ$3:AJ$290,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6.6378077709611458E-5</v>
      </c>
      <c r="AH90" s="1" cm="1">
        <f t="array" ref="AH90">MAX(_xlfn._xlws.FILTER('Modeled Concentrations'!AK$3:AK$290,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8.9043762781186096E-6</v>
      </c>
      <c r="AI90" s="1" cm="1">
        <f t="array" ref="AI90">MAX(_xlfn._xlws.FILTER('Modeled Concentrations'!AL$3:AL$290,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2.9505865030674844E-6</v>
      </c>
      <c r="AJ90" s="1" cm="1">
        <f t="array" ref="AJ90">MAX(_xlfn._xlws.FILTER('Modeled Concentrations'!AM$3:AM$290, ('Modeled Concentrations'!$A$3:$A$290='Filter Max Task'!$A90)*('Modeled Concentrations'!$C$3:$C$290='Filter Max Task'!$B90)*('Modeled Concentrations'!$D$3:$D$290='Filter Max Task'!$C90)*('Modeled Concentrations'!$E$3:$E$290='Filter Max Task'!$D90)*('Modeled Concentrations'!$H$3:$H$290='Filter Max Task'!$E90)*('Modeled Concentrations'!$I$3:$I$290='Filter Max Task'!$F90)))</f>
        <v>1.4004155419222905E-6</v>
      </c>
    </row>
    <row r="91" spans="1:36" x14ac:dyDescent="0.35">
      <c r="A91" s="1" t="s">
        <v>130</v>
      </c>
      <c r="B91" s="1" t="s">
        <v>161</v>
      </c>
      <c r="C91" s="1" t="s">
        <v>156</v>
      </c>
      <c r="D91" s="1" t="s">
        <v>127</v>
      </c>
      <c r="E91" s="1" t="s">
        <v>128</v>
      </c>
      <c r="F91" s="1" t="s">
        <v>152</v>
      </c>
      <c r="G91" s="1" cm="1">
        <f t="array" ref="G91">MAX(_xlfn._xlws.FILTER('Modeled Concentrations'!J$3:J$290,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8.9700000000000003E-9</v>
      </c>
      <c r="H91" s="1" cm="1">
        <f t="array" ref="H91">MAX(_xlfn._xlws.FILTER('Modeled Concentrations'!K$3:K$290,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2.4700000000000001E-6</v>
      </c>
      <c r="I91" s="1" cm="1">
        <f t="array" ref="I91">MAX(_xlfn._xlws.FILTER('Modeled Concentrations'!L$3:L$290,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1.66E-5</v>
      </c>
      <c r="J91" s="1" cm="1">
        <f t="array" ref="J91">MAX(_xlfn._xlws.FILTER('Modeled Concentrations'!M$3:M$290,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3.29E-5</v>
      </c>
      <c r="K91" s="1" cm="1">
        <f t="array" ref="K91">MAX(_xlfn._xlws.FILTER('Modeled Concentrations'!N$3:N$290,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7.0900000000000002E-5</v>
      </c>
      <c r="L91" s="1" cm="1">
        <f t="array" ref="L91">MAX(_xlfn._xlws.FILTER('Modeled Concentrations'!O$3:O$290,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2.1800000000000001E-5</v>
      </c>
      <c r="M91" s="1" cm="1">
        <f t="array" ref="M91">MAX(_xlfn._xlws.FILTER('Modeled Concentrations'!P$3:P$290,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1.11E-5</v>
      </c>
      <c r="N91" s="1" cm="1">
        <f t="array" ref="N91">MAX(_xlfn._xlws.FILTER('Modeled Concentrations'!Q$3:Q$290,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4.6700000000000002E-6</v>
      </c>
      <c r="O91" s="1" cm="1">
        <f t="array" ref="O91">MAX(_xlfn._xlws.FILTER('Modeled Concentrations'!R$3:R$290,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2.6199999999999999E-6</v>
      </c>
      <c r="P91" s="1" cm="1">
        <f t="array" ref="P91">MAX(_xlfn._xlws.FILTER('Modeled Concentrations'!S$3:S$290,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1.31E-6</v>
      </c>
      <c r="Q91" s="1" cm="1">
        <f t="array" ref="Q91">MAX(_xlfn._xlws.FILTER('Modeled Concentrations'!T$3:T$290,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3.53E-9</v>
      </c>
      <c r="R91" s="1" cm="1">
        <f t="array" ref="R91">MAX(_xlfn._xlws.FILTER('Modeled Concentrations'!U$3:U$290,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1.13E-6</v>
      </c>
      <c r="S91" s="1" cm="1">
        <f t="array" ref="S91">MAX(_xlfn._xlws.FILTER('Modeled Concentrations'!V$3:V$290,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1.08E-5</v>
      </c>
      <c r="T91" s="1" cm="1">
        <f t="array" ref="T91">MAX(_xlfn._xlws.FILTER('Modeled Concentrations'!W$3:W$290,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1.5500000000000001E-5</v>
      </c>
      <c r="U91" s="1" cm="1">
        <f t="array" ref="U91">MAX(_xlfn._xlws.FILTER('Modeled Concentrations'!X$3:X$290,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2.72E-5</v>
      </c>
      <c r="V91" s="1" cm="1">
        <f t="array" ref="V91">MAX(_xlfn._xlws.FILTER('Modeled Concentrations'!Y$3:Y$290,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1.2E-5</v>
      </c>
      <c r="W91" s="1" cm="1">
        <f t="array" ref="W91">MAX(_xlfn._xlws.FILTER('Modeled Concentrations'!Z$3:Z$290,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5.6799999999999998E-6</v>
      </c>
      <c r="X91" s="1" cm="1">
        <f t="array" ref="X91">MAX(_xlfn._xlws.FILTER('Modeled Concentrations'!AA$3:AA$290,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1.7799999999999999E-6</v>
      </c>
      <c r="Y91" s="1" cm="1">
        <f t="array" ref="Y91">MAX(_xlfn._xlws.FILTER('Modeled Concentrations'!AB$3:AB$290,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7.1900000000000002E-7</v>
      </c>
      <c r="Z91" s="1" cm="1">
        <f t="array" ref="Z91">MAX(_xlfn._xlws.FILTER('Modeled Concentrations'!AC$3:AC$290,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3.4799999999999999E-7</v>
      </c>
      <c r="AA91" s="1" cm="1">
        <f t="array" ref="AA91">MAX(_xlfn._xlws.FILTER('Modeled Concentrations'!AD$3:AD$290,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1.4287476482617585E-5</v>
      </c>
      <c r="AB91" s="1" cm="1">
        <f t="array" ref="AB91">MAX(_xlfn._xlws.FILTER('Modeled Concentrations'!AE$3:AE$290,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4.5736114519427402E-3</v>
      </c>
      <c r="AC91" s="1" cm="1">
        <f t="array" ref="AC91">MAX(_xlfn._xlws.FILTER('Modeled Concentrations'!AF$3:AF$290,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4.3712392638036807E-2</v>
      </c>
      <c r="AD91" s="1" cm="1">
        <f t="array" ref="AD91">MAX(_xlfn._xlws.FILTER('Modeled Concentrations'!AG$3:AG$290,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6.2735378323108396E-2</v>
      </c>
      <c r="AE91" s="1" cm="1">
        <f t="array" ref="AE91">MAX(_xlfn._xlws.FILTER('Modeled Concentrations'!AH$3:AH$290,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0.11009047034764825</v>
      </c>
      <c r="AF91" s="1" cm="1">
        <f t="array" ref="AF91">MAX(_xlfn._xlws.FILTER('Modeled Concentrations'!AI$3:AI$290,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4.8569325153374233E-2</v>
      </c>
      <c r="AG91" s="1" cm="1">
        <f t="array" ref="AG91">MAX(_xlfn._xlws.FILTER('Modeled Concentrations'!AJ$3:AJ$290,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2.2989480572597136E-2</v>
      </c>
      <c r="AH91" s="1" cm="1">
        <f t="array" ref="AH91">MAX(_xlfn._xlws.FILTER('Modeled Concentrations'!AK$3:AK$290,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7.2044498977505101E-3</v>
      </c>
      <c r="AI91" s="1" cm="1">
        <f t="array" ref="AI91">MAX(_xlfn._xlws.FILTER('Modeled Concentrations'!AL$3:AL$290,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2.9101120654396731E-3</v>
      </c>
      <c r="AJ91" s="1" cm="1">
        <f t="array" ref="AJ91">MAX(_xlfn._xlws.FILTER('Modeled Concentrations'!AM$3:AM$290, ('Modeled Concentrations'!$A$3:$A$290='Filter Max Task'!$A91)*('Modeled Concentrations'!$C$3:$C$290='Filter Max Task'!$B91)*('Modeled Concentrations'!$D$3:$D$290='Filter Max Task'!$C91)*('Modeled Concentrations'!$E$3:$E$290='Filter Max Task'!$D91)*('Modeled Concentrations'!$H$3:$H$290='Filter Max Task'!$E91)*('Modeled Concentrations'!$I$3:$I$290='Filter Max Task'!$F91)))</f>
        <v>1.4085104294478527E-3</v>
      </c>
    </row>
    <row r="92" spans="1:36" x14ac:dyDescent="0.35">
      <c r="A92" s="1" t="s">
        <v>130</v>
      </c>
      <c r="B92" s="1" t="s">
        <v>162</v>
      </c>
      <c r="C92" s="1" t="s">
        <v>156</v>
      </c>
      <c r="D92" s="1" t="s">
        <v>127</v>
      </c>
      <c r="E92" s="1" t="s">
        <v>128</v>
      </c>
      <c r="F92" s="1" t="s">
        <v>152</v>
      </c>
      <c r="G92" s="1" cm="1">
        <f t="array" ref="G92">MAX(_xlfn._xlws.FILTER('Modeled Concentrations'!J$3:J$290,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1.8499999999999999E-5</v>
      </c>
      <c r="H92" s="1" cm="1">
        <f t="array" ref="H92">MAX(_xlfn._xlws.FILTER('Modeled Concentrations'!K$3:K$290,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5.9499999999999998E-6</v>
      </c>
      <c r="I92" s="1" cm="1">
        <f t="array" ref="I92">MAX(_xlfn._xlws.FILTER('Modeled Concentrations'!L$3:L$290,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3.0599999999999999E-6</v>
      </c>
      <c r="J92" s="1" cm="1">
        <f t="array" ref="J92">MAX(_xlfn._xlws.FILTER('Modeled Concentrations'!M$3:M$290,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1.8500000000000001E-6</v>
      </c>
      <c r="K92" s="1" cm="1">
        <f t="array" ref="K92">MAX(_xlfn._xlws.FILTER('Modeled Concentrations'!N$3:N$290,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6.7400000000000003E-7</v>
      </c>
      <c r="L92" s="1" cm="1">
        <f t="array" ref="L92">MAX(_xlfn._xlws.FILTER('Modeled Concentrations'!O$3:O$290,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1.0800000000000001E-8</v>
      </c>
      <c r="M92" s="1" cm="1">
        <f t="array" ref="M92">MAX(_xlfn._xlws.FILTER('Modeled Concentrations'!P$3:P$290,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3.6100000000000001E-9</v>
      </c>
      <c r="N92" s="1" cm="1">
        <f t="array" ref="N92">MAX(_xlfn._xlws.FILTER('Modeled Concentrations'!Q$3:Q$290,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4.1300000000000002E-10</v>
      </c>
      <c r="O92" s="1" cm="1">
        <f t="array" ref="O92">MAX(_xlfn._xlws.FILTER('Modeled Concentrations'!R$3:R$290,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1E-10</v>
      </c>
      <c r="P92" s="1" cm="1">
        <f t="array" ref="P92">MAX(_xlfn._xlws.FILTER('Modeled Concentrations'!S$3:S$290,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3.3599999999999999E-11</v>
      </c>
      <c r="Q92" s="1" cm="1">
        <f t="array" ref="Q92">MAX(_xlfn._xlws.FILTER('Modeled Concentrations'!T$3:T$290,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3.9299999999999996E-6</v>
      </c>
      <c r="R92" s="1" cm="1">
        <f t="array" ref="R92">MAX(_xlfn._xlws.FILTER('Modeled Concentrations'!U$3:U$290,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1.0699999999999999E-6</v>
      </c>
      <c r="S92" s="1" cm="1">
        <f t="array" ref="S92">MAX(_xlfn._xlws.FILTER('Modeled Concentrations'!V$3:V$290,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6.9400000000000005E-7</v>
      </c>
      <c r="T92" s="1" cm="1">
        <f t="array" ref="T92">MAX(_xlfn._xlws.FILTER('Modeled Concentrations'!W$3:W$290,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3.46E-7</v>
      </c>
      <c r="U92" s="1" cm="1">
        <f t="array" ref="U92">MAX(_xlfn._xlws.FILTER('Modeled Concentrations'!X$3:X$290,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1.2800000000000001E-7</v>
      </c>
      <c r="V92" s="1" cm="1">
        <f t="array" ref="V92">MAX(_xlfn._xlws.FILTER('Modeled Concentrations'!Y$3:Y$290,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1.09E-8</v>
      </c>
      <c r="W92" s="1" cm="1">
        <f t="array" ref="W92">MAX(_xlfn._xlws.FILTER('Modeled Concentrations'!Z$3:Z$290,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8.6500000000000001E-10</v>
      </c>
      <c r="X92" s="1" cm="1">
        <f t="array" ref="X92">MAX(_xlfn._xlws.FILTER('Modeled Concentrations'!AA$3:AA$290,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1.16E-10</v>
      </c>
      <c r="Y92" s="1" cm="1">
        <f t="array" ref="Y92">MAX(_xlfn._xlws.FILTER('Modeled Concentrations'!AB$3:AB$290,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3.83E-11</v>
      </c>
      <c r="Z92" s="1" cm="1">
        <f t="array" ref="Z92">MAX(_xlfn._xlws.FILTER('Modeled Concentrations'!AC$3:AC$290,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1.8199999999999999E-11</v>
      </c>
      <c r="AA92" s="1" cm="1">
        <f t="array" ref="AA92">MAX(_xlfn._xlws.FILTER('Modeled Concentrations'!AD$3:AD$290,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1.5906453987730058E-2</v>
      </c>
      <c r="AB92" s="1" cm="1">
        <f t="array" ref="AB92">MAX(_xlfn._xlws.FILTER('Modeled Concentrations'!AE$3:AE$290,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4.330764826175869E-3</v>
      </c>
      <c r="AC92" s="1" cm="1">
        <f t="array" ref="AC92">MAX(_xlfn._xlws.FILTER('Modeled Concentrations'!AF$3:AF$290,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2.8089259713701435E-3</v>
      </c>
      <c r="AD92" s="1" cm="1">
        <f t="array" ref="AD92">MAX(_xlfn._xlws.FILTER('Modeled Concentrations'!AG$3:AG$290,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1.4004155419222902E-3</v>
      </c>
      <c r="AE92" s="1" cm="1">
        <f t="array" ref="AE92">MAX(_xlfn._xlws.FILTER('Modeled Concentrations'!AH$3:AH$290,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5.1807280163599181E-4</v>
      </c>
      <c r="AF92" s="1" cm="1">
        <f t="array" ref="AF92">MAX(_xlfn._xlws.FILTER('Modeled Concentrations'!AI$3:AI$290,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4.4117137014314931E-5</v>
      </c>
      <c r="AG92" s="1" cm="1">
        <f t="array" ref="AG92">MAX(_xlfn._xlws.FILTER('Modeled Concentrations'!AJ$3:AJ$290,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3.5010388548057258E-6</v>
      </c>
      <c r="AH92" s="1" cm="1">
        <f t="array" ref="AH92">MAX(_xlfn._xlws.FILTER('Modeled Concentrations'!AK$3:AK$290,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4.6950347648261759E-7</v>
      </c>
      <c r="AI92" s="1" cm="1">
        <f t="array" ref="AI92">MAX(_xlfn._xlws.FILTER('Modeled Concentrations'!AL$3:AL$290,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1.5501709611451941E-7</v>
      </c>
      <c r="AJ92" s="1" cm="1">
        <f t="array" ref="AJ92">MAX(_xlfn._xlws.FILTER('Modeled Concentrations'!AM$3:AM$290, ('Modeled Concentrations'!$A$3:$A$290='Filter Max Task'!$A92)*('Modeled Concentrations'!$C$3:$C$290='Filter Max Task'!$B92)*('Modeled Concentrations'!$D$3:$D$290='Filter Max Task'!$C92)*('Modeled Concentrations'!$E$3:$E$290='Filter Max Task'!$D92)*('Modeled Concentrations'!$H$3:$H$290='Filter Max Task'!$E92)*('Modeled Concentrations'!$I$3:$I$290='Filter Max Task'!$F92)))</f>
        <v>7.3663476482617584E-8</v>
      </c>
    </row>
    <row r="93" spans="1:36" x14ac:dyDescent="0.35">
      <c r="A93" s="1" t="s">
        <v>130</v>
      </c>
      <c r="B93" s="1" t="s">
        <v>163</v>
      </c>
      <c r="C93" s="1" t="s">
        <v>156</v>
      </c>
      <c r="D93" s="1" t="s">
        <v>127</v>
      </c>
      <c r="E93" s="1" t="s">
        <v>128</v>
      </c>
      <c r="F93" s="1" t="s">
        <v>152</v>
      </c>
      <c r="G93" s="1" cm="1">
        <f t="array" ref="G93">MAX(_xlfn._xlws.FILTER('Modeled Concentrations'!J$3:J$290,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3.6319199999999997E-4</v>
      </c>
      <c r="H93" s="1" cm="1">
        <f t="array" ref="H93">MAX(_xlfn._xlws.FILTER('Modeled Concentrations'!K$3:K$290,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1.14887E-4</v>
      </c>
      <c r="I93" s="1" cm="1">
        <f t="array" ref="I93">MAX(_xlfn._xlws.FILTER('Modeled Concentrations'!L$3:L$290,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6.0999999999999999E-5</v>
      </c>
      <c r="J93" s="1" cm="1">
        <f t="array" ref="J93">MAX(_xlfn._xlws.FILTER('Modeled Concentrations'!M$3:M$290,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3.7100000000000001E-5</v>
      </c>
      <c r="K93" s="1" cm="1">
        <f t="array" ref="K93">MAX(_xlfn._xlws.FILTER('Modeled Concentrations'!N$3:N$290,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1.3699999999999999E-5</v>
      </c>
      <c r="L93" s="1" cm="1">
        <f t="array" ref="L93">MAX(_xlfn._xlws.FILTER('Modeled Concentrations'!O$3:O$290,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2.8200000000000001E-7</v>
      </c>
      <c r="M93" s="1" cm="1">
        <f t="array" ref="M93">MAX(_xlfn._xlws.FILTER('Modeled Concentrations'!P$3:P$290,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9.2900000000000005E-8</v>
      </c>
      <c r="N93" s="1" cm="1">
        <f t="array" ref="N93">MAX(_xlfn._xlws.FILTER('Modeled Concentrations'!Q$3:Q$290,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1.2100000000000001E-8</v>
      </c>
      <c r="O93" s="1" cm="1">
        <f t="array" ref="O93">MAX(_xlfn._xlws.FILTER('Modeled Concentrations'!R$3:R$290,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3.4299999999999999E-9</v>
      </c>
      <c r="P93" s="1" cm="1">
        <f t="array" ref="P93">MAX(_xlfn._xlws.FILTER('Modeled Concentrations'!S$3:S$290,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1.3600000000000001E-9</v>
      </c>
      <c r="Q93" s="1" cm="1">
        <f t="array" ref="Q93">MAX(_xlfn._xlws.FILTER('Modeled Concentrations'!T$3:T$290,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1.0105100000000001E-4</v>
      </c>
      <c r="R93" s="1" cm="1">
        <f t="array" ref="R93">MAX(_xlfn._xlws.FILTER('Modeled Concentrations'!U$3:U$290,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2.8200000000000001E-5</v>
      </c>
      <c r="S93" s="1" cm="1">
        <f t="array" ref="S93">MAX(_xlfn._xlws.FILTER('Modeled Concentrations'!V$3:V$290,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1.8099999999999999E-5</v>
      </c>
      <c r="T93" s="1" cm="1">
        <f t="array" ref="T93">MAX(_xlfn._xlws.FILTER('Modeled Concentrations'!W$3:W$290,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9.1700000000000003E-6</v>
      </c>
      <c r="U93" s="1" cm="1">
        <f t="array" ref="U93">MAX(_xlfn._xlws.FILTER('Modeled Concentrations'!X$3:X$290,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3.41E-6</v>
      </c>
      <c r="V93" s="1" cm="1">
        <f t="array" ref="V93">MAX(_xlfn._xlws.FILTER('Modeled Concentrations'!Y$3:Y$290,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2.5199999999999998E-7</v>
      </c>
      <c r="W93" s="1" cm="1">
        <f t="array" ref="W93">MAX(_xlfn._xlws.FILTER('Modeled Concentrations'!Z$3:Z$290,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2.4200000000000002E-8</v>
      </c>
      <c r="X93" s="1" cm="1">
        <f t="array" ref="X93">MAX(_xlfn._xlws.FILTER('Modeled Concentrations'!AA$3:AA$290,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3.0899999999999999E-9</v>
      </c>
      <c r="Y93" s="1" cm="1">
        <f t="array" ref="Y93">MAX(_xlfn._xlws.FILTER('Modeled Concentrations'!AB$3:AB$290,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8.3300000000000002E-10</v>
      </c>
      <c r="Z93" s="1" cm="1">
        <f t="array" ref="Z93">MAX(_xlfn._xlws.FILTER('Modeled Concentrations'!AC$3:AC$290,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3.7100000000000001E-10</v>
      </c>
      <c r="AA93" s="1" cm="1">
        <f t="array" ref="AA93">MAX(_xlfn._xlws.FILTER('Modeled Concentrations'!AD$3:AD$290,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0.40899823967280169</v>
      </c>
      <c r="AB93" s="1" cm="1">
        <f t="array" ref="AB93">MAX(_xlfn._xlws.FILTER('Modeled Concentrations'!AE$3:AE$290,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0.11413791411042946</v>
      </c>
      <c r="AC93" s="1" cm="1">
        <f t="array" ref="AC93">MAX(_xlfn._xlws.FILTER('Modeled Concentrations'!AF$3:AF$290,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7.3258732106339472E-2</v>
      </c>
      <c r="AD93" s="1" cm="1">
        <f t="array" ref="AD93">MAX(_xlfn._xlws.FILTER('Modeled Concentrations'!AG$3:AG$290,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3.7115059304703477E-2</v>
      </c>
      <c r="AE93" s="1" cm="1">
        <f t="array" ref="AE93">MAX(_xlfn._xlws.FILTER('Modeled Concentrations'!AH$3:AH$290,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1.3801783231083843E-2</v>
      </c>
      <c r="AF93" s="1" cm="1">
        <f t="array" ref="AF93">MAX(_xlfn._xlws.FILTER('Modeled Concentrations'!AI$3:AI$290,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1.0199558282208588E-3</v>
      </c>
      <c r="AG93" s="1" cm="1">
        <f t="array" ref="AG93">MAX(_xlfn._xlws.FILTER('Modeled Concentrations'!AJ$3:AJ$290,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9.7948139059304698E-5</v>
      </c>
      <c r="AH93" s="1" cm="1">
        <f t="array" ref="AH93">MAX(_xlfn._xlws.FILTER('Modeled Concentrations'!AK$3:AK$290,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1.2506601226993865E-5</v>
      </c>
      <c r="AI93" s="1" cm="1">
        <f t="array" ref="AI93">MAX(_xlfn._xlws.FILTER('Modeled Concentrations'!AL$3:AL$290,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3.3715206543967278E-6</v>
      </c>
      <c r="AJ93" s="1" cm="1">
        <f t="array" ref="AJ93">MAX(_xlfn._xlws.FILTER('Modeled Concentrations'!AM$3:AM$290, ('Modeled Concentrations'!$A$3:$A$290='Filter Max Task'!$A93)*('Modeled Concentrations'!$C$3:$C$290='Filter Max Task'!$B93)*('Modeled Concentrations'!$D$3:$D$290='Filter Max Task'!$C93)*('Modeled Concentrations'!$E$3:$E$290='Filter Max Task'!$D93)*('Modeled Concentrations'!$H$3:$H$290='Filter Max Task'!$E93)*('Modeled Concentrations'!$I$3:$I$290='Filter Max Task'!$F93)))</f>
        <v>1.5016016359918199E-6</v>
      </c>
    </row>
    <row r="94" spans="1:36" x14ac:dyDescent="0.35">
      <c r="A94" s="1" t="s">
        <v>130</v>
      </c>
      <c r="B94" s="1" t="s">
        <v>164</v>
      </c>
      <c r="C94" s="1" t="s">
        <v>156</v>
      </c>
      <c r="D94" s="1" t="s">
        <v>127</v>
      </c>
      <c r="E94" s="1" t="s">
        <v>128</v>
      </c>
      <c r="F94" s="1" t="s">
        <v>152</v>
      </c>
      <c r="G94" s="1" cm="1">
        <f t="array" ref="G94">MAX(_xlfn._xlws.FILTER('Modeled Concentrations'!J$3:J$290,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9.98E-5</v>
      </c>
      <c r="H94" s="1" cm="1">
        <f t="array" ref="H94">MAX(_xlfn._xlws.FILTER('Modeled Concentrations'!K$3:K$290,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3.2100000000000001E-5</v>
      </c>
      <c r="I94" s="1" cm="1">
        <f t="array" ref="I94">MAX(_xlfn._xlws.FILTER('Modeled Concentrations'!L$3:L$290,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1.6500000000000001E-5</v>
      </c>
      <c r="J94" s="1" cm="1">
        <f t="array" ref="J94">MAX(_xlfn._xlws.FILTER('Modeled Concentrations'!M$3:M$290,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9.9599999999999995E-6</v>
      </c>
      <c r="K94" s="1" cm="1">
        <f t="array" ref="K94">MAX(_xlfn._xlws.FILTER('Modeled Concentrations'!N$3:N$290,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3.63E-6</v>
      </c>
      <c r="L94" s="1" cm="1">
        <f t="array" ref="L94">MAX(_xlfn._xlws.FILTER('Modeled Concentrations'!O$3:O$290,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5.8299999999999999E-8</v>
      </c>
      <c r="M94" s="1" cm="1">
        <f t="array" ref="M94">MAX(_xlfn._xlws.FILTER('Modeled Concentrations'!P$3:P$290,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1.9399999999999998E-8</v>
      </c>
      <c r="N94" s="1" cm="1">
        <f t="array" ref="N94">MAX(_xlfn._xlws.FILTER('Modeled Concentrations'!Q$3:Q$290,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2.23E-9</v>
      </c>
      <c r="O94" s="1" cm="1">
        <f t="array" ref="O94">MAX(_xlfn._xlws.FILTER('Modeled Concentrations'!R$3:R$290,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5.4099999999999999E-10</v>
      </c>
      <c r="P94" s="1" cm="1">
        <f t="array" ref="P94">MAX(_xlfn._xlws.FILTER('Modeled Concentrations'!S$3:S$290,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1.81E-10</v>
      </c>
      <c r="Q94" s="1" cm="1">
        <f t="array" ref="Q94">MAX(_xlfn._xlws.FILTER('Modeled Concentrations'!T$3:T$290,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2.1299999999999999E-5</v>
      </c>
      <c r="R94" s="1" cm="1">
        <f t="array" ref="R94">MAX(_xlfn._xlws.FILTER('Modeled Concentrations'!U$3:U$290,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5.7799999999999997E-6</v>
      </c>
      <c r="S94" s="1" cm="1">
        <f t="array" ref="S94">MAX(_xlfn._xlws.FILTER('Modeled Concentrations'!V$3:V$290,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3.7299999999999999E-6</v>
      </c>
      <c r="T94" s="1" cm="1">
        <f t="array" ref="T94">MAX(_xlfn._xlws.FILTER('Modeled Concentrations'!W$3:W$290,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1.8700000000000001E-6</v>
      </c>
      <c r="U94" s="1" cm="1">
        <f t="array" ref="U94">MAX(_xlfn._xlws.FILTER('Modeled Concentrations'!X$3:X$290,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6.8899999999999999E-7</v>
      </c>
      <c r="V94" s="1" cm="1">
        <f t="array" ref="V94">MAX(_xlfn._xlws.FILTER('Modeled Concentrations'!Y$3:Y$290,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5.8999999999999999E-8</v>
      </c>
      <c r="W94" s="1" cm="1">
        <f t="array" ref="W94">MAX(_xlfn._xlws.FILTER('Modeled Concentrations'!Z$3:Z$290,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4.6699999999999998E-9</v>
      </c>
      <c r="X94" s="1" cm="1">
        <f t="array" ref="X94">MAX(_xlfn._xlws.FILTER('Modeled Concentrations'!AA$3:AA$290,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6.2500000000000001E-10</v>
      </c>
      <c r="Y94" s="1" cm="1">
        <f t="array" ref="Y94">MAX(_xlfn._xlws.FILTER('Modeled Concentrations'!AB$3:AB$290,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2.0700000000000001E-10</v>
      </c>
      <c r="Z94" s="1" cm="1">
        <f t="array" ref="Z94">MAX(_xlfn._xlws.FILTER('Modeled Concentrations'!AC$3:AC$290,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9.8299999999999999E-11</v>
      </c>
      <c r="AA94" s="1" cm="1">
        <f t="array" ref="AA94">MAX(_xlfn._xlws.FILTER('Modeled Concentrations'!AD$3:AD$290,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8.6210552147239258E-2</v>
      </c>
      <c r="AB94" s="1" cm="1">
        <f t="array" ref="AB94">MAX(_xlfn._xlws.FILTER('Modeled Concentrations'!AE$3:AE$290,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2.3394224948875251E-2</v>
      </c>
      <c r="AC94" s="1" cm="1">
        <f t="array" ref="AC94">MAX(_xlfn._xlws.FILTER('Modeled Concentrations'!AF$3:AF$290,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1.5096965235173824E-2</v>
      </c>
      <c r="AD94" s="1" cm="1">
        <f t="array" ref="AD94">MAX(_xlfn._xlws.FILTER('Modeled Concentrations'!AG$3:AG$290,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7.5687198364008182E-3</v>
      </c>
      <c r="AE94" s="1" cm="1">
        <f t="array" ref="AE94">MAX(_xlfn._xlws.FILTER('Modeled Concentrations'!AH$3:AH$290,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2.788688752556237E-3</v>
      </c>
      <c r="AF94" s="1" cm="1">
        <f t="array" ref="AF94">MAX(_xlfn._xlws.FILTER('Modeled Concentrations'!AI$3:AI$290,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2.3879918200408998E-4</v>
      </c>
      <c r="AG94" s="1" cm="1">
        <f t="array" ref="AG94">MAX(_xlfn._xlws.FILTER('Modeled Concentrations'!AJ$3:AJ$290,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1.8901562372188139E-5</v>
      </c>
      <c r="AH94" s="1" cm="1">
        <f t="array" ref="AH94">MAX(_xlfn._xlws.FILTER('Modeled Concentrations'!AK$3:AK$290,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2.5296523517382415E-6</v>
      </c>
      <c r="AI94" s="1" cm="1">
        <f t="array" ref="AI94">MAX(_xlfn._xlws.FILTER('Modeled Concentrations'!AL$3:AL$290,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8.3782085889570559E-7</v>
      </c>
      <c r="AJ94" s="1" cm="1">
        <f t="array" ref="AJ94">MAX(_xlfn._xlws.FILTER('Modeled Concentrations'!AM$3:AM$290, ('Modeled Concentrations'!$A$3:$A$290='Filter Max Task'!$A94)*('Modeled Concentrations'!$C$3:$C$290='Filter Max Task'!$B94)*('Modeled Concentrations'!$D$3:$D$290='Filter Max Task'!$C94)*('Modeled Concentrations'!$E$3:$E$290='Filter Max Task'!$D94)*('Modeled Concentrations'!$H$3:$H$290='Filter Max Task'!$E94)*('Modeled Concentrations'!$I$3:$I$290='Filter Max Task'!$F94)))</f>
        <v>3.978637218813906E-7</v>
      </c>
    </row>
    <row r="95" spans="1:36" x14ac:dyDescent="0.35">
      <c r="A95" s="1" t="s">
        <v>130</v>
      </c>
      <c r="B95" s="1" t="s">
        <v>158</v>
      </c>
      <c r="C95" s="1" t="s">
        <v>131</v>
      </c>
      <c r="D95" s="1" t="s">
        <v>156</v>
      </c>
      <c r="E95" s="1" t="s">
        <v>129</v>
      </c>
      <c r="F95" s="1" t="s">
        <v>152</v>
      </c>
      <c r="G95" s="1" cm="1">
        <f t="array" ref="G95">MAX(_xlfn._xlws.FILTER('Modeled Concentrations'!J$3:J$290,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4.8399999999999998E-10</v>
      </c>
      <c r="H95" s="1" cm="1">
        <f t="array" ref="H95">MAX(_xlfn._xlws.FILTER('Modeled Concentrations'!K$3:K$290,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4.5699999999999999E-8</v>
      </c>
      <c r="I95" s="1" cm="1">
        <f t="array" ref="I95">MAX(_xlfn._xlws.FILTER('Modeled Concentrations'!L$3:L$290,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1.4499999999999999E-7</v>
      </c>
      <c r="J95" s="1" cm="1">
        <f t="array" ref="J95">MAX(_xlfn._xlws.FILTER('Modeled Concentrations'!M$3:M$290,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2.4200000000000002E-7</v>
      </c>
      <c r="K95" s="1" cm="1">
        <f t="array" ref="K95">MAX(_xlfn._xlws.FILTER('Modeled Concentrations'!N$3:N$290,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4.2500000000000001E-7</v>
      </c>
      <c r="L95" s="1" cm="1">
        <f t="array" ref="L95">MAX(_xlfn._xlws.FILTER('Modeled Concentrations'!O$3:O$290,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1.24E-7</v>
      </c>
      <c r="M95" s="1" cm="1">
        <f t="array" ref="M95">MAX(_xlfn._xlws.FILTER('Modeled Concentrations'!P$3:P$290,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7.8100000000000005E-8</v>
      </c>
      <c r="N95" s="1" cm="1">
        <f t="array" ref="N95">MAX(_xlfn._xlws.FILTER('Modeled Concentrations'!Q$3:Q$290,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2.6700000000000001E-8</v>
      </c>
      <c r="O95" s="1" cm="1">
        <f t="array" ref="O95">MAX(_xlfn._xlws.FILTER('Modeled Concentrations'!R$3:R$290,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1.03E-8</v>
      </c>
      <c r="P95" s="1" cm="1">
        <f t="array" ref="P95">MAX(_xlfn._xlws.FILTER('Modeled Concentrations'!S$3:S$290,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3.7099999999999998E-9</v>
      </c>
      <c r="Q95" s="1" cm="1">
        <f t="array" ref="Q95">MAX(_xlfn._xlws.FILTER('Modeled Concentrations'!T$3:T$290,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3.5300000000000002E-10</v>
      </c>
      <c r="R95" s="1" cm="1">
        <f t="array" ref="R95">MAX(_xlfn._xlws.FILTER('Modeled Concentrations'!U$3:U$290,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1.07E-8</v>
      </c>
      <c r="S95" s="1" cm="1">
        <f t="array" ref="S95">MAX(_xlfn._xlws.FILTER('Modeled Concentrations'!V$3:V$290,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6.2800000000000006E-8</v>
      </c>
      <c r="T95" s="1" cm="1">
        <f t="array" ref="T95">MAX(_xlfn._xlws.FILTER('Modeled Concentrations'!W$3:W$290,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8.5500000000000005E-8</v>
      </c>
      <c r="U95" s="1" cm="1">
        <f t="array" ref="U95">MAX(_xlfn._xlws.FILTER('Modeled Concentrations'!X$3:X$290,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1.54E-7</v>
      </c>
      <c r="V95" s="1" cm="1">
        <f t="array" ref="V95">MAX(_xlfn._xlws.FILTER('Modeled Concentrations'!Y$3:Y$290,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5.1900000000000002E-8</v>
      </c>
      <c r="W95" s="1" cm="1">
        <f t="array" ref="W95">MAX(_xlfn._xlws.FILTER('Modeled Concentrations'!Z$3:Z$290,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1.9499999999999999E-8</v>
      </c>
      <c r="X95" s="1" cm="1">
        <f t="array" ref="X95">MAX(_xlfn._xlws.FILTER('Modeled Concentrations'!AA$3:AA$290,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6.4000000000000002E-9</v>
      </c>
      <c r="Y95" s="1" cm="1">
        <f t="array" ref="Y95">MAX(_xlfn._xlws.FILTER('Modeled Concentrations'!AB$3:AB$290,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2.3800000000000001E-9</v>
      </c>
      <c r="Z95" s="1" cm="1">
        <f t="array" ref="Z95">MAX(_xlfn._xlws.FILTER('Modeled Concentrations'!AC$3:AC$290,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8.4499999999999998E-10</v>
      </c>
      <c r="AA95" s="1" cm="1">
        <f t="array" ref="AA95">MAX(_xlfn._xlws.FILTER('Modeled Concentrations'!AD$3:AD$290,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1.4287476482617586E-6</v>
      </c>
      <c r="AB95" s="1" cm="1">
        <f t="array" ref="AB95">MAX(_xlfn._xlws.FILTER('Modeled Concentrations'!AE$3:AE$290,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4.330764826175869E-5</v>
      </c>
      <c r="AC95" s="1" cm="1">
        <f t="array" ref="AC95">MAX(_xlfn._xlws.FILTER('Modeled Concentrations'!AF$3:AF$290,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2.5417946830265853E-4</v>
      </c>
      <c r="AD95" s="1" cm="1">
        <f t="array" ref="AD95">MAX(_xlfn._xlws.FILTER('Modeled Concentrations'!AG$3:AG$290,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3.4605644171779138E-4</v>
      </c>
      <c r="AE95" s="1" cm="1">
        <f t="array" ref="AE95">MAX(_xlfn._xlws.FILTER('Modeled Concentrations'!AH$3:AH$290,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6.2330633946830266E-4</v>
      </c>
      <c r="AF95" s="1" cm="1">
        <f t="array" ref="AF95">MAX(_xlfn._xlws.FILTER('Modeled Concentrations'!AI$3:AI$290,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2.1006233128834356E-4</v>
      </c>
      <c r="AG95" s="1" cm="1">
        <f t="array" ref="AG95">MAX(_xlfn._xlws.FILTER('Modeled Concentrations'!AJ$3:AJ$290,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7.8925153374233108E-5</v>
      </c>
      <c r="AH95" s="1" cm="1">
        <f t="array" ref="AH95">MAX(_xlfn._xlws.FILTER('Modeled Concentrations'!AK$3:AK$290,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2.5903640081799591E-5</v>
      </c>
      <c r="AI95" s="1" cm="1">
        <f t="array" ref="AI95">MAX(_xlfn._xlws.FILTER('Modeled Concentrations'!AL$3:AL$290,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9.6329161554192237E-6</v>
      </c>
      <c r="AJ95" s="1" cm="1">
        <f t="array" ref="AJ95">MAX(_xlfn._xlws.FILTER('Modeled Concentrations'!AM$3:AM$290, ('Modeled Concentrations'!$A$3:$A$290='Filter Max Task'!$A95)*('Modeled Concentrations'!$C$3:$C$290='Filter Max Task'!$B95)*('Modeled Concentrations'!$D$3:$D$290='Filter Max Task'!$C95)*('Modeled Concentrations'!$E$3:$E$290='Filter Max Task'!$D95)*('Modeled Concentrations'!$H$3:$H$290='Filter Max Task'!$E95)*('Modeled Concentrations'!$I$3:$I$290='Filter Max Task'!$F95)))</f>
        <v>3.420089979550102E-6</v>
      </c>
    </row>
    <row r="96" spans="1:36" x14ac:dyDescent="0.35">
      <c r="A96" s="1" t="s">
        <v>130</v>
      </c>
      <c r="B96" s="1" t="s">
        <v>159</v>
      </c>
      <c r="C96" s="1" t="s">
        <v>131</v>
      </c>
      <c r="D96" s="1" t="s">
        <v>156</v>
      </c>
      <c r="E96" s="1" t="s">
        <v>129</v>
      </c>
      <c r="F96" s="1" t="s">
        <v>152</v>
      </c>
      <c r="G96" s="1" cm="1">
        <f t="array" ref="G96">MAX(_xlfn._xlws.FILTER('Modeled Concentrations'!J$3:J$290,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2.5399999999999999E-9</v>
      </c>
      <c r="H96" s="1" cm="1">
        <f t="array" ref="H96">MAX(_xlfn._xlws.FILTER('Modeled Concentrations'!K$3:K$290,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2.3999999999999998E-7</v>
      </c>
      <c r="I96" s="1" cm="1">
        <f t="array" ref="I96">MAX(_xlfn._xlws.FILTER('Modeled Concentrations'!L$3:L$290,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7.61E-7</v>
      </c>
      <c r="J96" s="1" cm="1">
        <f t="array" ref="J96">MAX(_xlfn._xlws.FILTER('Modeled Concentrations'!M$3:M$290,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1.2699999999999999E-6</v>
      </c>
      <c r="K96" s="1" cm="1">
        <f t="array" ref="K96">MAX(_xlfn._xlws.FILTER('Modeled Concentrations'!N$3:N$290,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2.2299999999999998E-6</v>
      </c>
      <c r="L96" s="1" cm="1">
        <f t="array" ref="L96">MAX(_xlfn._xlws.FILTER('Modeled Concentrations'!O$3:O$290,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6.5199999999999996E-7</v>
      </c>
      <c r="M96" s="1" cm="1">
        <f t="array" ref="M96">MAX(_xlfn._xlws.FILTER('Modeled Concentrations'!P$3:P$290,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4.0999999999999999E-7</v>
      </c>
      <c r="N96" s="1" cm="1">
        <f t="array" ref="N96">MAX(_xlfn._xlws.FILTER('Modeled Concentrations'!Q$3:Q$290,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1.4000000000000001E-7</v>
      </c>
      <c r="O96" s="1" cm="1">
        <f t="array" ref="O96">MAX(_xlfn._xlws.FILTER('Modeled Concentrations'!R$3:R$290,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5.39E-8</v>
      </c>
      <c r="P96" s="1" cm="1">
        <f t="array" ref="P96">MAX(_xlfn._xlws.FILTER('Modeled Concentrations'!S$3:S$290,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1.9399999999999998E-8</v>
      </c>
      <c r="Q96" s="1" cm="1">
        <f t="array" ref="Q96">MAX(_xlfn._xlws.FILTER('Modeled Concentrations'!T$3:T$290,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1.86E-9</v>
      </c>
      <c r="R96" s="1" cm="1">
        <f t="array" ref="R96">MAX(_xlfn._xlws.FILTER('Modeled Concentrations'!U$3:U$290,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5.6300000000000001E-8</v>
      </c>
      <c r="S96" s="1" cm="1">
        <f t="array" ref="S96">MAX(_xlfn._xlws.FILTER('Modeled Concentrations'!V$3:V$290,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3.2899999999999999E-7</v>
      </c>
      <c r="T96" s="1" cm="1">
        <f t="array" ref="T96">MAX(_xlfn._xlws.FILTER('Modeled Concentrations'!W$3:W$290,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4.4700000000000002E-7</v>
      </c>
      <c r="U96" s="1" cm="1">
        <f t="array" ref="U96">MAX(_xlfn._xlws.FILTER('Modeled Concentrations'!X$3:X$290,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8.0999999999999997E-7</v>
      </c>
      <c r="V96" s="1" cm="1">
        <f t="array" ref="V96">MAX(_xlfn._xlws.FILTER('Modeled Concentrations'!Y$3:Y$290,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2.72E-7</v>
      </c>
      <c r="W96" s="1" cm="1">
        <f t="array" ref="W96">MAX(_xlfn._xlws.FILTER('Modeled Concentrations'!Z$3:Z$290,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1.03E-7</v>
      </c>
      <c r="X96" s="1" cm="1">
        <f t="array" ref="X96">MAX(_xlfn._xlws.FILTER('Modeled Concentrations'!AA$3:AA$290,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3.3600000000000003E-8</v>
      </c>
      <c r="Y96" s="1" cm="1">
        <f t="array" ref="Y96">MAX(_xlfn._xlws.FILTER('Modeled Concentrations'!AB$3:AB$290,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1.2499999999999999E-8</v>
      </c>
      <c r="Z96" s="1" cm="1">
        <f t="array" ref="Z96">MAX(_xlfn._xlws.FILTER('Modeled Concentrations'!AC$3:AC$290,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4.4500000000000001E-9</v>
      </c>
      <c r="AA96" s="1" cm="1">
        <f t="array" ref="AA96">MAX(_xlfn._xlws.FILTER('Modeled Concentrations'!AD$3:AD$290,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7.5282453987730056E-6</v>
      </c>
      <c r="AB96" s="1" cm="1">
        <f t="array" ref="AB96">MAX(_xlfn._xlws.FILTER('Modeled Concentrations'!AE$3:AE$290,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2.2787108384458076E-4</v>
      </c>
      <c r="AC96" s="1" cm="1">
        <f t="array" ref="AC96">MAX(_xlfn._xlws.FILTER('Modeled Concentrations'!AF$3:AF$290,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1.3316089979550103E-3</v>
      </c>
      <c r="AD96" s="1" cm="1">
        <f t="array" ref="AD96">MAX(_xlfn._xlws.FILTER('Modeled Concentrations'!AG$3:AG$290,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1.8092073619631903E-3</v>
      </c>
      <c r="AE96" s="1" cm="1">
        <f t="array" ref="AE96">MAX(_xlfn._xlws.FILTER('Modeled Concentrations'!AH$3:AH$290,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3.2784294478527599E-3</v>
      </c>
      <c r="AF96" s="1" cm="1">
        <f t="array" ref="AF96">MAX(_xlfn._xlws.FILTER('Modeled Concentrations'!AI$3:AI$290,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1.1009047034764826E-3</v>
      </c>
      <c r="AG96" s="1" cm="1">
        <f t="array" ref="AG96">MAX(_xlfn._xlws.FILTER('Modeled Concentrations'!AJ$3:AJ$290,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4.1688670756646217E-4</v>
      </c>
      <c r="AH96" s="1" cm="1">
        <f t="array" ref="AH96">MAX(_xlfn._xlws.FILTER('Modeled Concentrations'!AK$3:AK$290,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1.3599411042944788E-4</v>
      </c>
      <c r="AI96" s="1" cm="1">
        <f t="array" ref="AI96">MAX(_xlfn._xlws.FILTER('Modeled Concentrations'!AL$3:AL$290,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5.0593047034764817E-5</v>
      </c>
      <c r="AJ96" s="1" cm="1">
        <f t="array" ref="AJ96">MAX(_xlfn._xlws.FILTER('Modeled Concentrations'!AM$3:AM$290, ('Modeled Concentrations'!$A$3:$A$290='Filter Max Task'!$A96)*('Modeled Concentrations'!$C$3:$C$290='Filter Max Task'!$B96)*('Modeled Concentrations'!$D$3:$D$290='Filter Max Task'!$C96)*('Modeled Concentrations'!$E$3:$E$290='Filter Max Task'!$D96)*('Modeled Concentrations'!$H$3:$H$290='Filter Max Task'!$E96)*('Modeled Concentrations'!$I$3:$I$290='Filter Max Task'!$F96)))</f>
        <v>1.8011124744376278E-5</v>
      </c>
    </row>
    <row r="97" spans="1:36" x14ac:dyDescent="0.35">
      <c r="A97" s="1" t="s">
        <v>130</v>
      </c>
      <c r="B97" s="1" t="s">
        <v>160</v>
      </c>
      <c r="C97" s="1" t="s">
        <v>131</v>
      </c>
      <c r="D97" s="1" t="s">
        <v>156</v>
      </c>
      <c r="E97" s="1" t="s">
        <v>129</v>
      </c>
      <c r="F97" s="1" t="s">
        <v>152</v>
      </c>
      <c r="G97" s="1" cm="1">
        <f t="array" ref="G97">MAX(_xlfn._xlws.FILTER('Modeled Concentrations'!J$3:J$290,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5.1637500000000002E-4</v>
      </c>
      <c r="H97" s="1" cm="1">
        <f t="array" ref="H97">MAX(_xlfn._xlws.FILTER('Modeled Concentrations'!K$3:K$290,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2.0828E-4</v>
      </c>
      <c r="I97" s="1" cm="1">
        <f t="array" ref="I97">MAX(_xlfn._xlws.FILTER('Modeled Concentrations'!L$3:L$290,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1.13405E-4</v>
      </c>
      <c r="J97" s="1" cm="1">
        <f t="array" ref="J97">MAX(_xlfn._xlws.FILTER('Modeled Concentrations'!M$3:M$290,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7.2899999999999997E-5</v>
      </c>
      <c r="K97" s="1" cm="1">
        <f t="array" ref="K97">MAX(_xlfn._xlws.FILTER('Modeled Concentrations'!N$3:N$290,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2.69E-5</v>
      </c>
      <c r="L97" s="1" cm="1">
        <f t="array" ref="L97">MAX(_xlfn._xlws.FILTER('Modeled Concentrations'!O$3:O$290,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4.0499999999999999E-7</v>
      </c>
      <c r="M97" s="1" cm="1">
        <f t="array" ref="M97">MAX(_xlfn._xlws.FILTER('Modeled Concentrations'!P$3:P$290,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1.2800000000000001E-7</v>
      </c>
      <c r="N97" s="1" cm="1">
        <f t="array" ref="N97">MAX(_xlfn._xlws.FILTER('Modeled Concentrations'!Q$3:Q$290,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1.4999999999999999E-8</v>
      </c>
      <c r="O97" s="1" cm="1">
        <f t="array" ref="O97">MAX(_xlfn._xlws.FILTER('Modeled Concentrations'!R$3:R$290,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3.5100000000000001E-9</v>
      </c>
      <c r="P97" s="1" cm="1">
        <f t="array" ref="P97">MAX(_xlfn._xlws.FILTER('Modeled Concentrations'!S$3:S$290,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1.15E-9</v>
      </c>
      <c r="Q97" s="1" cm="1">
        <f t="array" ref="Q97">MAX(_xlfn._xlws.FILTER('Modeled Concentrations'!T$3:T$290,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1.0204000000000001E-4</v>
      </c>
      <c r="R97" s="1" cm="1">
        <f t="array" ref="R97">MAX(_xlfn._xlws.FILTER('Modeled Concentrations'!U$3:U$290,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3.7599999999999999E-5</v>
      </c>
      <c r="S97" s="1" cm="1">
        <f t="array" ref="S97">MAX(_xlfn._xlws.FILTER('Modeled Concentrations'!V$3:V$290,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2.7900000000000001E-5</v>
      </c>
      <c r="T97" s="1" cm="1">
        <f t="array" ref="T97">MAX(_xlfn._xlws.FILTER('Modeled Concentrations'!W$3:W$290,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1.34E-5</v>
      </c>
      <c r="U97" s="1" cm="1">
        <f t="array" ref="U97">MAX(_xlfn._xlws.FILTER('Modeled Concentrations'!X$3:X$290,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5.1599999999999997E-6</v>
      </c>
      <c r="V97" s="1" cm="1">
        <f t="array" ref="V97">MAX(_xlfn._xlws.FILTER('Modeled Concentrations'!Y$3:Y$290,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4.2500000000000001E-7</v>
      </c>
      <c r="W97" s="1" cm="1">
        <f t="array" ref="W97">MAX(_xlfn._xlws.FILTER('Modeled Concentrations'!Z$3:Z$290,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3.9799999999999999E-8</v>
      </c>
      <c r="X97" s="1" cm="1">
        <f t="array" ref="X97">MAX(_xlfn._xlws.FILTER('Modeled Concentrations'!AA$3:AA$290,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5.6599999999999999E-9</v>
      </c>
      <c r="Y97" s="1" cm="1">
        <f t="array" ref="Y97">MAX(_xlfn._xlws.FILTER('Modeled Concentrations'!AB$3:AB$290,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1.8899999999999999E-9</v>
      </c>
      <c r="Z97" s="1" cm="1">
        <f t="array" ref="Z97">MAX(_xlfn._xlws.FILTER('Modeled Concentrations'!AC$3:AC$290,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7.9299999999999995E-10</v>
      </c>
      <c r="AA97" s="1" cm="1">
        <f t="array" ref="AA97">MAX(_xlfn._xlws.FILTER('Modeled Concentrations'!AD$3:AD$290,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0.4130011615541922</v>
      </c>
      <c r="AB97" s="1" cm="1">
        <f t="array" ref="AB97">MAX(_xlfn._xlws.FILTER('Modeled Concentrations'!AE$3:AE$290,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0.1521838854805726</v>
      </c>
      <c r="AC97" s="1" cm="1">
        <f t="array" ref="AC97">MAX(_xlfn._xlws.FILTER('Modeled Concentrations'!AF$3:AF$290,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0.11292368098159508</v>
      </c>
      <c r="AD97" s="1" cm="1">
        <f t="array" ref="AD97">MAX(_xlfn._xlws.FILTER('Modeled Concentrations'!AG$3:AG$290,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5.4235746421267904E-2</v>
      </c>
      <c r="AE97" s="1" cm="1">
        <f t="array" ref="AE97">MAX(_xlfn._xlws.FILTER('Modeled Concentrations'!AH$3:AH$290,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2.0884809815950919E-2</v>
      </c>
      <c r="AF97" s="1" cm="1">
        <f t="array" ref="AF97">MAX(_xlfn._xlws.FILTER('Modeled Concentrations'!AI$3:AI$290,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1.720163599182004E-3</v>
      </c>
      <c r="AG97" s="1" cm="1">
        <f t="array" ref="AG97">MAX(_xlfn._xlws.FILTER('Modeled Concentrations'!AJ$3:AJ$290,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1.6108826175869115E-4</v>
      </c>
      <c r="AH97" s="1" cm="1">
        <f t="array" ref="AH97">MAX(_xlfn._xlws.FILTER('Modeled Concentrations'!AK$3:AK$290,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2.2908531697341515E-5</v>
      </c>
      <c r="AI97" s="1" cm="1">
        <f t="array" ref="AI97">MAX(_xlfn._xlws.FILTER('Modeled Concentrations'!AL$3:AL$290,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7.6496687116564415E-6</v>
      </c>
      <c r="AJ97" s="1" cm="1">
        <f t="array" ref="AJ97">MAX(_xlfn._xlws.FILTER('Modeled Concentrations'!AM$3:AM$290, ('Modeled Concentrations'!$A$3:$A$290='Filter Max Task'!$A97)*('Modeled Concentrations'!$C$3:$C$290='Filter Max Task'!$B97)*('Modeled Concentrations'!$D$3:$D$290='Filter Max Task'!$C97)*('Modeled Concentrations'!$E$3:$E$290='Filter Max Task'!$D97)*('Modeled Concentrations'!$H$3:$H$290='Filter Max Task'!$E97)*('Modeled Concentrations'!$I$3:$I$290='Filter Max Task'!$F97)))</f>
        <v>3.2096229038854801E-6</v>
      </c>
    </row>
    <row r="98" spans="1:36" x14ac:dyDescent="0.35">
      <c r="A98" s="1" t="s">
        <v>130</v>
      </c>
      <c r="B98" s="1" t="s">
        <v>161</v>
      </c>
      <c r="C98" s="1" t="s">
        <v>131</v>
      </c>
      <c r="D98" s="1" t="s">
        <v>156</v>
      </c>
      <c r="E98" s="1" t="s">
        <v>129</v>
      </c>
      <c r="F98" s="1" t="s">
        <v>152</v>
      </c>
      <c r="G98" s="1" cm="1">
        <f t="array" ref="G98">MAX(_xlfn._xlws.FILTER('Modeled Concentrations'!J$3:J$290,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1.2100000000000001E-7</v>
      </c>
      <c r="H98" s="1" cm="1">
        <f t="array" ref="H98">MAX(_xlfn._xlws.FILTER('Modeled Concentrations'!K$3:K$290,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1.1399999999999999E-5</v>
      </c>
      <c r="I98" s="1" cm="1">
        <f t="array" ref="I98">MAX(_xlfn._xlws.FILTER('Modeled Concentrations'!L$3:L$290,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3.6100000000000003E-5</v>
      </c>
      <c r="J98" s="1" cm="1">
        <f t="array" ref="J98">MAX(_xlfn._xlws.FILTER('Modeled Concentrations'!M$3:M$290,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6.0300000000000002E-5</v>
      </c>
      <c r="K98" s="1" cm="1">
        <f t="array" ref="K98">MAX(_xlfn._xlws.FILTER('Modeled Concentrations'!N$3:N$290,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1.05993E-4</v>
      </c>
      <c r="L98" s="1" cm="1">
        <f t="array" ref="L98">MAX(_xlfn._xlws.FILTER('Modeled Concentrations'!O$3:O$290,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3.0899999999999999E-5</v>
      </c>
      <c r="M98" s="1" cm="1">
        <f t="array" ref="M98">MAX(_xlfn._xlws.FILTER('Modeled Concentrations'!P$3:P$290,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1.9400000000000001E-5</v>
      </c>
      <c r="N98" s="1" cm="1">
        <f t="array" ref="N98">MAX(_xlfn._xlws.FILTER('Modeled Concentrations'!Q$3:Q$290,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6.6200000000000001E-6</v>
      </c>
      <c r="O98" s="1" cm="1">
        <f t="array" ref="O98">MAX(_xlfn._xlws.FILTER('Modeled Concentrations'!R$3:R$290,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2.5399999999999998E-6</v>
      </c>
      <c r="P98" s="1" cm="1">
        <f t="array" ref="P98">MAX(_xlfn._xlws.FILTER('Modeled Concentrations'!S$3:S$290,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9.2200000000000002E-7</v>
      </c>
      <c r="Q98" s="1" cm="1">
        <f t="array" ref="Q98">MAX(_xlfn._xlws.FILTER('Modeled Concentrations'!T$3:T$290,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8.8199999999999996E-8</v>
      </c>
      <c r="R98" s="1" cm="1">
        <f t="array" ref="R98">MAX(_xlfn._xlws.FILTER('Modeled Concentrations'!U$3:U$290,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2.6699999999999998E-6</v>
      </c>
      <c r="S98" s="1" cm="1">
        <f t="array" ref="S98">MAX(_xlfn._xlws.FILTER('Modeled Concentrations'!V$3:V$290,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1.56E-5</v>
      </c>
      <c r="T98" s="1" cm="1">
        <f t="array" ref="T98">MAX(_xlfn._xlws.FILTER('Modeled Concentrations'!W$3:W$290,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2.1299999999999999E-5</v>
      </c>
      <c r="U98" s="1" cm="1">
        <f t="array" ref="U98">MAX(_xlfn._xlws.FILTER('Modeled Concentrations'!X$3:X$290,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3.8500000000000001E-5</v>
      </c>
      <c r="V98" s="1" cm="1">
        <f t="array" ref="V98">MAX(_xlfn._xlws.FILTER('Modeled Concentrations'!Y$3:Y$290,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1.29E-5</v>
      </c>
      <c r="W98" s="1" cm="1">
        <f t="array" ref="W98">MAX(_xlfn._xlws.FILTER('Modeled Concentrations'!Z$3:Z$290,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4.87E-6</v>
      </c>
      <c r="X98" s="1" cm="1">
        <f t="array" ref="X98">MAX(_xlfn._xlws.FILTER('Modeled Concentrations'!AA$3:AA$290,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1.5999999999999999E-6</v>
      </c>
      <c r="Y98" s="1" cm="1">
        <f t="array" ref="Y98">MAX(_xlfn._xlws.FILTER('Modeled Concentrations'!AB$3:AB$290,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5.9299999999999998E-7</v>
      </c>
      <c r="Z98" s="1" cm="1">
        <f t="array" ref="Z98">MAX(_xlfn._xlws.FILTER('Modeled Concentrations'!AC$3:AC$290,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2.11E-7</v>
      </c>
      <c r="AA98" s="1" cm="1">
        <f t="array" ref="AA98">MAX(_xlfn._xlws.FILTER('Modeled Concentrations'!AD$3:AD$290,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3.5698453987730055E-4</v>
      </c>
      <c r="AB98" s="1" cm="1">
        <f t="array" ref="AB98">MAX(_xlfn._xlws.FILTER('Modeled Concentrations'!AE$3:AE$290,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1.0806674846625767E-2</v>
      </c>
      <c r="AC98" s="1" cm="1">
        <f t="array" ref="AC98">MAX(_xlfn._xlws.FILTER('Modeled Concentrations'!AF$3:AF$290,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6.31401226993865E-2</v>
      </c>
      <c r="AD98" s="1" cm="1">
        <f t="array" ref="AD98">MAX(_xlfn._xlws.FILTER('Modeled Concentrations'!AG$3:AG$290,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8.6210552147239258E-2</v>
      </c>
      <c r="AE98" s="1" cm="1">
        <f t="array" ref="AE98">MAX(_xlfn._xlws.FILTER('Modeled Concentrations'!AH$3:AH$290,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0.15582658486707565</v>
      </c>
      <c r="AF98" s="1" cm="1">
        <f t="array" ref="AF98">MAX(_xlfn._xlws.FILTER('Modeled Concentrations'!AI$3:AI$290,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5.2212024539877298E-2</v>
      </c>
      <c r="AG98" s="1" cm="1">
        <f t="array" ref="AG98">MAX(_xlfn._xlws.FILTER('Modeled Concentrations'!AJ$3:AJ$290,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1.9711051124744375E-2</v>
      </c>
      <c r="AH98" s="1" cm="1">
        <f t="array" ref="AH98">MAX(_xlfn._xlws.FILTER('Modeled Concentrations'!AK$3:AK$290,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6.4759100204498966E-3</v>
      </c>
      <c r="AI98" s="1" cm="1">
        <f t="array" ref="AI98">MAX(_xlfn._xlws.FILTER('Modeled Concentrations'!AL$3:AL$290,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2.4001341513292429E-3</v>
      </c>
      <c r="AJ98" s="1" cm="1">
        <f t="array" ref="AJ98">MAX(_xlfn._xlws.FILTER('Modeled Concentrations'!AM$3:AM$290, ('Modeled Concentrations'!$A$3:$A$290='Filter Max Task'!$A98)*('Modeled Concentrations'!$C$3:$C$290='Filter Max Task'!$B98)*('Modeled Concentrations'!$D$3:$D$290='Filter Max Task'!$C98)*('Modeled Concentrations'!$E$3:$E$290='Filter Max Task'!$D98)*('Modeled Concentrations'!$H$3:$H$290='Filter Max Task'!$E98)*('Modeled Concentrations'!$I$3:$I$290='Filter Max Task'!$F98)))</f>
        <v>8.5401063394683024E-4</v>
      </c>
    </row>
    <row r="99" spans="1:36" x14ac:dyDescent="0.35">
      <c r="A99" s="1" t="s">
        <v>130</v>
      </c>
      <c r="B99" s="1" t="s">
        <v>162</v>
      </c>
      <c r="C99" s="1" t="s">
        <v>131</v>
      </c>
      <c r="D99" s="1" t="s">
        <v>156</v>
      </c>
      <c r="E99" s="1" t="s">
        <v>129</v>
      </c>
      <c r="F99" s="1" t="s">
        <v>152</v>
      </c>
      <c r="G99" s="1" cm="1">
        <f t="array" ref="G99">MAX(_xlfn._xlws.FILTER('Modeled Concentrations'!J$3:J$290,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2.8200000000000001E-5</v>
      </c>
      <c r="H99" s="1" cm="1">
        <f t="array" ref="H99">MAX(_xlfn._xlws.FILTER('Modeled Concentrations'!K$3:K$290,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1.13E-5</v>
      </c>
      <c r="I99" s="1" cm="1">
        <f t="array" ref="I99">MAX(_xlfn._xlws.FILTER('Modeled Concentrations'!L$3:L$290,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6.1800000000000001E-6</v>
      </c>
      <c r="J99" s="1" cm="1">
        <f t="array" ref="J99">MAX(_xlfn._xlws.FILTER('Modeled Concentrations'!M$3:M$290,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3.9500000000000003E-6</v>
      </c>
      <c r="K99" s="1" cm="1">
        <f t="array" ref="K99">MAX(_xlfn._xlws.FILTER('Modeled Concentrations'!N$3:N$290,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1.4699999999999999E-6</v>
      </c>
      <c r="L99" s="1" cm="1">
        <f t="array" ref="L99">MAX(_xlfn._xlws.FILTER('Modeled Concentrations'!O$3:O$290,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2.2099999999999999E-8</v>
      </c>
      <c r="M99" s="1" cm="1">
        <f t="array" ref="M99">MAX(_xlfn._xlws.FILTER('Modeled Concentrations'!P$3:P$290,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6.9399999999999996E-9</v>
      </c>
      <c r="N99" s="1" cm="1">
        <f t="array" ref="N99">MAX(_xlfn._xlws.FILTER('Modeled Concentrations'!Q$3:Q$290,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8.1999999999999996E-10</v>
      </c>
      <c r="O99" s="1" cm="1">
        <f t="array" ref="O99">MAX(_xlfn._xlws.FILTER('Modeled Concentrations'!R$3:R$290,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1.9100000000000001E-10</v>
      </c>
      <c r="P99" s="1" cm="1">
        <f t="array" ref="P99">MAX(_xlfn._xlws.FILTER('Modeled Concentrations'!S$3:S$290,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6.2500000000000004E-11</v>
      </c>
      <c r="Q99" s="1" cm="1">
        <f t="array" ref="Q99">MAX(_xlfn._xlws.FILTER('Modeled Concentrations'!T$3:T$290,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5.5600000000000001E-6</v>
      </c>
      <c r="R99" s="1" cm="1">
        <f t="array" ref="R99">MAX(_xlfn._xlws.FILTER('Modeled Concentrations'!U$3:U$290,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2.0499999999999999E-6</v>
      </c>
      <c r="S99" s="1" cm="1">
        <f t="array" ref="S99">MAX(_xlfn._xlws.FILTER('Modeled Concentrations'!V$3:V$290,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1.5200000000000001E-6</v>
      </c>
      <c r="T99" s="1" cm="1">
        <f t="array" ref="T99">MAX(_xlfn._xlws.FILTER('Modeled Concentrations'!W$3:W$290,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7.3099999999999997E-7</v>
      </c>
      <c r="U99" s="1" cm="1">
        <f t="array" ref="U99">MAX(_xlfn._xlws.FILTER('Modeled Concentrations'!X$3:X$290,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2.8200000000000001E-7</v>
      </c>
      <c r="V99" s="1" cm="1">
        <f t="array" ref="V99">MAX(_xlfn._xlws.FILTER('Modeled Concentrations'!Y$3:Y$290,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2.3099999999999998E-8</v>
      </c>
      <c r="W99" s="1" cm="1">
        <f t="array" ref="W99">MAX(_xlfn._xlws.FILTER('Modeled Concentrations'!Z$3:Z$290,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2.1700000000000002E-9</v>
      </c>
      <c r="X99" s="1" cm="1">
        <f t="array" ref="X99">MAX(_xlfn._xlws.FILTER('Modeled Concentrations'!AA$3:AA$290,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3.0900000000000002E-10</v>
      </c>
      <c r="Y99" s="1" cm="1">
        <f t="array" ref="Y99">MAX(_xlfn._xlws.FILTER('Modeled Concentrations'!AB$3:AB$290,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1.0300000000000001E-10</v>
      </c>
      <c r="Z99" s="1" cm="1">
        <f t="array" ref="Z99">MAX(_xlfn._xlws.FILTER('Modeled Concentrations'!AC$3:AC$290,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4.3199999999999997E-11</v>
      </c>
      <c r="AA99" s="1" cm="1">
        <f t="array" ref="AA99">MAX(_xlfn._xlws.FILTER('Modeled Concentrations'!AD$3:AD$290,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2.2503787321063395E-2</v>
      </c>
      <c r="AB99" s="1" cm="1">
        <f t="array" ref="AB99">MAX(_xlfn._xlws.FILTER('Modeled Concentrations'!AE$3:AE$290,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8.2972597137014308E-3</v>
      </c>
      <c r="AC99" s="1" cm="1">
        <f t="array" ref="AC99">MAX(_xlfn._xlws.FILTER('Modeled Concentrations'!AF$3:AF$290,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6.1521145194274023E-3</v>
      </c>
      <c r="AD99" s="1" cm="1">
        <f t="array" ref="AD99">MAX(_xlfn._xlws.FILTER('Modeled Concentrations'!AG$3:AG$290,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2.9586813905930474E-3</v>
      </c>
      <c r="AE99" s="1" cm="1">
        <f t="array" ref="AE99">MAX(_xlfn._xlws.FILTER('Modeled Concentrations'!AH$3:AH$290,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1.1413791411042946E-3</v>
      </c>
      <c r="AF99" s="1" cm="1">
        <f t="array" ref="AF99">MAX(_xlfn._xlws.FILTER('Modeled Concentrations'!AI$3:AI$290,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9.3495950920245377E-5</v>
      </c>
      <c r="AG99" s="1" cm="1">
        <f t="array" ref="AG99">MAX(_xlfn._xlws.FILTER('Modeled Concentrations'!AJ$3:AJ$290,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8.7829529652351744E-6</v>
      </c>
      <c r="AH99" s="1" cm="1">
        <f t="array" ref="AH99">MAX(_xlfn._xlws.FILTER('Modeled Concentrations'!AK$3:AK$290,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1.2506601226993866E-6</v>
      </c>
      <c r="AI99" s="1" cm="1">
        <f t="array" ref="AI99">MAX(_xlfn._xlws.FILTER('Modeled Concentrations'!AL$3:AL$290,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4.1688670756646222E-7</v>
      </c>
      <c r="AJ99" s="1" cm="1">
        <f t="array" ref="AJ99">MAX(_xlfn._xlws.FILTER('Modeled Concentrations'!AM$3:AM$290, ('Modeled Concentrations'!$A$3:$A$290='Filter Max Task'!$A99)*('Modeled Concentrations'!$C$3:$C$290='Filter Max Task'!$B99)*('Modeled Concentrations'!$D$3:$D$290='Filter Max Task'!$C99)*('Modeled Concentrations'!$E$3:$E$290='Filter Max Task'!$D99)*('Modeled Concentrations'!$H$3:$H$290='Filter Max Task'!$E99)*('Modeled Concentrations'!$I$3:$I$290='Filter Max Task'!$F99)))</f>
        <v>1.748495705521472E-7</v>
      </c>
    </row>
    <row r="100" spans="1:36" x14ac:dyDescent="0.35">
      <c r="A100" s="1" t="s">
        <v>130</v>
      </c>
      <c r="B100" s="1" t="s">
        <v>163</v>
      </c>
      <c r="C100" s="1" t="s">
        <v>131</v>
      </c>
      <c r="D100" s="1" t="s">
        <v>156</v>
      </c>
      <c r="E100" s="1" t="s">
        <v>129</v>
      </c>
      <c r="F100" s="1" t="s">
        <v>152</v>
      </c>
      <c r="G100" s="1" cm="1">
        <f t="array" ref="G100">MAX(_xlfn._xlws.FILTER('Modeled Concentrations'!J$3:J$290,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4.42254E-4</v>
      </c>
      <c r="H100" s="1" cm="1">
        <f t="array" ref="H100">MAX(_xlfn._xlws.FILTER('Modeled Concentrations'!K$3:K$290,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1.7344300000000001E-4</v>
      </c>
      <c r="I100" s="1" cm="1">
        <f t="array" ref="I100">MAX(_xlfn._xlws.FILTER('Modeled Concentrations'!L$3:L$290,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9.6899999999999997E-5</v>
      </c>
      <c r="J100" s="1" cm="1">
        <f t="array" ref="J100">MAX(_xlfn._xlws.FILTER('Modeled Concentrations'!M$3:M$290,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6.2500000000000001E-5</v>
      </c>
      <c r="K100" s="1" cm="1">
        <f t="array" ref="K100">MAX(_xlfn._xlws.FILTER('Modeled Concentrations'!N$3:N$290,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2.3799999999999999E-5</v>
      </c>
      <c r="L100" s="1" cm="1">
        <f t="array" ref="L100">MAX(_xlfn._xlws.FILTER('Modeled Concentrations'!O$3:O$290,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4.8699999999999995E-7</v>
      </c>
      <c r="M100" s="1" cm="1">
        <f t="array" ref="M100">MAX(_xlfn._xlws.FILTER('Modeled Concentrations'!P$3:P$290,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1.68E-7</v>
      </c>
      <c r="N100" s="1" cm="1">
        <f t="array" ref="N100">MAX(_xlfn._xlws.FILTER('Modeled Concentrations'!Q$3:Q$290,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2.2799999999999999E-8</v>
      </c>
      <c r="O100" s="1" cm="1">
        <f t="array" ref="O100">MAX(_xlfn._xlws.FILTER('Modeled Concentrations'!R$3:R$290,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6.2799999999999998E-9</v>
      </c>
      <c r="P100" s="1" cm="1">
        <f t="array" ref="P100">MAX(_xlfn._xlws.FILTER('Modeled Concentrations'!S$3:S$290,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2.2499999999999999E-9</v>
      </c>
      <c r="Q100" s="1" cm="1">
        <f t="array" ref="Q100">MAX(_xlfn._xlws.FILTER('Modeled Concentrations'!T$3:T$290,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8.9699999999999998E-5</v>
      </c>
      <c r="R100" s="1" cm="1">
        <f t="array" ref="R100">MAX(_xlfn._xlws.FILTER('Modeled Concentrations'!U$3:U$290,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3.4799999999999999E-5</v>
      </c>
      <c r="S100" s="1" cm="1">
        <f t="array" ref="S100">MAX(_xlfn._xlws.FILTER('Modeled Concentrations'!V$3:V$290,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2.5700000000000001E-5</v>
      </c>
      <c r="T100" s="1" cm="1">
        <f t="array" ref="T100">MAX(_xlfn._xlws.FILTER('Modeled Concentrations'!W$3:W$290,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1.27E-5</v>
      </c>
      <c r="U100" s="1" cm="1">
        <f t="array" ref="U100">MAX(_xlfn._xlws.FILTER('Modeled Concentrations'!X$3:X$290,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5.04E-6</v>
      </c>
      <c r="V100" s="1" cm="1">
        <f t="array" ref="V100">MAX(_xlfn._xlws.FILTER('Modeled Concentrations'!Y$3:Y$290,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4.3500000000000002E-7</v>
      </c>
      <c r="W100" s="1" cm="1">
        <f t="array" ref="W100">MAX(_xlfn._xlws.FILTER('Modeled Concentrations'!Z$3:Z$290,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4.4199999999999999E-8</v>
      </c>
      <c r="X100" s="1" cm="1">
        <f t="array" ref="X100">MAX(_xlfn._xlws.FILTER('Modeled Concentrations'!AA$3:AA$290,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6.7700000000000004E-9</v>
      </c>
      <c r="Y100" s="1" cm="1">
        <f t="array" ref="Y100">MAX(_xlfn._xlws.FILTER('Modeled Concentrations'!AB$3:AB$290,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2.1900000000000001E-9</v>
      </c>
      <c r="Z100" s="1" cm="1">
        <f t="array" ref="Z100">MAX(_xlfn._xlws.FILTER('Modeled Concentrations'!AC$3:AC$290,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8.6999999999999999E-10</v>
      </c>
      <c r="AA100" s="1" cm="1">
        <f t="array" ref="AA100">MAX(_xlfn._xlws.FILTER('Modeled Concentrations'!AD$3:AD$290,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0.36305570552147237</v>
      </c>
      <c r="AB100" s="1" cm="1">
        <f t="array" ref="AB100">MAX(_xlfn._xlws.FILTER('Modeled Concentrations'!AE$3:AE$290,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0.14085104294478526</v>
      </c>
      <c r="AC100" s="1" cm="1">
        <f t="array" ref="AC100">MAX(_xlfn._xlws.FILTER('Modeled Concentrations'!AF$3:AF$290,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0.10401930470347648</v>
      </c>
      <c r="AD100" s="1" cm="1">
        <f t="array" ref="AD100">MAX(_xlfn._xlws.FILTER('Modeled Concentrations'!AG$3:AG$290,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5.1402535787321069E-2</v>
      </c>
      <c r="AE100" s="1" cm="1">
        <f t="array" ref="AE100">MAX(_xlfn._xlws.FILTER('Modeled Concentrations'!AH$3:AH$290,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2.0399116564417178E-2</v>
      </c>
      <c r="AF100" s="1" cm="1">
        <f t="array" ref="AF100">MAX(_xlfn._xlws.FILTER('Modeled Concentrations'!AI$3:AI$290,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1.760638036809816E-3</v>
      </c>
      <c r="AG100" s="1" cm="1">
        <f t="array" ref="AG100">MAX(_xlfn._xlws.FILTER('Modeled Concentrations'!AJ$3:AJ$290,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1.7889701431492844E-4</v>
      </c>
      <c r="AH100" s="1" cm="1">
        <f t="array" ref="AH100">MAX(_xlfn._xlws.FILTER('Modeled Concentrations'!AK$3:AK$290,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2.7401194274028631E-5</v>
      </c>
      <c r="AI100" s="1" cm="1">
        <f t="array" ref="AI100">MAX(_xlfn._xlws.FILTER('Modeled Concentrations'!AL$3:AL$290,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8.8639018404907978E-6</v>
      </c>
      <c r="AJ100" s="1" cm="1">
        <f t="array" ref="AJ100">MAX(_xlfn._xlws.FILTER('Modeled Concentrations'!AM$3:AM$290, ('Modeled Concentrations'!$A$3:$A$290='Filter Max Task'!$A100)*('Modeled Concentrations'!$C$3:$C$290='Filter Max Task'!$B100)*('Modeled Concentrations'!$D$3:$D$290='Filter Max Task'!$C100)*('Modeled Concentrations'!$E$3:$E$290='Filter Max Task'!$D100)*('Modeled Concentrations'!$H$3:$H$290='Filter Max Task'!$E100)*('Modeled Concentrations'!$I$3:$I$290='Filter Max Task'!$F100)))</f>
        <v>3.5212760736196317E-6</v>
      </c>
    </row>
    <row r="101" spans="1:36" x14ac:dyDescent="0.35">
      <c r="A101" s="1" t="s">
        <v>130</v>
      </c>
      <c r="B101" s="1" t="s">
        <v>164</v>
      </c>
      <c r="C101" s="1" t="s">
        <v>131</v>
      </c>
      <c r="D101" s="1" t="s">
        <v>156</v>
      </c>
      <c r="E101" s="1" t="s">
        <v>129</v>
      </c>
      <c r="F101" s="1" t="s">
        <v>152</v>
      </c>
      <c r="G101" s="1" cm="1">
        <f t="array" ref="G101">MAX(_xlfn._xlws.FILTER('Modeled Concentrations'!J$3:J$290,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1.4453600000000001E-4</v>
      </c>
      <c r="H101" s="1" cm="1">
        <f t="array" ref="H101">MAX(_xlfn._xlws.FILTER('Modeled Concentrations'!K$3:K$290,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5.8300000000000001E-5</v>
      </c>
      <c r="I101" s="1" cm="1">
        <f t="array" ref="I101">MAX(_xlfn._xlws.FILTER('Modeled Concentrations'!L$3:L$290,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3.1900000000000003E-5</v>
      </c>
      <c r="J101" s="1" cm="1">
        <f t="array" ref="J101">MAX(_xlfn._xlws.FILTER('Modeled Concentrations'!M$3:M$290,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2.0400000000000001E-5</v>
      </c>
      <c r="K101" s="1" cm="1">
        <f t="array" ref="K101">MAX(_xlfn._xlws.FILTER('Modeled Concentrations'!N$3:N$290,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7.5399999999999998E-6</v>
      </c>
      <c r="L101" s="1" cm="1">
        <f t="array" ref="L101">MAX(_xlfn._xlws.FILTER('Modeled Concentrations'!O$3:O$290,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1.14E-7</v>
      </c>
      <c r="M101" s="1" cm="1">
        <f t="array" ref="M101">MAX(_xlfn._xlws.FILTER('Modeled Concentrations'!P$3:P$290,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3.5800000000000003E-8</v>
      </c>
      <c r="N101" s="1" cm="1">
        <f t="array" ref="N101">MAX(_xlfn._xlws.FILTER('Modeled Concentrations'!Q$3:Q$290,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4.2199999999999999E-9</v>
      </c>
      <c r="O101" s="1" cm="1">
        <f t="array" ref="O101">MAX(_xlfn._xlws.FILTER('Modeled Concentrations'!R$3:R$290,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9.8100000000000002E-10</v>
      </c>
      <c r="P101" s="1" cm="1">
        <f t="array" ref="P101">MAX(_xlfn._xlws.FILTER('Modeled Concentrations'!S$3:S$290,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3.2099999999999998E-10</v>
      </c>
      <c r="Q101" s="1" cm="1">
        <f t="array" ref="Q101">MAX(_xlfn._xlws.FILTER('Modeled Concentrations'!T$3:T$290,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2.87E-5</v>
      </c>
      <c r="R101" s="1" cm="1">
        <f t="array" ref="R101">MAX(_xlfn._xlws.FILTER('Modeled Concentrations'!U$3:U$290,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1.0499999999999999E-5</v>
      </c>
      <c r="S101" s="1" cm="1">
        <f t="array" ref="S101">MAX(_xlfn._xlws.FILTER('Modeled Concentrations'!V$3:V$290,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7.8099999999999998E-6</v>
      </c>
      <c r="T101" s="1" cm="1">
        <f t="array" ref="T101">MAX(_xlfn._xlws.FILTER('Modeled Concentrations'!W$3:W$290,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3.76E-6</v>
      </c>
      <c r="U101" s="1" cm="1">
        <f t="array" ref="U101">MAX(_xlfn._xlws.FILTER('Modeled Concentrations'!X$3:X$290,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1.4500000000000001E-6</v>
      </c>
      <c r="V101" s="1" cm="1">
        <f t="array" ref="V101">MAX(_xlfn._xlws.FILTER('Modeled Concentrations'!Y$3:Y$290,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1.1899999999999999E-7</v>
      </c>
      <c r="W101" s="1" cm="1">
        <f t="array" ref="W101">MAX(_xlfn._xlws.FILTER('Modeled Concentrations'!Z$3:Z$290,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1.1199999999999999E-8</v>
      </c>
      <c r="X101" s="1" cm="1">
        <f t="array" ref="X101">MAX(_xlfn._xlws.FILTER('Modeled Concentrations'!AA$3:AA$290,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1.5799999999999999E-9</v>
      </c>
      <c r="Y101" s="1" cm="1">
        <f t="array" ref="Y101">MAX(_xlfn._xlws.FILTER('Modeled Concentrations'!AB$3:AB$290,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5.2900000000000003E-10</v>
      </c>
      <c r="Z101" s="1" cm="1">
        <f t="array" ref="Z101">MAX(_xlfn._xlws.FILTER('Modeled Concentrations'!AC$3:AC$290,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2.2200000000000001E-10</v>
      </c>
      <c r="AA101" s="1" cm="1">
        <f t="array" ref="AA101">MAX(_xlfn._xlws.FILTER('Modeled Concentrations'!AD$3:AD$290,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0.11616163599182004</v>
      </c>
      <c r="AB101" s="1" cm="1">
        <f t="array" ref="AB101">MAX(_xlfn._xlws.FILTER('Modeled Concentrations'!AE$3:AE$290,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4.2498159509202459E-2</v>
      </c>
      <c r="AC101" s="1" cm="1">
        <f t="array" ref="AC101">MAX(_xlfn._xlws.FILTER('Modeled Concentrations'!AF$3:AF$290,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3.1610535787321065E-2</v>
      </c>
      <c r="AD101" s="1" cm="1">
        <f t="array" ref="AD101">MAX(_xlfn._xlws.FILTER('Modeled Concentrations'!AG$3:AG$290,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1.5218388548057259E-2</v>
      </c>
      <c r="AE101" s="1" cm="1">
        <f t="array" ref="AE101">MAX(_xlfn._xlws.FILTER('Modeled Concentrations'!AH$3:AH$290,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5.86879345603272E-3</v>
      </c>
      <c r="AF101" s="1" cm="1">
        <f t="array" ref="AF101">MAX(_xlfn._xlws.FILTER('Modeled Concentrations'!AI$3:AI$290,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4.8164580777096112E-4</v>
      </c>
      <c r="AG101" s="1" cm="1">
        <f t="array" ref="AG101">MAX(_xlfn._xlws.FILTER('Modeled Concentrations'!AJ$3:AJ$290,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4.5331370143149275E-5</v>
      </c>
      <c r="AH101" s="1" cm="1">
        <f t="array" ref="AH101">MAX(_xlfn._xlws.FILTER('Modeled Concentrations'!AK$3:AK$290,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6.3949611451942744E-6</v>
      </c>
      <c r="AI101" s="1" cm="1">
        <f t="array" ref="AI101">MAX(_xlfn._xlws.FILTER('Modeled Concentrations'!AL$3:AL$290,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2.1410977505112477E-6</v>
      </c>
      <c r="AJ101" s="1" cm="1">
        <f t="array" ref="AJ101">MAX(_xlfn._xlws.FILTER('Modeled Concentrations'!AM$3:AM$290, ('Modeled Concentrations'!$A$3:$A$290='Filter Max Task'!$A101)*('Modeled Concentrations'!$C$3:$C$290='Filter Max Task'!$B101)*('Modeled Concentrations'!$D$3:$D$290='Filter Max Task'!$C101)*('Modeled Concentrations'!$E$3:$E$290='Filter Max Task'!$D101)*('Modeled Concentrations'!$H$3:$H$290='Filter Max Task'!$E101)*('Modeled Concentrations'!$I$3:$I$290='Filter Max Task'!$F101)))</f>
        <v>8.9853251533742325E-7</v>
      </c>
    </row>
    <row r="102" spans="1:36" x14ac:dyDescent="0.35">
      <c r="A102" s="1" t="s">
        <v>130</v>
      </c>
      <c r="B102" s="1" t="s">
        <v>158</v>
      </c>
      <c r="C102" s="1" t="s">
        <v>131</v>
      </c>
      <c r="D102" s="1" t="s">
        <v>156</v>
      </c>
      <c r="E102" s="1" t="s">
        <v>128</v>
      </c>
      <c r="F102" s="1" t="s">
        <v>152</v>
      </c>
      <c r="G102" s="1" cm="1">
        <f t="array" ref="G102">MAX(_xlfn._xlws.FILTER('Modeled Concentrations'!J$3:J$290,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1.05E-10</v>
      </c>
      <c r="H102" s="1" cm="1">
        <f t="array" ref="H102">MAX(_xlfn._xlws.FILTER('Modeled Concentrations'!K$3:K$290,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1.26E-8</v>
      </c>
      <c r="I102" s="1" cm="1">
        <f t="array" ref="I102">MAX(_xlfn._xlws.FILTER('Modeled Concentrations'!L$3:L$290,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7.98E-8</v>
      </c>
      <c r="J102" s="1" cm="1">
        <f t="array" ref="J102">MAX(_xlfn._xlws.FILTER('Modeled Concentrations'!M$3:M$290,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1.6299999999999999E-7</v>
      </c>
      <c r="K102" s="1" cm="1">
        <f t="array" ref="K102">MAX(_xlfn._xlws.FILTER('Modeled Concentrations'!N$3:N$290,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3.6600000000000002E-7</v>
      </c>
      <c r="L102" s="1" cm="1">
        <f t="array" ref="L102">MAX(_xlfn._xlws.FILTER('Modeled Concentrations'!O$3:O$290,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1.04E-7</v>
      </c>
      <c r="M102" s="1" cm="1">
        <f t="array" ref="M102">MAX(_xlfn._xlws.FILTER('Modeled Concentrations'!P$3:P$290,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5.7800000000000001E-8</v>
      </c>
      <c r="N102" s="1" cm="1">
        <f t="array" ref="N102">MAX(_xlfn._xlws.FILTER('Modeled Concentrations'!Q$3:Q$290,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1.9000000000000001E-8</v>
      </c>
      <c r="O102" s="1" cm="1">
        <f t="array" ref="O102">MAX(_xlfn._xlws.FILTER('Modeled Concentrations'!R$3:R$290,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8.8699999999999994E-9</v>
      </c>
      <c r="P102" s="1" cm="1">
        <f t="array" ref="P102">MAX(_xlfn._xlws.FILTER('Modeled Concentrations'!S$3:S$290,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4.1299999999999996E-9</v>
      </c>
      <c r="Q102" s="1" cm="1">
        <f t="array" ref="Q102">MAX(_xlfn._xlws.FILTER('Modeled Concentrations'!T$3:T$290,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7.4899999999999995E-11</v>
      </c>
      <c r="R102" s="1" cm="1">
        <f t="array" ref="R102">MAX(_xlfn._xlws.FILTER('Modeled Concentrations'!U$3:U$290,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6.1499999999999996E-9</v>
      </c>
      <c r="S102" s="1" cm="1">
        <f t="array" ref="S102">MAX(_xlfn._xlws.FILTER('Modeled Concentrations'!V$3:V$290,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5.1900000000000002E-8</v>
      </c>
      <c r="T102" s="1" cm="1">
        <f t="array" ref="T102">MAX(_xlfn._xlws.FILTER('Modeled Concentrations'!W$3:W$290,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7.4099999999999995E-8</v>
      </c>
      <c r="U102" s="1" cm="1">
        <f t="array" ref="U102">MAX(_xlfn._xlws.FILTER('Modeled Concentrations'!X$3:X$290,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1.4499999999999999E-7</v>
      </c>
      <c r="V102" s="1" cm="1">
        <f t="array" ref="V102">MAX(_xlfn._xlws.FILTER('Modeled Concentrations'!Y$3:Y$290,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4.8900000000000001E-8</v>
      </c>
      <c r="W102" s="1" cm="1">
        <f t="array" ref="W102">MAX(_xlfn._xlws.FILTER('Modeled Concentrations'!Z$3:Z$290,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1.7599999999999999E-8</v>
      </c>
      <c r="X102" s="1" cm="1">
        <f t="array" ref="X102">MAX(_xlfn._xlws.FILTER('Modeled Concentrations'!AA$3:AA$290,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4.8699999999999999E-9</v>
      </c>
      <c r="Y102" s="1" cm="1">
        <f t="array" ref="Y102">MAX(_xlfn._xlws.FILTER('Modeled Concentrations'!AB$3:AB$290,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2.0000000000000001E-9</v>
      </c>
      <c r="Z102" s="1" cm="1">
        <f t="array" ref="Z102">MAX(_xlfn._xlws.FILTER('Modeled Concentrations'!AC$3:AC$290,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1.0000000000000001E-9</v>
      </c>
      <c r="AA102" s="1" cm="1">
        <f t="array" ref="AA102">MAX(_xlfn._xlws.FILTER('Modeled Concentrations'!AD$3:AD$290,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3.031535378323108E-7</v>
      </c>
      <c r="AB102" s="1" cm="1">
        <f t="array" ref="AB102">MAX(_xlfn._xlws.FILTER('Modeled Concentrations'!AE$3:AE$290,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2.4891779141104292E-5</v>
      </c>
      <c r="AC102" s="1" cm="1">
        <f t="array" ref="AC102">MAX(_xlfn._xlws.FILTER('Modeled Concentrations'!AF$3:AF$290,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2.1006233128834356E-4</v>
      </c>
      <c r="AD102" s="1" cm="1">
        <f t="array" ref="AD102">MAX(_xlfn._xlws.FILTER('Modeled Concentrations'!AG$3:AG$290,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2.9991558282208589E-4</v>
      </c>
      <c r="AE102" s="1" cm="1">
        <f t="array" ref="AE102">MAX(_xlfn._xlws.FILTER('Modeled Concentrations'!AH$3:AH$290,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5.8687934560327192E-4</v>
      </c>
      <c r="AF102" s="1" cm="1">
        <f t="array" ref="AF102">MAX(_xlfn._xlws.FILTER('Modeled Concentrations'!AI$3:AI$290,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1.9791999999999998E-4</v>
      </c>
      <c r="AG102" s="1" cm="1">
        <f t="array" ref="AG102">MAX(_xlfn._xlws.FILTER('Modeled Concentrations'!AJ$3:AJ$290,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7.1235010224948876E-5</v>
      </c>
      <c r="AH102" s="1" cm="1">
        <f t="array" ref="AH102">MAX(_xlfn._xlws.FILTER('Modeled Concentrations'!AK$3:AK$290,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1.9711051124744376E-5</v>
      </c>
      <c r="AI102" s="1" cm="1">
        <f t="array" ref="AI102">MAX(_xlfn._xlws.FILTER('Modeled Concentrations'!AL$3:AL$290,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8.094887525562372E-6</v>
      </c>
      <c r="AJ102" s="1" cm="1">
        <f t="array" ref="AJ102">MAX(_xlfn._xlws.FILTER('Modeled Concentrations'!AM$3:AM$290, ('Modeled Concentrations'!$A$3:$A$290='Filter Max Task'!$A102)*('Modeled Concentrations'!$C$3:$C$290='Filter Max Task'!$B102)*('Modeled Concentrations'!$D$3:$D$290='Filter Max Task'!$C102)*('Modeled Concentrations'!$E$3:$E$290='Filter Max Task'!$D102)*('Modeled Concentrations'!$H$3:$H$290='Filter Max Task'!$E102)*('Modeled Concentrations'!$I$3:$I$290='Filter Max Task'!$F102)))</f>
        <v>4.047443762781186E-6</v>
      </c>
    </row>
    <row r="103" spans="1:36" x14ac:dyDescent="0.35">
      <c r="A103" s="1" t="s">
        <v>130</v>
      </c>
      <c r="B103" s="1" t="s">
        <v>159</v>
      </c>
      <c r="C103" s="1" t="s">
        <v>131</v>
      </c>
      <c r="D103" s="1" t="s">
        <v>156</v>
      </c>
      <c r="E103" s="1" t="s">
        <v>128</v>
      </c>
      <c r="F103" s="1" t="s">
        <v>152</v>
      </c>
      <c r="G103" s="1" cm="1">
        <f t="array" ref="G103">MAX(_xlfn._xlws.FILTER('Modeled Concentrations'!J$3:J$290,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5.5299999999999995E-10</v>
      </c>
      <c r="H103" s="1" cm="1">
        <f t="array" ref="H103">MAX(_xlfn._xlws.FILTER('Modeled Concentrations'!K$3:K$290,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6.6199999999999997E-8</v>
      </c>
      <c r="I103" s="1" cm="1">
        <f t="array" ref="I103">MAX(_xlfn._xlws.FILTER('Modeled Concentrations'!L$3:L$290,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4.1800000000000001E-7</v>
      </c>
      <c r="J103" s="1" cm="1">
        <f t="array" ref="J103">MAX(_xlfn._xlws.FILTER('Modeled Concentrations'!M$3:M$290,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8.5499999999999997E-7</v>
      </c>
      <c r="K103" s="1" cm="1">
        <f t="array" ref="K103">MAX(_xlfn._xlws.FILTER('Modeled Concentrations'!N$3:N$290,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1.9199999999999998E-6</v>
      </c>
      <c r="L103" s="1" cm="1">
        <f t="array" ref="L103">MAX(_xlfn._xlws.FILTER('Modeled Concentrations'!O$3:O$290,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5.4799999999999998E-7</v>
      </c>
      <c r="M103" s="1" cm="1">
        <f t="array" ref="M103">MAX(_xlfn._xlws.FILTER('Modeled Concentrations'!P$3:P$290,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3.0400000000000002E-7</v>
      </c>
      <c r="N103" s="1" cm="1">
        <f t="array" ref="N103">MAX(_xlfn._xlws.FILTER('Modeled Concentrations'!Q$3:Q$290,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9.9799999999999994E-8</v>
      </c>
      <c r="O103" s="1" cm="1">
        <f t="array" ref="O103">MAX(_xlfn._xlws.FILTER('Modeled Concentrations'!R$3:R$290,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4.6700000000000001E-8</v>
      </c>
      <c r="P103" s="1" cm="1">
        <f t="array" ref="P103">MAX(_xlfn._xlws.FILTER('Modeled Concentrations'!S$3:S$290,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2.1699999999999999E-8</v>
      </c>
      <c r="Q103" s="1" cm="1">
        <f t="array" ref="Q103">MAX(_xlfn._xlws.FILTER('Modeled Concentrations'!T$3:T$290,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3.9299999999999999E-10</v>
      </c>
      <c r="R103" s="1" cm="1">
        <f t="array" ref="R103">MAX(_xlfn._xlws.FILTER('Modeled Concentrations'!U$3:U$290,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3.2399999999999999E-8</v>
      </c>
      <c r="S103" s="1" cm="1">
        <f t="array" ref="S103">MAX(_xlfn._xlws.FILTER('Modeled Concentrations'!V$3:V$290,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2.72E-7</v>
      </c>
      <c r="T103" s="1" cm="1">
        <f t="array" ref="T103">MAX(_xlfn._xlws.FILTER('Modeled Concentrations'!W$3:W$290,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3.8799999999999998E-7</v>
      </c>
      <c r="U103" s="1" cm="1">
        <f t="array" ref="U103">MAX(_xlfn._xlws.FILTER('Modeled Concentrations'!X$3:X$290,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7.6300000000000004E-7</v>
      </c>
      <c r="V103" s="1" cm="1">
        <f t="array" ref="V103">MAX(_xlfn._xlws.FILTER('Modeled Concentrations'!Y$3:Y$290,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2.5699999999999999E-7</v>
      </c>
      <c r="W103" s="1" cm="1">
        <f t="array" ref="W103">MAX(_xlfn._xlws.FILTER('Modeled Concentrations'!Z$3:Z$290,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9.2200000000000005E-8</v>
      </c>
      <c r="X103" s="1" cm="1">
        <f t="array" ref="X103">MAX(_xlfn._xlws.FILTER('Modeled Concentrations'!AA$3:AA$290,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2.5699999999999999E-8</v>
      </c>
      <c r="Y103" s="1" cm="1">
        <f t="array" ref="Y103">MAX(_xlfn._xlws.FILTER('Modeled Concentrations'!AB$3:AB$290,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1.05E-8</v>
      </c>
      <c r="Z103" s="1" cm="1">
        <f t="array" ref="Z103">MAX(_xlfn._xlws.FILTER('Modeled Concentrations'!AC$3:AC$290,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5.2599999999999996E-9</v>
      </c>
      <c r="AA103" s="1" cm="1">
        <f t="array" ref="AA103">MAX(_xlfn._xlws.FILTER('Modeled Concentrations'!AD$3:AD$290,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1.5906453987730061E-6</v>
      </c>
      <c r="AB103" s="1" cm="1">
        <f t="array" ref="AB103">MAX(_xlfn._xlws.FILTER('Modeled Concentrations'!AE$3:AE$290,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1.3113717791411042E-4</v>
      </c>
      <c r="AC103" s="1" cm="1">
        <f t="array" ref="AC103">MAX(_xlfn._xlws.FILTER('Modeled Concentrations'!AF$3:AF$290,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1.1009047034764826E-3</v>
      </c>
      <c r="AD103" s="1" cm="1">
        <f t="array" ref="AD103">MAX(_xlfn._xlws.FILTER('Modeled Concentrations'!AG$3:AG$290,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1.5704081799591001E-3</v>
      </c>
      <c r="AE103" s="1" cm="1">
        <f t="array" ref="AE103">MAX(_xlfn._xlws.FILTER('Modeled Concentrations'!AH$3:AH$290,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3.0881995910020453E-3</v>
      </c>
      <c r="AF103" s="1" cm="1">
        <f t="array" ref="AF103">MAX(_xlfn._xlws.FILTER('Modeled Concentrations'!AI$3:AI$290,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1.0401930470347648E-3</v>
      </c>
      <c r="AG103" s="1" cm="1">
        <f t="array" ref="AG103">MAX(_xlfn._xlws.FILTER('Modeled Concentrations'!AJ$3:AJ$290,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3.7317431492842529E-4</v>
      </c>
      <c r="AH103" s="1" cm="1">
        <f t="array" ref="AH103">MAX(_xlfn._xlws.FILTER('Modeled Concentrations'!AK$3:AK$290,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1.0401930470347647E-4</v>
      </c>
      <c r="AI103" s="1" cm="1">
        <f t="array" ref="AI103">MAX(_xlfn._xlws.FILTER('Modeled Concentrations'!AL$3:AL$290,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4.2498159509202456E-5</v>
      </c>
      <c r="AJ103" s="1" cm="1">
        <f t="array" ref="AJ103">MAX(_xlfn._xlws.FILTER('Modeled Concentrations'!AM$3:AM$290, ('Modeled Concentrations'!$A$3:$A$290='Filter Max Task'!$A103)*('Modeled Concentrations'!$C$3:$C$290='Filter Max Task'!$B103)*('Modeled Concentrations'!$D$3:$D$290='Filter Max Task'!$C103)*('Modeled Concentrations'!$E$3:$E$290='Filter Max Task'!$D103)*('Modeled Concentrations'!$H$3:$H$290='Filter Max Task'!$E103)*('Modeled Concentrations'!$I$3:$I$290='Filter Max Task'!$F103)))</f>
        <v>2.1289554192229036E-5</v>
      </c>
    </row>
    <row r="104" spans="1:36" x14ac:dyDescent="0.35">
      <c r="A104" s="1" t="s">
        <v>130</v>
      </c>
      <c r="B104" s="1" t="s">
        <v>160</v>
      </c>
      <c r="C104" s="1" t="s">
        <v>131</v>
      </c>
      <c r="D104" s="1" t="s">
        <v>156</v>
      </c>
      <c r="E104" s="1" t="s">
        <v>128</v>
      </c>
      <c r="F104" s="1" t="s">
        <v>152</v>
      </c>
      <c r="G104" s="1" cm="1">
        <f t="array" ref="G104">MAX(_xlfn._xlws.FILTER('Modeled Concentrations'!J$3:J$290,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4.9413899999999999E-4</v>
      </c>
      <c r="H104" s="1" cm="1">
        <f t="array" ref="H104">MAX(_xlfn._xlws.FILTER('Modeled Concentrations'!K$3:K$290,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2.0679699999999999E-4</v>
      </c>
      <c r="I104" s="1" cm="1">
        <f t="array" ref="I104">MAX(_xlfn._xlws.FILTER('Modeled Concentrations'!L$3:L$290,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1.11428E-4</v>
      </c>
      <c r="J104" s="1" cm="1">
        <f t="array" ref="J104">MAX(_xlfn._xlws.FILTER('Modeled Concentrations'!M$3:M$290,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7.1699999999999995E-5</v>
      </c>
      <c r="K104" s="1" cm="1">
        <f t="array" ref="K104">MAX(_xlfn._xlws.FILTER('Modeled Concentrations'!N$3:N$290,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2.5899999999999999E-5</v>
      </c>
      <c r="L104" s="1" cm="1">
        <f t="array" ref="L104">MAX(_xlfn._xlws.FILTER('Modeled Concentrations'!O$3:O$290,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3.7599999999999998E-7</v>
      </c>
      <c r="M104" s="1" cm="1">
        <f t="array" ref="M104">MAX(_xlfn._xlws.FILTER('Modeled Concentrations'!P$3:P$290,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1.1999999999999999E-7</v>
      </c>
      <c r="N104" s="1" cm="1">
        <f t="array" ref="N104">MAX(_xlfn._xlws.FILTER('Modeled Concentrations'!Q$3:Q$290,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1.3200000000000001E-8</v>
      </c>
      <c r="O104" s="1" cm="1">
        <f t="array" ref="O104">MAX(_xlfn._xlws.FILTER('Modeled Concentrations'!R$3:R$290,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3.1599999999999998E-9</v>
      </c>
      <c r="P104" s="1" cm="1">
        <f t="array" ref="P104">MAX(_xlfn._xlws.FILTER('Modeled Concentrations'!S$3:S$290,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1.14E-9</v>
      </c>
      <c r="Q104" s="1" cm="1">
        <f t="array" ref="Q104">MAX(_xlfn._xlws.FILTER('Modeled Concentrations'!T$3:T$290,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9.7299999999999993E-5</v>
      </c>
      <c r="R104" s="1" cm="1">
        <f t="array" ref="R104">MAX(_xlfn._xlws.FILTER('Modeled Concentrations'!U$3:U$290,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3.8500000000000001E-5</v>
      </c>
      <c r="S104" s="1" cm="1">
        <f t="array" ref="S104">MAX(_xlfn._xlws.FILTER('Modeled Concentrations'!V$3:V$290,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2.8399999999999999E-5</v>
      </c>
      <c r="T104" s="1" cm="1">
        <f t="array" ref="T104">MAX(_xlfn._xlws.FILTER('Modeled Concentrations'!W$3:W$290,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1.4E-5</v>
      </c>
      <c r="U104" s="1" cm="1">
        <f t="array" ref="U104">MAX(_xlfn._xlws.FILTER('Modeled Concentrations'!X$3:X$290,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5.4600000000000002E-6</v>
      </c>
      <c r="V104" s="1" cm="1">
        <f t="array" ref="V104">MAX(_xlfn._xlws.FILTER('Modeled Concentrations'!Y$3:Y$290,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4.8400000000000005E-7</v>
      </c>
      <c r="W104" s="1" cm="1">
        <f t="array" ref="W104">MAX(_xlfn._xlws.FILTER('Modeled Concentrations'!Z$3:Z$290,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4.4700000000000003E-8</v>
      </c>
      <c r="X104" s="1" cm="1">
        <f t="array" ref="X104">MAX(_xlfn._xlws.FILTER('Modeled Concentrations'!AA$3:AA$290,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6.7700000000000004E-9</v>
      </c>
      <c r="Y104" s="1" cm="1">
        <f t="array" ref="Y104">MAX(_xlfn._xlws.FILTER('Modeled Concentrations'!AB$3:AB$290,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2.28E-9</v>
      </c>
      <c r="Z104" s="1" cm="1">
        <f t="array" ref="Z104">MAX(_xlfn._xlws.FILTER('Modeled Concentrations'!AC$3:AC$290,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1.02E-9</v>
      </c>
      <c r="AA104" s="1" cm="1">
        <f t="array" ref="AA104">MAX(_xlfn._xlws.FILTER('Modeled Concentrations'!AD$3:AD$290,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0.39381627811860942</v>
      </c>
      <c r="AB104" s="1" cm="1">
        <f t="array" ref="AB104">MAX(_xlfn._xlws.FILTER('Modeled Concentrations'!AE$3:AE$290,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0.15582658486707565</v>
      </c>
      <c r="AC104" s="1" cm="1">
        <f t="array" ref="AC104">MAX(_xlfn._xlws.FILTER('Modeled Concentrations'!AF$3:AF$290,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0.11494740286298569</v>
      </c>
      <c r="AD104" s="1" cm="1">
        <f t="array" ref="AD104">MAX(_xlfn._xlws.FILTER('Modeled Concentrations'!AG$3:AG$290,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5.6664212678936607E-2</v>
      </c>
      <c r="AE104" s="1" cm="1">
        <f t="array" ref="AE104">MAX(_xlfn._xlws.FILTER('Modeled Concentrations'!AH$3:AH$290,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2.2099042944785274E-2</v>
      </c>
      <c r="AF104" s="1" cm="1">
        <f t="array" ref="AF104">MAX(_xlfn._xlws.FILTER('Modeled Concentrations'!AI$3:AI$290,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1.9589627811860944E-3</v>
      </c>
      <c r="AG104" s="1" cm="1">
        <f t="array" ref="AG104">MAX(_xlfn._xlws.FILTER('Modeled Concentrations'!AJ$3:AJ$290,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1.8092073619631902E-4</v>
      </c>
      <c r="AH104" s="1" cm="1">
        <f t="array" ref="AH104">MAX(_xlfn._xlws.FILTER('Modeled Concentrations'!AK$3:AK$290,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2.7401194274028631E-5</v>
      </c>
      <c r="AI104" s="1" cm="1">
        <f t="array" ref="AI104">MAX(_xlfn._xlws.FILTER('Modeled Concentrations'!AL$3:AL$290,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9.2281717791411049E-6</v>
      </c>
      <c r="AJ104" s="1" cm="1">
        <f t="array" ref="AJ104">MAX(_xlfn._xlws.FILTER('Modeled Concentrations'!AM$3:AM$290, ('Modeled Concentrations'!$A$3:$A$290='Filter Max Task'!$A104)*('Modeled Concentrations'!$C$3:$C$290='Filter Max Task'!$B104)*('Modeled Concentrations'!$D$3:$D$290='Filter Max Task'!$C104)*('Modeled Concentrations'!$E$3:$E$290='Filter Max Task'!$D104)*('Modeled Concentrations'!$H$3:$H$290='Filter Max Task'!$E104)*('Modeled Concentrations'!$I$3:$I$290='Filter Max Task'!$F104)))</f>
        <v>4.1283926380368103E-6</v>
      </c>
    </row>
    <row r="105" spans="1:36" x14ac:dyDescent="0.35">
      <c r="A105" s="1" t="s">
        <v>130</v>
      </c>
      <c r="B105" s="1" t="s">
        <v>161</v>
      </c>
      <c r="C105" s="1" t="s">
        <v>131</v>
      </c>
      <c r="D105" s="1" t="s">
        <v>156</v>
      </c>
      <c r="E105" s="1" t="s">
        <v>128</v>
      </c>
      <c r="F105" s="1" t="s">
        <v>152</v>
      </c>
      <c r="G105" s="1" cm="1">
        <f t="array" ref="G105">MAX(_xlfn._xlws.FILTER('Modeled Concentrations'!J$3:J$290,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2.62E-8</v>
      </c>
      <c r="H105" s="1" cm="1">
        <f t="array" ref="H105">MAX(_xlfn._xlws.FILTER('Modeled Concentrations'!K$3:K$290,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3.14E-6</v>
      </c>
      <c r="I105" s="1" cm="1">
        <f t="array" ref="I105">MAX(_xlfn._xlws.FILTER('Modeled Concentrations'!L$3:L$290,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1.9899999999999999E-5</v>
      </c>
      <c r="J105" s="1" cm="1">
        <f t="array" ref="J105">MAX(_xlfn._xlws.FILTER('Modeled Concentrations'!M$3:M$290,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4.0500000000000002E-5</v>
      </c>
      <c r="K105" s="1" cm="1">
        <f t="array" ref="K105">MAX(_xlfn._xlws.FILTER('Modeled Concentrations'!N$3:N$290,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9.1199999999999994E-5</v>
      </c>
      <c r="L105" s="1" cm="1">
        <f t="array" ref="L105">MAX(_xlfn._xlws.FILTER('Modeled Concentrations'!O$3:O$290,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2.5899999999999999E-5</v>
      </c>
      <c r="M105" s="1" cm="1">
        <f t="array" ref="M105">MAX(_xlfn._xlws.FILTER('Modeled Concentrations'!P$3:P$290,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1.4399999999999999E-5</v>
      </c>
      <c r="N105" s="1" cm="1">
        <f t="array" ref="N105">MAX(_xlfn._xlws.FILTER('Modeled Concentrations'!Q$3:Q$290,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4.7199999999999997E-6</v>
      </c>
      <c r="O105" s="1" cm="1">
        <f t="array" ref="O105">MAX(_xlfn._xlws.FILTER('Modeled Concentrations'!R$3:R$290,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2.21E-6</v>
      </c>
      <c r="P105" s="1" cm="1">
        <f t="array" ref="P105">MAX(_xlfn._xlws.FILTER('Modeled Concentrations'!S$3:S$290,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1.0300000000000001E-6</v>
      </c>
      <c r="Q105" s="1" cm="1">
        <f t="array" ref="Q105">MAX(_xlfn._xlws.FILTER('Modeled Concentrations'!T$3:T$290,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1.8699999999999999E-8</v>
      </c>
      <c r="R105" s="1" cm="1">
        <f t="array" ref="R105">MAX(_xlfn._xlws.FILTER('Modeled Concentrations'!U$3:U$290,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1.53E-6</v>
      </c>
      <c r="S105" s="1" cm="1">
        <f t="array" ref="S105">MAX(_xlfn._xlws.FILTER('Modeled Concentrations'!V$3:V$290,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1.29E-5</v>
      </c>
      <c r="T105" s="1" cm="1">
        <f t="array" ref="T105">MAX(_xlfn._xlws.FILTER('Modeled Concentrations'!W$3:W$290,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1.8499999999999999E-5</v>
      </c>
      <c r="U105" s="1" cm="1">
        <f t="array" ref="U105">MAX(_xlfn._xlws.FILTER('Modeled Concentrations'!X$3:X$290,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3.6300000000000001E-5</v>
      </c>
      <c r="V105" s="1" cm="1">
        <f t="array" ref="V105">MAX(_xlfn._xlws.FILTER('Modeled Concentrations'!Y$3:Y$290,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1.22E-5</v>
      </c>
      <c r="W105" s="1" cm="1">
        <f t="array" ref="W105">MAX(_xlfn._xlws.FILTER('Modeled Concentrations'!Z$3:Z$290,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4.3699999999999997E-6</v>
      </c>
      <c r="X105" s="1" cm="1">
        <f t="array" ref="X105">MAX(_xlfn._xlws.FILTER('Modeled Concentrations'!AA$3:AA$290,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1.2100000000000001E-6</v>
      </c>
      <c r="Y105" s="1" cm="1">
        <f t="array" ref="Y105">MAX(_xlfn._xlws.FILTER('Modeled Concentrations'!AB$3:AB$290,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4.9699999999999996E-7</v>
      </c>
      <c r="Z105" s="1" cm="1">
        <f t="array" ref="Z105">MAX(_xlfn._xlws.FILTER('Modeled Concentrations'!AC$3:AC$290,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2.4999999999999999E-7</v>
      </c>
      <c r="AA105" s="1" cm="1">
        <f t="array" ref="AA105">MAX(_xlfn._xlws.FILTER('Modeled Concentrations'!AD$3:AD$290,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7.5687198364008171E-5</v>
      </c>
      <c r="AB105" s="1" cm="1">
        <f t="array" ref="AB105">MAX(_xlfn._xlws.FILTER('Modeled Concentrations'!AE$3:AE$290,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6.1925889570552143E-3</v>
      </c>
      <c r="AC105" s="1" cm="1">
        <f t="array" ref="AC105">MAX(_xlfn._xlws.FILTER('Modeled Concentrations'!AF$3:AF$290,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5.2212024539877298E-2</v>
      </c>
      <c r="AD105" s="1" cm="1">
        <f t="array" ref="AD105">MAX(_xlfn._xlws.FILTER('Modeled Concentrations'!AG$3:AG$290,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7.4877709611451945E-2</v>
      </c>
      <c r="AE105" s="1" cm="1">
        <f t="array" ref="AE105">MAX(_xlfn._xlws.FILTER('Modeled Concentrations'!AH$3:AH$290,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0.14692220858895705</v>
      </c>
      <c r="AF105" s="1" cm="1">
        <f t="array" ref="AF105">MAX(_xlfn._xlws.FILTER('Modeled Concentrations'!AI$3:AI$290,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4.937881390593047E-2</v>
      </c>
      <c r="AG105" s="1" cm="1">
        <f t="array" ref="AG105">MAX(_xlfn._xlws.FILTER('Modeled Concentrations'!AJ$3:AJ$290,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1.768732924335378E-2</v>
      </c>
      <c r="AH105" s="1" cm="1">
        <f t="array" ref="AH105">MAX(_xlfn._xlws.FILTER('Modeled Concentrations'!AK$3:AK$290,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4.8974069529652345E-3</v>
      </c>
      <c r="AI105" s="1" cm="1">
        <f t="array" ref="AI105">MAX(_xlfn._xlws.FILTER('Modeled Concentrations'!AL$3:AL$290,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2.0115795501022492E-3</v>
      </c>
      <c r="AJ105" s="1" cm="1">
        <f t="array" ref="AJ105">MAX(_xlfn._xlws.FILTER('Modeled Concentrations'!AM$3:AM$290, ('Modeled Concentrations'!$A$3:$A$290='Filter Max Task'!$A105)*('Modeled Concentrations'!$C$3:$C$290='Filter Max Task'!$B105)*('Modeled Concentrations'!$D$3:$D$290='Filter Max Task'!$C105)*('Modeled Concentrations'!$E$3:$E$290='Filter Max Task'!$D105)*('Modeled Concentrations'!$H$3:$H$290='Filter Max Task'!$E105)*('Modeled Concentrations'!$I$3:$I$290='Filter Max Task'!$F105)))</f>
        <v>1.0118609406952965E-3</v>
      </c>
    </row>
    <row r="106" spans="1:36" x14ac:dyDescent="0.35">
      <c r="A106" s="1" t="s">
        <v>130</v>
      </c>
      <c r="B106" s="1" t="s">
        <v>162</v>
      </c>
      <c r="C106" s="1" t="s">
        <v>131</v>
      </c>
      <c r="D106" s="1" t="s">
        <v>156</v>
      </c>
      <c r="E106" s="1" t="s">
        <v>128</v>
      </c>
      <c r="F106" s="1" t="s">
        <v>152</v>
      </c>
      <c r="G106" s="1" cm="1">
        <f t="array" ref="G106">MAX(_xlfn._xlws.FILTER('Modeled Concentrations'!J$3:J$290,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2.69E-5</v>
      </c>
      <c r="H106" s="1" cm="1">
        <f t="array" ref="H106">MAX(_xlfn._xlws.FILTER('Modeled Concentrations'!K$3:K$290,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1.13E-5</v>
      </c>
      <c r="I106" s="1" cm="1">
        <f t="array" ref="I106">MAX(_xlfn._xlws.FILTER('Modeled Concentrations'!L$3:L$290,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6.0800000000000002E-6</v>
      </c>
      <c r="J106" s="1" cm="1">
        <f t="array" ref="J106">MAX(_xlfn._xlws.FILTER('Modeled Concentrations'!M$3:M$290,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3.8999999999999999E-6</v>
      </c>
      <c r="K106" s="1" cm="1">
        <f t="array" ref="K106">MAX(_xlfn._xlws.FILTER('Modeled Concentrations'!N$3:N$290,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1.42E-6</v>
      </c>
      <c r="L106" s="1" cm="1">
        <f t="array" ref="L106">MAX(_xlfn._xlws.FILTER('Modeled Concentrations'!O$3:O$290,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2.0500000000000002E-8</v>
      </c>
      <c r="M106" s="1" cm="1">
        <f t="array" ref="M106">MAX(_xlfn._xlws.FILTER('Modeled Concentrations'!P$3:P$290,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6.5499999999999999E-9</v>
      </c>
      <c r="N106" s="1" cm="1">
        <f t="array" ref="N106">MAX(_xlfn._xlws.FILTER('Modeled Concentrations'!Q$3:Q$290,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7.1700000000000001E-10</v>
      </c>
      <c r="O106" s="1" cm="1">
        <f t="array" ref="O106">MAX(_xlfn._xlws.FILTER('Modeled Concentrations'!R$3:R$290,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1.72E-10</v>
      </c>
      <c r="P106" s="1" cm="1">
        <f t="array" ref="P106">MAX(_xlfn._xlws.FILTER('Modeled Concentrations'!S$3:S$290,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6.2000000000000006E-11</v>
      </c>
      <c r="Q106" s="1" cm="1">
        <f t="array" ref="Q106">MAX(_xlfn._xlws.FILTER('Modeled Concentrations'!T$3:T$290,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5.31E-6</v>
      </c>
      <c r="R106" s="1" cm="1">
        <f t="array" ref="R106">MAX(_xlfn._xlws.FILTER('Modeled Concentrations'!U$3:U$290,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2.0999999999999998E-6</v>
      </c>
      <c r="S106" s="1" cm="1">
        <f t="array" ref="S106">MAX(_xlfn._xlws.FILTER('Modeled Concentrations'!V$3:V$290,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1.55E-6</v>
      </c>
      <c r="T106" s="1" cm="1">
        <f t="array" ref="T106">MAX(_xlfn._xlws.FILTER('Modeled Concentrations'!W$3:W$290,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7.61E-7</v>
      </c>
      <c r="U106" s="1" cm="1">
        <f t="array" ref="U106">MAX(_xlfn._xlws.FILTER('Modeled Concentrations'!X$3:X$290,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2.9900000000000002E-7</v>
      </c>
      <c r="V106" s="1" cm="1">
        <f t="array" ref="V106">MAX(_xlfn._xlws.FILTER('Modeled Concentrations'!Y$3:Y$290,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2.6400000000000001E-8</v>
      </c>
      <c r="W106" s="1" cm="1">
        <f t="array" ref="W106">MAX(_xlfn._xlws.FILTER('Modeled Concentrations'!Z$3:Z$290,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2.4399999999999998E-9</v>
      </c>
      <c r="X106" s="1" cm="1">
        <f t="array" ref="X106">MAX(_xlfn._xlws.FILTER('Modeled Concentrations'!AA$3:AA$290,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3.6800000000000002E-10</v>
      </c>
      <c r="Y106" s="1" cm="1">
        <f t="array" ref="Y106">MAX(_xlfn._xlws.FILTER('Modeled Concentrations'!AB$3:AB$290,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1.2400000000000001E-10</v>
      </c>
      <c r="Z106" s="1" cm="1">
        <f t="array" ref="Z106">MAX(_xlfn._xlws.FILTER('Modeled Concentrations'!AC$3:AC$290,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5.5600000000000001E-11</v>
      </c>
      <c r="AA106" s="1" cm="1">
        <f t="array" ref="AA106">MAX(_xlfn._xlws.FILTER('Modeled Concentrations'!AD$3:AD$290,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2.14919263803681E-2</v>
      </c>
      <c r="AB106" s="1" cm="1">
        <f t="array" ref="AB106">MAX(_xlfn._xlws.FILTER('Modeled Concentrations'!AE$3:AE$290,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8.49963190184049E-3</v>
      </c>
      <c r="AC106" s="1" cm="1">
        <f t="array" ref="AC106">MAX(_xlfn._xlws.FILTER('Modeled Concentrations'!AF$3:AF$290,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6.2735378323108383E-3</v>
      </c>
      <c r="AD106" s="1" cm="1">
        <f t="array" ref="AD106">MAX(_xlfn._xlws.FILTER('Modeled Concentrations'!AG$3:AG$290,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3.0801047034764825E-3</v>
      </c>
      <c r="AE106" s="1" cm="1">
        <f t="array" ref="AE106">MAX(_xlfn._xlws.FILTER('Modeled Concentrations'!AH$3:AH$290,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1.2101856850715747E-3</v>
      </c>
      <c r="AF106" s="1" cm="1">
        <f t="array" ref="AF106">MAX(_xlfn._xlws.FILTER('Modeled Concentrations'!AI$3:AI$290,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1.0685251533742331E-4</v>
      </c>
      <c r="AG106" s="1" cm="1">
        <f t="array" ref="AG106">MAX(_xlfn._xlws.FILTER('Modeled Concentrations'!AJ$3:AJ$290,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9.8757627811860922E-6</v>
      </c>
      <c r="AH106" s="1" cm="1">
        <f t="array" ref="AH106">MAX(_xlfn._xlws.FILTER('Modeled Concentrations'!AK$3:AK$290,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1.4894593047034766E-6</v>
      </c>
      <c r="AI106" s="1" cm="1">
        <f t="array" ref="AI106">MAX(_xlfn._xlws.FILTER('Modeled Concentrations'!AL$3:AL$290,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5.018830265848671E-7</v>
      </c>
      <c r="AJ106" s="1" cm="1">
        <f t="array" ref="AJ106">MAX(_xlfn._xlws.FILTER('Modeled Concentrations'!AM$3:AM$290, ('Modeled Concentrations'!$A$3:$A$290='Filter Max Task'!$A106)*('Modeled Concentrations'!$C$3:$C$290='Filter Max Task'!$B106)*('Modeled Concentrations'!$D$3:$D$290='Filter Max Task'!$C106)*('Modeled Concentrations'!$E$3:$E$290='Filter Max Task'!$D106)*('Modeled Concentrations'!$H$3:$H$290='Filter Max Task'!$E106)*('Modeled Concentrations'!$I$3:$I$290='Filter Max Task'!$F106)))</f>
        <v>2.2503787321063396E-7</v>
      </c>
    </row>
    <row r="107" spans="1:36" x14ac:dyDescent="0.35">
      <c r="A107" s="1" t="s">
        <v>130</v>
      </c>
      <c r="B107" s="1" t="s">
        <v>163</v>
      </c>
      <c r="C107" s="1" t="s">
        <v>131</v>
      </c>
      <c r="D107" s="1" t="s">
        <v>156</v>
      </c>
      <c r="E107" s="1" t="s">
        <v>128</v>
      </c>
      <c r="F107" s="1" t="s">
        <v>152</v>
      </c>
      <c r="G107" s="1" cm="1">
        <f t="array" ref="G107">MAX(_xlfn._xlws.FILTER('Modeled Concentrations'!J$3:J$290,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4.2001799999999998E-4</v>
      </c>
      <c r="H107" s="1" cm="1">
        <f t="array" ref="H107">MAX(_xlfn._xlws.FILTER('Modeled Concentrations'!K$3:K$290,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1.7566599999999999E-4</v>
      </c>
      <c r="I107" s="1" cm="1">
        <f t="array" ref="I107">MAX(_xlfn._xlws.FILTER('Modeled Concentrations'!L$3:L$290,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9.8800000000000003E-5</v>
      </c>
      <c r="J107" s="1" cm="1">
        <f t="array" ref="J107">MAX(_xlfn._xlws.FILTER('Modeled Concentrations'!M$3:M$290,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6.3499999999999999E-5</v>
      </c>
      <c r="K107" s="1" cm="1">
        <f t="array" ref="K107">MAX(_xlfn._xlws.FILTER('Modeled Concentrations'!N$3:N$290,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2.4300000000000001E-5</v>
      </c>
      <c r="L107" s="1" cm="1">
        <f t="array" ref="L107">MAX(_xlfn._xlws.FILTER('Modeled Concentrations'!O$3:O$290,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4.9699999999999996E-7</v>
      </c>
      <c r="M107" s="1" cm="1">
        <f t="array" ref="M107">MAX(_xlfn._xlws.FILTER('Modeled Concentrations'!P$3:P$290,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1.6899999999999999E-7</v>
      </c>
      <c r="N107" s="1" cm="1">
        <f t="array" ref="N107">MAX(_xlfn._xlws.FILTER('Modeled Concentrations'!Q$3:Q$290,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2.1999999999999998E-8</v>
      </c>
      <c r="O107" s="1" cm="1">
        <f t="array" ref="O107">MAX(_xlfn._xlws.FILTER('Modeled Concentrations'!R$3:R$290,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5.8800000000000004E-9</v>
      </c>
      <c r="P107" s="1" cm="1">
        <f t="array" ref="P107">MAX(_xlfn._xlws.FILTER('Modeled Concentrations'!S$3:S$290,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2.09E-9</v>
      </c>
      <c r="Q107" s="1" cm="1">
        <f t="array" ref="Q107">MAX(_xlfn._xlws.FILTER('Modeled Concentrations'!T$3:T$290,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8.4499999999999994E-5</v>
      </c>
      <c r="R107" s="1" cm="1">
        <f t="array" ref="R107">MAX(_xlfn._xlws.FILTER('Modeled Concentrations'!U$3:U$290,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3.5299999999999997E-5</v>
      </c>
      <c r="S107" s="1" cm="1">
        <f t="array" ref="S107">MAX(_xlfn._xlws.FILTER('Modeled Concentrations'!V$3:V$290,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2.62E-5</v>
      </c>
      <c r="T107" s="1" cm="1">
        <f t="array" ref="T107">MAX(_xlfn._xlws.FILTER('Modeled Concentrations'!W$3:W$290,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1.31E-5</v>
      </c>
      <c r="U107" s="1" cm="1">
        <f t="array" ref="U107">MAX(_xlfn._xlws.FILTER('Modeled Concentrations'!X$3:X$290,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5.2900000000000002E-6</v>
      </c>
      <c r="V107" s="1" cm="1">
        <f t="array" ref="V107">MAX(_xlfn._xlws.FILTER('Modeled Concentrations'!Y$3:Y$290,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5.51E-7</v>
      </c>
      <c r="W107" s="1" cm="1">
        <f t="array" ref="W107">MAX(_xlfn._xlws.FILTER('Modeled Concentrations'!Z$3:Z$290,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6.0300000000000004E-8</v>
      </c>
      <c r="X107" s="1" cm="1">
        <f t="array" ref="X107">MAX(_xlfn._xlws.FILTER('Modeled Concentrations'!AA$3:AA$290,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1.16E-8</v>
      </c>
      <c r="Y107" s="1" cm="1">
        <f t="array" ref="Y107">MAX(_xlfn._xlws.FILTER('Modeled Concentrations'!AB$3:AB$290,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3.9000000000000002E-9</v>
      </c>
      <c r="Z107" s="1" cm="1">
        <f t="array" ref="Z107">MAX(_xlfn._xlws.FILTER('Modeled Concentrations'!AC$3:AC$290,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1.4100000000000001E-9</v>
      </c>
      <c r="AA107" s="1" cm="1">
        <f t="array" ref="AA107">MAX(_xlfn._xlws.FILTER('Modeled Concentrations'!AD$3:AD$290,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0.34200899795501022</v>
      </c>
      <c r="AB107" s="1" cm="1">
        <f t="array" ref="AB107">MAX(_xlfn._xlws.FILTER('Modeled Concentrations'!AE$3:AE$290,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0.14287476482617584</v>
      </c>
      <c r="AC107" s="1" cm="1">
        <f t="array" ref="AC107">MAX(_xlfn._xlws.FILTER('Modeled Concentrations'!AF$3:AF$290,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0.10604302658486707</v>
      </c>
      <c r="AD107" s="1" cm="1">
        <f t="array" ref="AD107">MAX(_xlfn._xlws.FILTER('Modeled Concentrations'!AG$3:AG$290,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5.3021513292433535E-2</v>
      </c>
      <c r="AE107" s="1" cm="1">
        <f t="array" ref="AE107">MAX(_xlfn._xlws.FILTER('Modeled Concentrations'!AH$3:AH$290,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2.1410977505112477E-2</v>
      </c>
      <c r="AF107" s="1" cm="1">
        <f t="array" ref="AF107">MAX(_xlfn._xlws.FILTER('Modeled Concentrations'!AI$3:AI$290,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2.2301415132924335E-3</v>
      </c>
      <c r="AG107" s="1" cm="1">
        <f t="array" ref="AG107">MAX(_xlfn._xlws.FILTER('Modeled Concentrations'!AJ$3:AJ$290,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2.4406085889570555E-4</v>
      </c>
      <c r="AH107" s="1" cm="1">
        <f t="array" ref="AH107">MAX(_xlfn._xlws.FILTER('Modeled Concentrations'!AK$3:AK$290,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4.6950347648261757E-5</v>
      </c>
      <c r="AI107" s="1" cm="1">
        <f t="array" ref="AI107">MAX(_xlfn._xlws.FILTER('Modeled Concentrations'!AL$3:AL$290,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1.5785030674846627E-5</v>
      </c>
      <c r="AJ107" s="1" cm="1">
        <f t="array" ref="AJ107">MAX(_xlfn._xlws.FILTER('Modeled Concentrations'!AM$3:AM$290, ('Modeled Concentrations'!$A$3:$A$290='Filter Max Task'!$A107)*('Modeled Concentrations'!$C$3:$C$290='Filter Max Task'!$B107)*('Modeled Concentrations'!$D$3:$D$290='Filter Max Task'!$C107)*('Modeled Concentrations'!$E$3:$E$290='Filter Max Task'!$D107)*('Modeled Concentrations'!$H$3:$H$290='Filter Max Task'!$E107)*('Modeled Concentrations'!$I$3:$I$290='Filter Max Task'!$F107)))</f>
        <v>5.7068957055214719E-6</v>
      </c>
    </row>
    <row r="108" spans="1:36" x14ac:dyDescent="0.35">
      <c r="A108" s="1" t="s">
        <v>130</v>
      </c>
      <c r="B108" s="1" t="s">
        <v>164</v>
      </c>
      <c r="C108" s="1" t="s">
        <v>131</v>
      </c>
      <c r="D108" s="1" t="s">
        <v>156</v>
      </c>
      <c r="E108" s="1" t="s">
        <v>128</v>
      </c>
      <c r="F108" s="1" t="s">
        <v>152</v>
      </c>
      <c r="G108" s="1" cm="1">
        <f t="array" ref="G108">MAX(_xlfn._xlws.FILTER('Modeled Concentrations'!J$3:J$290,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1.3860599999999999E-4</v>
      </c>
      <c r="H108" s="1" cm="1">
        <f t="array" ref="H108">MAX(_xlfn._xlws.FILTER('Modeled Concentrations'!K$3:K$290,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5.7800000000000002E-5</v>
      </c>
      <c r="I108" s="1" cm="1">
        <f t="array" ref="I108">MAX(_xlfn._xlws.FILTER('Modeled Concentrations'!L$3:L$290,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3.1099999999999997E-5</v>
      </c>
      <c r="J108" s="1" cm="1">
        <f t="array" ref="J108">MAX(_xlfn._xlws.FILTER('Modeled Concentrations'!M$3:M$290,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2.0100000000000001E-5</v>
      </c>
      <c r="K108" s="1" cm="1">
        <f t="array" ref="K108">MAX(_xlfn._xlws.FILTER('Modeled Concentrations'!N$3:N$290,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7.2899999999999997E-6</v>
      </c>
      <c r="L108" s="1" cm="1">
        <f t="array" ref="L108">MAX(_xlfn._xlws.FILTER('Modeled Concentrations'!O$3:O$290,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1.05E-7</v>
      </c>
      <c r="M108" s="1" cm="1">
        <f t="array" ref="M108">MAX(_xlfn._xlws.FILTER('Modeled Concentrations'!P$3:P$290,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3.3600000000000003E-8</v>
      </c>
      <c r="N108" s="1" cm="1">
        <f t="array" ref="N108">MAX(_xlfn._xlws.FILTER('Modeled Concentrations'!Q$3:Q$290,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3.6800000000000001E-9</v>
      </c>
      <c r="O108" s="1" cm="1">
        <f t="array" ref="O108">MAX(_xlfn._xlws.FILTER('Modeled Concentrations'!R$3:R$290,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8.8500000000000005E-10</v>
      </c>
      <c r="P108" s="1" cm="1">
        <f t="array" ref="P108">MAX(_xlfn._xlws.FILTER('Modeled Concentrations'!S$3:S$290,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3.1899999999999998E-10</v>
      </c>
      <c r="Q108" s="1" cm="1">
        <f t="array" ref="Q108">MAX(_xlfn._xlws.FILTER('Modeled Concentrations'!T$3:T$290,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2.72E-5</v>
      </c>
      <c r="R108" s="1" cm="1">
        <f t="array" ref="R108">MAX(_xlfn._xlws.FILTER('Modeled Concentrations'!U$3:U$290,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1.08E-5</v>
      </c>
      <c r="S108" s="1" cm="1">
        <f t="array" ref="S108">MAX(_xlfn._xlws.FILTER('Modeled Concentrations'!V$3:V$290,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7.96E-6</v>
      </c>
      <c r="T108" s="1" cm="1">
        <f t="array" ref="T108">MAX(_xlfn._xlws.FILTER('Modeled Concentrations'!W$3:W$290,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3.8999999999999999E-6</v>
      </c>
      <c r="U108" s="1" cm="1">
        <f t="array" ref="U108">MAX(_xlfn._xlws.FILTER('Modeled Concentrations'!X$3:X$290,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1.53E-6</v>
      </c>
      <c r="V108" s="1" cm="1">
        <f t="array" ref="V108">MAX(_xlfn._xlws.FILTER('Modeled Concentrations'!Y$3:Y$290,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1.35E-7</v>
      </c>
      <c r="W108" s="1" cm="1">
        <f t="array" ref="W108">MAX(_xlfn._xlws.FILTER('Modeled Concentrations'!Z$3:Z$290,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1.2499999999999999E-8</v>
      </c>
      <c r="X108" s="1" cm="1">
        <f t="array" ref="X108">MAX(_xlfn._xlws.FILTER('Modeled Concentrations'!AA$3:AA$290,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1.8899999999999999E-9</v>
      </c>
      <c r="Y108" s="1" cm="1">
        <f t="array" ref="Y108">MAX(_xlfn._xlws.FILTER('Modeled Concentrations'!AB$3:AB$290,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6.3699999999999997E-10</v>
      </c>
      <c r="Z108" s="1" cm="1">
        <f t="array" ref="Z108">MAX(_xlfn._xlws.FILTER('Modeled Concentrations'!AC$3:AC$290,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2.8699999999999999E-10</v>
      </c>
      <c r="AA108" s="1" cm="1">
        <f t="array" ref="AA108">MAX(_xlfn._xlws.FILTER('Modeled Concentrations'!AD$3:AD$290,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0.11009047034764825</v>
      </c>
      <c r="AB108" s="1" cm="1">
        <f t="array" ref="AB108">MAX(_xlfn._xlws.FILTER('Modeled Concentrations'!AE$3:AE$290,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4.3712392638036807E-2</v>
      </c>
      <c r="AC108" s="1" cm="1">
        <f t="array" ref="AC108">MAX(_xlfn._xlws.FILTER('Modeled Concentrations'!AF$3:AF$290,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3.2217652351738242E-2</v>
      </c>
      <c r="AD108" s="1" cm="1">
        <f t="array" ref="AD108">MAX(_xlfn._xlws.FILTER('Modeled Concentrations'!AG$3:AG$290,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1.5785030674846625E-2</v>
      </c>
      <c r="AE108" s="1" cm="1">
        <f t="array" ref="AE108">MAX(_xlfn._xlws.FILTER('Modeled Concentrations'!AH$3:AH$290,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6.1925889570552143E-3</v>
      </c>
      <c r="AF108" s="1" cm="1">
        <f t="array" ref="AF108">MAX(_xlfn._xlws.FILTER('Modeled Concentrations'!AI$3:AI$290,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5.4640490797546013E-4</v>
      </c>
      <c r="AG108" s="1" cm="1">
        <f t="array" ref="AG108">MAX(_xlfn._xlws.FILTER('Modeled Concentrations'!AJ$3:AJ$290,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5.0593047034764817E-5</v>
      </c>
      <c r="AH108" s="1" cm="1">
        <f t="array" ref="AH108">MAX(_xlfn._xlws.FILTER('Modeled Concentrations'!AK$3:AK$290,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7.6496687116564415E-6</v>
      </c>
      <c r="AI108" s="1" cm="1">
        <f t="array" ref="AI108">MAX(_xlfn._xlws.FILTER('Modeled Concentrations'!AL$3:AL$290,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2.5782216768916153E-6</v>
      </c>
      <c r="AJ108" s="1" cm="1">
        <f t="array" ref="AJ108">MAX(_xlfn._xlws.FILTER('Modeled Concentrations'!AM$3:AM$290, ('Modeled Concentrations'!$A$3:$A$290='Filter Max Task'!$A108)*('Modeled Concentrations'!$C$3:$C$290='Filter Max Task'!$B108)*('Modeled Concentrations'!$D$3:$D$290='Filter Max Task'!$C108)*('Modeled Concentrations'!$E$3:$E$290='Filter Max Task'!$D108)*('Modeled Concentrations'!$H$3:$H$290='Filter Max Task'!$E108)*('Modeled Concentrations'!$I$3:$I$290='Filter Max Task'!$F108)))</f>
        <v>1.1616163599182004E-6</v>
      </c>
    </row>
    <row r="109" spans="1:36" x14ac:dyDescent="0.35">
      <c r="A109" s="1" t="s">
        <v>130</v>
      </c>
      <c r="B109" s="1" t="s">
        <v>158</v>
      </c>
      <c r="C109" s="1" t="s">
        <v>156</v>
      </c>
      <c r="D109" s="1" t="s">
        <v>156</v>
      </c>
      <c r="E109" s="1" t="s">
        <v>129</v>
      </c>
      <c r="F109" s="1" t="s">
        <v>152</v>
      </c>
      <c r="G109" s="1" cm="1">
        <f t="array" ref="G109">MAX(_xlfn._xlws.FILTER('Modeled Concentrations'!J$3:J$290,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1.94E-10</v>
      </c>
      <c r="H109" s="1" cm="1">
        <f t="array" ref="H109">MAX(_xlfn._xlws.FILTER('Modeled Concentrations'!K$3:K$290,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1.96E-8</v>
      </c>
      <c r="I109" s="1" cm="1">
        <f t="array" ref="I109">MAX(_xlfn._xlws.FILTER('Modeled Concentrations'!L$3:L$290,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6.2999999999999995E-8</v>
      </c>
      <c r="J109" s="1" cm="1">
        <f t="array" ref="J109">MAX(_xlfn._xlws.FILTER('Modeled Concentrations'!M$3:M$290,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1.05E-7</v>
      </c>
      <c r="K109" s="1" cm="1">
        <f t="array" ref="K109">MAX(_xlfn._xlws.FILTER('Modeled Concentrations'!N$3:N$290,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1.86E-7</v>
      </c>
      <c r="L109" s="1" cm="1">
        <f t="array" ref="L109">MAX(_xlfn._xlws.FILTER('Modeled Concentrations'!O$3:O$290,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5.5099999999999997E-8</v>
      </c>
      <c r="M109" s="1" cm="1">
        <f t="array" ref="M109">MAX(_xlfn._xlws.FILTER('Modeled Concentrations'!P$3:P$290,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3.4800000000000001E-8</v>
      </c>
      <c r="N109" s="1" cm="1">
        <f t="array" ref="N109">MAX(_xlfn._xlws.FILTER('Modeled Concentrations'!Q$3:Q$290,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1.1900000000000001E-8</v>
      </c>
      <c r="O109" s="1" cm="1">
        <f t="array" ref="O109">MAX(_xlfn._xlws.FILTER('Modeled Concentrations'!R$3:R$290,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4.6200000000000002E-9</v>
      </c>
      <c r="P109" s="1" cm="1">
        <f t="array" ref="P109">MAX(_xlfn._xlws.FILTER('Modeled Concentrations'!S$3:S$290,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1.6500000000000001E-9</v>
      </c>
      <c r="Q109" s="1" cm="1">
        <f t="array" ref="Q109">MAX(_xlfn._xlws.FILTER('Modeled Concentrations'!T$3:T$290,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1.3799999999999999E-10</v>
      </c>
      <c r="R109" s="1" cm="1">
        <f t="array" ref="R109">MAX(_xlfn._xlws.FILTER('Modeled Concentrations'!U$3:U$290,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4.5699999999999997E-9</v>
      </c>
      <c r="S109" s="1" cm="1">
        <f t="array" ref="S109">MAX(_xlfn._xlws.FILTER('Modeled Concentrations'!V$3:V$290,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2.6700000000000001E-8</v>
      </c>
      <c r="T109" s="1" cm="1">
        <f t="array" ref="T109">MAX(_xlfn._xlws.FILTER('Modeled Concentrations'!W$3:W$290,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3.6099999999999999E-8</v>
      </c>
      <c r="U109" s="1" cm="1">
        <f t="array" ref="U109">MAX(_xlfn._xlws.FILTER('Modeled Concentrations'!X$3:X$290,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6.6199999999999997E-8</v>
      </c>
      <c r="V109" s="1" cm="1">
        <f t="array" ref="V109">MAX(_xlfn._xlws.FILTER('Modeled Concentrations'!Y$3:Y$290,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2.2300000000000001E-8</v>
      </c>
      <c r="W109" s="1" cm="1">
        <f t="array" ref="W109">MAX(_xlfn._xlws.FILTER('Modeled Concentrations'!Z$3:Z$290,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8.4700000000000007E-9</v>
      </c>
      <c r="X109" s="1" cm="1">
        <f t="array" ref="X109">MAX(_xlfn._xlws.FILTER('Modeled Concentrations'!AA$3:AA$290,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2.7700000000000002E-9</v>
      </c>
      <c r="Y109" s="1" cm="1">
        <f t="array" ref="Y109">MAX(_xlfn._xlws.FILTER('Modeled Concentrations'!AB$3:AB$290,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1.03E-9</v>
      </c>
      <c r="Z109" s="1" cm="1">
        <f t="array" ref="Z109">MAX(_xlfn._xlws.FILTER('Modeled Concentrations'!AC$3:AC$290,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3.6099999999999999E-10</v>
      </c>
      <c r="AA109" s="1" cm="1">
        <f t="array" ref="AA109">MAX(_xlfn._xlws.FILTER('Modeled Concentrations'!AD$3:AD$290,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5.5854723926380362E-7</v>
      </c>
      <c r="AB109" s="1" cm="1">
        <f t="array" ref="AB109">MAX(_xlfn._xlws.FILTER('Modeled Concentrations'!AE$3:AE$290,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1.8496817995910018E-5</v>
      </c>
      <c r="AC109" s="1" cm="1">
        <f t="array" ref="AC109">MAX(_xlfn._xlws.FILTER('Modeled Concentrations'!AF$3:AF$290,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1.0806674846625767E-4</v>
      </c>
      <c r="AD109" s="1" cm="1">
        <f t="array" ref="AD109">MAX(_xlfn._xlws.FILTER('Modeled Concentrations'!AG$3:AG$290,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1.4611271983640083E-4</v>
      </c>
      <c r="AE109" s="1" cm="1">
        <f t="array" ref="AE109">MAX(_xlfn._xlws.FILTER('Modeled Concentrations'!AH$3:AH$290,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2.6794077709611449E-4</v>
      </c>
      <c r="AF109" s="1" cm="1">
        <f t="array" ref="AF109">MAX(_xlfn._xlws.FILTER('Modeled Concentrations'!AI$3:AI$290,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9.0257995910020467E-5</v>
      </c>
      <c r="AG109" s="1" cm="1">
        <f t="array" ref="AG109">MAX(_xlfn._xlws.FILTER('Modeled Concentrations'!AJ$3:AJ$290,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3.4281848670756648E-5</v>
      </c>
      <c r="AH109" s="1" cm="1">
        <f t="array" ref="AH109">MAX(_xlfn._xlws.FILTER('Modeled Concentrations'!AK$3:AK$290,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1.1211419222903885E-5</v>
      </c>
      <c r="AI109" s="1" cm="1">
        <f t="array" ref="AI109">MAX(_xlfn._xlws.FILTER('Modeled Concentrations'!AL$3:AL$290,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4.1688670756646211E-6</v>
      </c>
      <c r="AJ109" s="1" cm="1">
        <f t="array" ref="AJ109">MAX(_xlfn._xlws.FILTER('Modeled Concentrations'!AM$3:AM$290, ('Modeled Concentrations'!$A$3:$A$290='Filter Max Task'!$A109)*('Modeled Concentrations'!$C$3:$C$290='Filter Max Task'!$B109)*('Modeled Concentrations'!$D$3:$D$290='Filter Max Task'!$C109)*('Modeled Concentrations'!$E$3:$E$290='Filter Max Task'!$D109)*('Modeled Concentrations'!$H$3:$H$290='Filter Max Task'!$E109)*('Modeled Concentrations'!$I$3:$I$290='Filter Max Task'!$F109)))</f>
        <v>1.461127198364008E-6</v>
      </c>
    </row>
    <row r="110" spans="1:36" x14ac:dyDescent="0.35">
      <c r="A110" s="1" t="s">
        <v>130</v>
      </c>
      <c r="B110" s="1" t="s">
        <v>159</v>
      </c>
      <c r="C110" s="1" t="s">
        <v>156</v>
      </c>
      <c r="D110" s="1" t="s">
        <v>156</v>
      </c>
      <c r="E110" s="1" t="s">
        <v>129</v>
      </c>
      <c r="F110" s="1" t="s">
        <v>152</v>
      </c>
      <c r="G110" s="1" cm="1">
        <f t="array" ref="G110">MAX(_xlfn._xlws.FILTER('Modeled Concentrations'!J$3:J$290,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1.38E-9</v>
      </c>
      <c r="H110" s="1" cm="1">
        <f t="array" ref="H110">MAX(_xlfn._xlws.FILTER('Modeled Concentrations'!K$3:K$290,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1.3899999999999999E-7</v>
      </c>
      <c r="I110" s="1" cm="1">
        <f t="array" ref="I110">MAX(_xlfn._xlws.FILTER('Modeled Concentrations'!L$3:L$290,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4.4700000000000002E-7</v>
      </c>
      <c r="J110" s="1" cm="1">
        <f t="array" ref="J110">MAX(_xlfn._xlws.FILTER('Modeled Concentrations'!M$3:M$290,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7.4099999999999998E-7</v>
      </c>
      <c r="K110" s="1" cm="1">
        <f t="array" ref="K110">MAX(_xlfn._xlws.FILTER('Modeled Concentrations'!N$3:N$290,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1.3200000000000001E-6</v>
      </c>
      <c r="L110" s="1" cm="1">
        <f t="array" ref="L110">MAX(_xlfn._xlws.FILTER('Modeled Concentrations'!O$3:O$290,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3.9000000000000002E-7</v>
      </c>
      <c r="M110" s="1" cm="1">
        <f t="array" ref="M110">MAX(_xlfn._xlws.FILTER('Modeled Concentrations'!P$3:P$290,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2.4699999999999998E-7</v>
      </c>
      <c r="N110" s="1" cm="1">
        <f t="array" ref="N110">MAX(_xlfn._xlws.FILTER('Modeled Concentrations'!Q$3:Q$290,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8.4499999999999996E-8</v>
      </c>
      <c r="O110" s="1" cm="1">
        <f t="array" ref="O110">MAX(_xlfn._xlws.FILTER('Modeled Concentrations'!R$3:R$290,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3.2899999999999997E-8</v>
      </c>
      <c r="P110" s="1" cm="1">
        <f t="array" ref="P110">MAX(_xlfn._xlws.FILTER('Modeled Concentrations'!S$3:S$290,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1.1700000000000001E-8</v>
      </c>
      <c r="Q110" s="1" cm="1">
        <f t="array" ref="Q110">MAX(_xlfn._xlws.FILTER('Modeled Concentrations'!T$3:T$290,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9.8100000000000002E-10</v>
      </c>
      <c r="R110" s="1" cm="1">
        <f t="array" ref="R110">MAX(_xlfn._xlws.FILTER('Modeled Concentrations'!U$3:U$290,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3.2399999999999999E-8</v>
      </c>
      <c r="S110" s="1" cm="1">
        <f t="array" ref="S110">MAX(_xlfn._xlws.FILTER('Modeled Concentrations'!V$3:V$290,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1.9000000000000001E-7</v>
      </c>
      <c r="T110" s="1" cm="1">
        <f t="array" ref="T110">MAX(_xlfn._xlws.FILTER('Modeled Concentrations'!W$3:W$290,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2.5699999999999999E-7</v>
      </c>
      <c r="U110" s="1" cm="1">
        <f t="array" ref="U110">MAX(_xlfn._xlws.FILTER('Modeled Concentrations'!X$3:X$290,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4.6899999999999998E-7</v>
      </c>
      <c r="V110" s="1" cm="1">
        <f t="array" ref="V110">MAX(_xlfn._xlws.FILTER('Modeled Concentrations'!Y$3:Y$290,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1.5800000000000001E-7</v>
      </c>
      <c r="W110" s="1" cm="1">
        <f t="array" ref="W110">MAX(_xlfn._xlws.FILTER('Modeled Concentrations'!Z$3:Z$290,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5.9999999999999995E-8</v>
      </c>
      <c r="X110" s="1" cm="1">
        <f t="array" ref="X110">MAX(_xlfn._xlws.FILTER('Modeled Concentrations'!AA$3:AA$290,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1.96E-8</v>
      </c>
      <c r="Y110" s="1" cm="1">
        <f t="array" ref="Y110">MAX(_xlfn._xlws.FILTER('Modeled Concentrations'!AB$3:AB$290,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7.3399999999999999E-9</v>
      </c>
      <c r="Z110" s="1" cm="1">
        <f t="array" ref="Z110">MAX(_xlfn._xlws.FILTER('Modeled Concentrations'!AC$3:AC$290,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2.57E-9</v>
      </c>
      <c r="AA110" s="1" cm="1">
        <f t="array" ref="AA110">MAX(_xlfn._xlws.FILTER('Modeled Concentrations'!AD$3:AD$290,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3.9705423312883434E-6</v>
      </c>
      <c r="AB110" s="1" cm="1">
        <f t="array" ref="AB110">MAX(_xlfn._xlws.FILTER('Modeled Concentrations'!AE$3:AE$290,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1.3113717791411042E-4</v>
      </c>
      <c r="AC110" s="1" cm="1">
        <f t="array" ref="AC110">MAX(_xlfn._xlws.FILTER('Modeled Concentrations'!AF$3:AF$290,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7.6901431492842529E-4</v>
      </c>
      <c r="AD110" s="1" cm="1">
        <f t="array" ref="AD110">MAX(_xlfn._xlws.FILTER('Modeled Concentrations'!AG$3:AG$290,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1.0401930470347648E-3</v>
      </c>
      <c r="AE110" s="1" cm="1">
        <f t="array" ref="AE110">MAX(_xlfn._xlws.FILTER('Modeled Concentrations'!AH$3:AH$290,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1.8982511247443762E-3</v>
      </c>
      <c r="AF110" s="1" cm="1">
        <f t="array" ref="AF110">MAX(_xlfn._xlws.FILTER('Modeled Concentrations'!AI$3:AI$290,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6.3949611451942739E-4</v>
      </c>
      <c r="AG110" s="1" cm="1">
        <f t="array" ref="AG110">MAX(_xlfn._xlws.FILTER('Modeled Concentrations'!AJ$3:AJ$290,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2.4284662576687111E-4</v>
      </c>
      <c r="AH110" s="1" cm="1">
        <f t="array" ref="AH110">MAX(_xlfn._xlws.FILTER('Modeled Concentrations'!AK$3:AK$290,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7.9329897750511259E-5</v>
      </c>
      <c r="AI110" s="1" cm="1">
        <f t="array" ref="AI110">MAX(_xlfn._xlws.FILTER('Modeled Concentrations'!AL$3:AL$290,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2.9708237218813902E-5</v>
      </c>
      <c r="AJ110" s="1" cm="1">
        <f t="array" ref="AJ110">MAX(_xlfn._xlws.FILTER('Modeled Concentrations'!AM$3:AM$290, ('Modeled Concentrations'!$A$3:$A$290='Filter Max Task'!$A110)*('Modeled Concentrations'!$C$3:$C$290='Filter Max Task'!$B110)*('Modeled Concentrations'!$D$3:$D$290='Filter Max Task'!$C110)*('Modeled Concentrations'!$E$3:$E$290='Filter Max Task'!$D110)*('Modeled Concentrations'!$H$3:$H$290='Filter Max Task'!$E110)*('Modeled Concentrations'!$I$3:$I$290='Filter Max Task'!$F110)))</f>
        <v>1.040193047034765E-5</v>
      </c>
    </row>
    <row r="111" spans="1:36" x14ac:dyDescent="0.35">
      <c r="A111" s="1" t="s">
        <v>130</v>
      </c>
      <c r="B111" s="1" t="s">
        <v>160</v>
      </c>
      <c r="C111" s="1" t="s">
        <v>156</v>
      </c>
      <c r="D111" s="1" t="s">
        <v>156</v>
      </c>
      <c r="E111" s="1" t="s">
        <v>129</v>
      </c>
      <c r="F111" s="1" t="s">
        <v>152</v>
      </c>
      <c r="G111" s="1" cm="1">
        <f t="array" ref="G111">MAX(_xlfn._xlws.FILTER('Modeled Concentrations'!J$3:J$290,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2.4707E-4</v>
      </c>
      <c r="H111" s="1" cm="1">
        <f t="array" ref="H111">MAX(_xlfn._xlws.FILTER('Modeled Concentrations'!K$3:K$290,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1.0055700000000001E-4</v>
      </c>
      <c r="I111" s="1" cm="1">
        <f t="array" ref="I111">MAX(_xlfn._xlws.FILTER('Modeled Concentrations'!L$3:L$290,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5.3600000000000002E-5</v>
      </c>
      <c r="J111" s="1" cm="1">
        <f t="array" ref="J111">MAX(_xlfn._xlws.FILTER('Modeled Concentrations'!M$3:M$290,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3.4600000000000001E-5</v>
      </c>
      <c r="K111" s="1" cm="1">
        <f t="array" ref="K111">MAX(_xlfn._xlws.FILTER('Modeled Concentrations'!N$3:N$290,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1.26E-5</v>
      </c>
      <c r="L111" s="1" cm="1">
        <f t="array" ref="L111">MAX(_xlfn._xlws.FILTER('Modeled Concentrations'!O$3:O$290,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1.6899999999999999E-7</v>
      </c>
      <c r="M111" s="1" cm="1">
        <f t="array" ref="M111">MAX(_xlfn._xlws.FILTER('Modeled Concentrations'!P$3:P$290,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5.4599999999999999E-8</v>
      </c>
      <c r="N111" s="1" cm="1">
        <f t="array" ref="N111">MAX(_xlfn._xlws.FILTER('Modeled Concentrations'!Q$3:Q$290,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5.9500000000000003E-9</v>
      </c>
      <c r="O111" s="1" cm="1">
        <f t="array" ref="O111">MAX(_xlfn._xlws.FILTER('Modeled Concentrations'!R$3:R$290,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1.45E-9</v>
      </c>
      <c r="P111" s="1" cm="1">
        <f t="array" ref="P111">MAX(_xlfn._xlws.FILTER('Modeled Concentrations'!S$3:S$290,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5.1599999999999998E-10</v>
      </c>
      <c r="Q111" s="1" cm="1">
        <f t="array" ref="Q111">MAX(_xlfn._xlws.FILTER('Modeled Concentrations'!T$3:T$290,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4.7899999999999999E-5</v>
      </c>
      <c r="R111" s="1" cm="1">
        <f t="array" ref="R111">MAX(_xlfn._xlws.FILTER('Modeled Concentrations'!U$3:U$290,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1.77E-5</v>
      </c>
      <c r="S111" s="1" cm="1">
        <f t="array" ref="S111">MAX(_xlfn._xlws.FILTER('Modeled Concentrations'!V$3:V$290,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1.29E-5</v>
      </c>
      <c r="T111" s="1" cm="1">
        <f t="array" ref="T111">MAX(_xlfn._xlws.FILTER('Modeled Concentrations'!W$3:W$290,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6.2999999999999998E-6</v>
      </c>
      <c r="U111" s="1" cm="1">
        <f t="array" ref="U111">MAX(_xlfn._xlws.FILTER('Modeled Concentrations'!X$3:X$290,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2.43E-6</v>
      </c>
      <c r="V111" s="1" cm="1">
        <f t="array" ref="V111">MAX(_xlfn._xlws.FILTER('Modeled Concentrations'!Y$3:Y$290,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1.97E-7</v>
      </c>
      <c r="W111" s="1" cm="1">
        <f t="array" ref="W111">MAX(_xlfn._xlws.FILTER('Modeled Concentrations'!Z$3:Z$290,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1.89E-8</v>
      </c>
      <c r="X111" s="1" cm="1">
        <f t="array" ref="X111">MAX(_xlfn._xlws.FILTER('Modeled Concentrations'!AA$3:AA$290,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2.69E-9</v>
      </c>
      <c r="Y111" s="1" cm="1">
        <f t="array" ref="Y111">MAX(_xlfn._xlws.FILTER('Modeled Concentrations'!AB$3:AB$290,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8.9400000000000001E-10</v>
      </c>
      <c r="Z111" s="1" cm="1">
        <f t="array" ref="Z111">MAX(_xlfn._xlws.FILTER('Modeled Concentrations'!AC$3:AC$290,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3.7999999999999998E-10</v>
      </c>
      <c r="AA111" s="1" cm="1">
        <f t="array" ref="AA111">MAX(_xlfn._xlws.FILTER('Modeled Concentrations'!AD$3:AD$290,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0.1938725562372188</v>
      </c>
      <c r="AB111" s="1" cm="1">
        <f t="array" ref="AB111">MAX(_xlfn._xlws.FILTER('Modeled Concentrations'!AE$3:AE$290,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7.1639754601226999E-2</v>
      </c>
      <c r="AC111" s="1" cm="1">
        <f t="array" ref="AC111">MAX(_xlfn._xlws.FILTER('Modeled Concentrations'!AF$3:AF$290,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5.2212024539877298E-2</v>
      </c>
      <c r="AD111" s="1" cm="1">
        <f t="array" ref="AD111">MAX(_xlfn._xlws.FILTER('Modeled Concentrations'!AG$3:AG$290,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2.5498895705521472E-2</v>
      </c>
      <c r="AE111" s="1" cm="1">
        <f t="array" ref="AE111">MAX(_xlfn._xlws.FILTER('Modeled Concentrations'!AH$3:AH$290,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9.8352883435582818E-3</v>
      </c>
      <c r="AF111" s="1" cm="1">
        <f t="array" ref="AF111">MAX(_xlfn._xlws.FILTER('Modeled Concentrations'!AI$3:AI$290,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7.9734642126789372E-4</v>
      </c>
      <c r="AG111" s="1" cm="1">
        <f t="array" ref="AG111">MAX(_xlfn._xlws.FILTER('Modeled Concentrations'!AJ$3:AJ$290,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7.6496687116564419E-5</v>
      </c>
      <c r="AH111" s="1" cm="1">
        <f t="array" ref="AH111">MAX(_xlfn._xlws.FILTER('Modeled Concentrations'!AK$3:AK$290,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1.088762372188139E-5</v>
      </c>
      <c r="AI111" s="1" cm="1">
        <f t="array" ref="AI111">MAX(_xlfn._xlws.FILTER('Modeled Concentrations'!AL$3:AL$290,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3.6184147239263801E-6</v>
      </c>
      <c r="AJ111" s="1" cm="1">
        <f t="array" ref="AJ111">MAX(_xlfn._xlws.FILTER('Modeled Concentrations'!AM$3:AM$290, ('Modeled Concentrations'!$A$3:$A$290='Filter Max Task'!$A111)*('Modeled Concentrations'!$C$3:$C$290='Filter Max Task'!$B111)*('Modeled Concentrations'!$D$3:$D$290='Filter Max Task'!$C111)*('Modeled Concentrations'!$E$3:$E$290='Filter Max Task'!$D111)*('Modeled Concentrations'!$H$3:$H$290='Filter Max Task'!$E111)*('Modeled Concentrations'!$I$3:$I$290='Filter Max Task'!$F111)))</f>
        <v>1.5380286298568506E-6</v>
      </c>
    </row>
    <row r="112" spans="1:36" x14ac:dyDescent="0.35">
      <c r="A112" s="1" t="s">
        <v>130</v>
      </c>
      <c r="B112" s="1" t="s">
        <v>161</v>
      </c>
      <c r="C112" s="1" t="s">
        <v>156</v>
      </c>
      <c r="D112" s="1" t="s">
        <v>156</v>
      </c>
      <c r="E112" s="1" t="s">
        <v>129</v>
      </c>
      <c r="F112" s="1" t="s">
        <v>152</v>
      </c>
      <c r="G112" s="1" cm="1">
        <f t="array" ref="G112">MAX(_xlfn._xlws.FILTER('Modeled Concentrations'!J$3:J$290,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6.4200000000000006E-8</v>
      </c>
      <c r="H112" s="1" cm="1">
        <f t="array" ref="H112">MAX(_xlfn._xlws.FILTER('Modeled Concentrations'!K$3:K$290,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6.4699999999999999E-6</v>
      </c>
      <c r="I112" s="1" cm="1">
        <f t="array" ref="I112">MAX(_xlfn._xlws.FILTER('Modeled Concentrations'!L$3:L$290,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2.09E-5</v>
      </c>
      <c r="J112" s="1" cm="1">
        <f t="array" ref="J112">MAX(_xlfn._xlws.FILTER('Modeled Concentrations'!M$3:M$290,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3.4600000000000001E-5</v>
      </c>
      <c r="K112" s="1" cm="1">
        <f t="array" ref="K112">MAX(_xlfn._xlws.FILTER('Modeled Concentrations'!N$3:N$290,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6.1799999999999998E-5</v>
      </c>
      <c r="L112" s="1" cm="1">
        <f t="array" ref="L112">MAX(_xlfn._xlws.FILTER('Modeled Concentrations'!O$3:O$290,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1.8199999999999999E-5</v>
      </c>
      <c r="M112" s="1" cm="1">
        <f t="array" ref="M112">MAX(_xlfn._xlws.FILTER('Modeled Concentrations'!P$3:P$290,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1.15E-5</v>
      </c>
      <c r="N112" s="1" cm="1">
        <f t="array" ref="N112">MAX(_xlfn._xlws.FILTER('Modeled Concentrations'!Q$3:Q$290,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3.9500000000000003E-6</v>
      </c>
      <c r="O112" s="1" cm="1">
        <f t="array" ref="O112">MAX(_xlfn._xlws.FILTER('Modeled Concentrations'!R$3:R$290,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1.53E-6</v>
      </c>
      <c r="P112" s="1" cm="1">
        <f t="array" ref="P112">MAX(_xlfn._xlws.FILTER('Modeled Concentrations'!S$3:S$290,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5.4600000000000005E-7</v>
      </c>
      <c r="Q112" s="1" cm="1">
        <f t="array" ref="Q112">MAX(_xlfn._xlws.FILTER('Modeled Concentrations'!T$3:T$290,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4.5699999999999999E-8</v>
      </c>
      <c r="R112" s="1" cm="1">
        <f t="array" ref="R112">MAX(_xlfn._xlws.FILTER('Modeled Concentrations'!U$3:U$290,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1.5099999999999999E-6</v>
      </c>
      <c r="S112" s="1" cm="1">
        <f t="array" ref="S112">MAX(_xlfn._xlws.FILTER('Modeled Concentrations'!V$3:V$290,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8.8699999999999998E-6</v>
      </c>
      <c r="T112" s="1" cm="1">
        <f t="array" ref="T112">MAX(_xlfn._xlws.FILTER('Modeled Concentrations'!W$3:W$290,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1.2E-5</v>
      </c>
      <c r="U112" s="1" cm="1">
        <f t="array" ref="U112">MAX(_xlfn._xlws.FILTER('Modeled Concentrations'!X$3:X$290,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2.19E-5</v>
      </c>
      <c r="V112" s="1" cm="1">
        <f t="array" ref="V112">MAX(_xlfn._xlws.FILTER('Modeled Concentrations'!Y$3:Y$290,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7.3900000000000004E-6</v>
      </c>
      <c r="W112" s="1" cm="1">
        <f t="array" ref="W112">MAX(_xlfn._xlws.FILTER('Modeled Concentrations'!Z$3:Z$290,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2.79E-6</v>
      </c>
      <c r="X112" s="1" cm="1">
        <f t="array" ref="X112">MAX(_xlfn._xlws.FILTER('Modeled Concentrations'!AA$3:AA$290,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9.1699999999999997E-7</v>
      </c>
      <c r="Y112" s="1" cm="1">
        <f t="array" ref="Y112">MAX(_xlfn._xlws.FILTER('Modeled Concentrations'!AB$3:AB$290,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3.41E-7</v>
      </c>
      <c r="Z112" s="1" cm="1">
        <f t="array" ref="Z112">MAX(_xlfn._xlws.FILTER('Modeled Concentrations'!AC$3:AC$290,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1.1999999999999999E-7</v>
      </c>
      <c r="AA112" s="1" cm="1">
        <f t="array" ref="AA112">MAX(_xlfn._xlws.FILTER('Modeled Concentrations'!AD$3:AD$290,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1.849681799591002E-4</v>
      </c>
      <c r="AB112" s="1" cm="1">
        <f t="array" ref="AB112">MAX(_xlfn._xlws.FILTER('Modeled Concentrations'!AE$3:AE$290,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6.1116400817995912E-3</v>
      </c>
      <c r="AC112" s="1" cm="1">
        <f t="array" ref="AC112">MAX(_xlfn._xlws.FILTER('Modeled Concentrations'!AF$3:AF$290,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3.5900826175869115E-2</v>
      </c>
      <c r="AD112" s="1" cm="1">
        <f t="array" ref="AD112">MAX(_xlfn._xlws.FILTER('Modeled Concentrations'!AG$3:AG$290,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4.8569325153374233E-2</v>
      </c>
      <c r="AE112" s="1" cm="1">
        <f t="array" ref="AE112">MAX(_xlfn._xlws.FILTER('Modeled Concentrations'!AH$3:AH$290,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8.8639018404907968E-2</v>
      </c>
      <c r="AF112" s="1" cm="1">
        <f t="array" ref="AF112">MAX(_xlfn._xlws.FILTER('Modeled Concentrations'!AI$3:AI$290,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2.9910609406952962E-2</v>
      </c>
      <c r="AG112" s="1" cm="1">
        <f t="array" ref="AG112">MAX(_xlfn._xlws.FILTER('Modeled Concentrations'!AJ$3:AJ$290,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1.1292368098159509E-2</v>
      </c>
      <c r="AH112" s="1" cm="1">
        <f t="array" ref="AH112">MAX(_xlfn._xlws.FILTER('Modeled Concentrations'!AK$3:AK$290,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3.7115059304703474E-3</v>
      </c>
      <c r="AI112" s="1" cm="1">
        <f t="array" ref="AI112">MAX(_xlfn._xlws.FILTER('Modeled Concentrations'!AL$3:AL$290,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1.3801783231083844E-3</v>
      </c>
      <c r="AJ112" s="1" cm="1">
        <f t="array" ref="AJ112">MAX(_xlfn._xlws.FILTER('Modeled Concentrations'!AM$3:AM$290, ('Modeled Concentrations'!$A$3:$A$290='Filter Max Task'!$A112)*('Modeled Concentrations'!$C$3:$C$290='Filter Max Task'!$B112)*('Modeled Concentrations'!$D$3:$D$290='Filter Max Task'!$C112)*('Modeled Concentrations'!$E$3:$E$290='Filter Max Task'!$D112)*('Modeled Concentrations'!$H$3:$H$290='Filter Max Task'!$E112)*('Modeled Concentrations'!$I$3:$I$290='Filter Max Task'!$F112)))</f>
        <v>4.8569325153374223E-4</v>
      </c>
    </row>
    <row r="113" spans="1:36" x14ac:dyDescent="0.35">
      <c r="A113" s="1" t="s">
        <v>130</v>
      </c>
      <c r="B113" s="1" t="s">
        <v>162</v>
      </c>
      <c r="C113" s="1" t="s">
        <v>156</v>
      </c>
      <c r="D113" s="1" t="s">
        <v>156</v>
      </c>
      <c r="E113" s="1" t="s">
        <v>129</v>
      </c>
      <c r="F113" s="1" t="s">
        <v>152</v>
      </c>
      <c r="G113" s="1" cm="1">
        <f t="array" ref="G113">MAX(_xlfn._xlws.FILTER('Modeled Concentrations'!J$3:J$290,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1.31E-5</v>
      </c>
      <c r="H113" s="1" cm="1">
        <f t="array" ref="H113">MAX(_xlfn._xlws.FILTER('Modeled Concentrations'!K$3:K$290,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5.31E-6</v>
      </c>
      <c r="I113" s="1" cm="1">
        <f t="array" ref="I113">MAX(_xlfn._xlws.FILTER('Modeled Concentrations'!L$3:L$290,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2.8200000000000001E-6</v>
      </c>
      <c r="J113" s="1" cm="1">
        <f t="array" ref="J113">MAX(_xlfn._xlws.FILTER('Modeled Concentrations'!M$3:M$290,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1.8300000000000001E-6</v>
      </c>
      <c r="K113" s="1" cm="1">
        <f t="array" ref="K113">MAX(_xlfn._xlws.FILTER('Modeled Concentrations'!N$3:N$290,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6.6499999999999999E-7</v>
      </c>
      <c r="L113" s="1" cm="1">
        <f t="array" ref="L113">MAX(_xlfn._xlws.FILTER('Modeled Concentrations'!O$3:O$290,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8.9399999999999993E-9</v>
      </c>
      <c r="M113" s="1" cm="1">
        <f t="array" ref="M113">MAX(_xlfn._xlws.FILTER('Modeled Concentrations'!P$3:P$290,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2.8699999999999998E-9</v>
      </c>
      <c r="N113" s="1" cm="1">
        <f t="array" ref="N113">MAX(_xlfn._xlws.FILTER('Modeled Concentrations'!Q$3:Q$290,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3.14E-10</v>
      </c>
      <c r="O113" s="1" cm="1">
        <f t="array" ref="O113">MAX(_xlfn._xlws.FILTER('Modeled Concentrations'!R$3:R$290,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7.6299999999999998E-11</v>
      </c>
      <c r="P113" s="1" cm="1">
        <f t="array" ref="P113">MAX(_xlfn._xlws.FILTER('Modeled Concentrations'!S$3:S$290,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2.72E-11</v>
      </c>
      <c r="Q113" s="1" cm="1">
        <f t="array" ref="Q113">MAX(_xlfn._xlws.FILTER('Modeled Concentrations'!T$3:T$290,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2.5399999999999998E-6</v>
      </c>
      <c r="R113" s="1" cm="1">
        <f t="array" ref="R113">MAX(_xlfn._xlws.FILTER('Modeled Concentrations'!U$3:U$290,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9.3099999999999996E-7</v>
      </c>
      <c r="S113" s="1" cm="1">
        <f t="array" ref="S113">MAX(_xlfn._xlws.FILTER('Modeled Concentrations'!V$3:V$290,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6.8400000000000004E-7</v>
      </c>
      <c r="T113" s="1" cm="1">
        <f t="array" ref="T113">MAX(_xlfn._xlws.FILTER('Modeled Concentrations'!W$3:W$290,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3.34E-7</v>
      </c>
      <c r="U113" s="1" cm="1">
        <f t="array" ref="U113">MAX(_xlfn._xlws.FILTER('Modeled Concentrations'!X$3:X$290,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1.2800000000000001E-7</v>
      </c>
      <c r="V113" s="1" cm="1">
        <f t="array" ref="V113">MAX(_xlfn._xlws.FILTER('Modeled Concentrations'!Y$3:Y$290,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1.04E-8</v>
      </c>
      <c r="W113" s="1" cm="1">
        <f t="array" ref="W113">MAX(_xlfn._xlws.FILTER('Modeled Concentrations'!Z$3:Z$290,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9.9800000000000007E-10</v>
      </c>
      <c r="X113" s="1" cm="1">
        <f t="array" ref="X113">MAX(_xlfn._xlws.FILTER('Modeled Concentrations'!AA$3:AA$290,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1.42E-10</v>
      </c>
      <c r="Y113" s="1" cm="1">
        <f t="array" ref="Y113">MAX(_xlfn._xlws.FILTER('Modeled Concentrations'!AB$3:AB$290,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4.7200000000000002E-11</v>
      </c>
      <c r="Z113" s="1" cm="1">
        <f t="array" ref="Z113">MAX(_xlfn._xlws.FILTER('Modeled Concentrations'!AC$3:AC$290,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2.01E-11</v>
      </c>
      <c r="AA113" s="1" cm="1">
        <f t="array" ref="AA113">MAX(_xlfn._xlws.FILTER('Modeled Concentrations'!AD$3:AD$290,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1.028050715746421E-2</v>
      </c>
      <c r="AB113" s="1" cm="1">
        <f t="array" ref="AB113">MAX(_xlfn._xlws.FILTER('Modeled Concentrations'!AE$3:AE$290,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3.768170143149284E-3</v>
      </c>
      <c r="AC113" s="1" cm="1">
        <f t="array" ref="AC113">MAX(_xlfn._xlws.FILTER('Modeled Concentrations'!AF$3:AF$290,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2.768451533742331E-3</v>
      </c>
      <c r="AD113" s="1" cm="1">
        <f t="array" ref="AD113">MAX(_xlfn._xlws.FILTER('Modeled Concentrations'!AG$3:AG$290,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1.3518462167689163E-3</v>
      </c>
      <c r="AE113" s="1" cm="1">
        <f t="array" ref="AE113">MAX(_xlfn._xlws.FILTER('Modeled Concentrations'!AH$3:AH$290,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5.1807280163599181E-4</v>
      </c>
      <c r="AF113" s="1" cm="1">
        <f t="array" ref="AF113">MAX(_xlfn._xlws.FILTER('Modeled Concentrations'!AI$3:AI$290,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4.2093415132924339E-5</v>
      </c>
      <c r="AG113" s="1" cm="1">
        <f t="array" ref="AG113">MAX(_xlfn._xlws.FILTER('Modeled Concentrations'!AJ$3:AJ$290,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4.0393488752556243E-6</v>
      </c>
      <c r="AH113" s="1" cm="1">
        <f t="array" ref="AH113">MAX(_xlfn._xlws.FILTER('Modeled Concentrations'!AK$3:AK$290,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5.7473701431492843E-7</v>
      </c>
      <c r="AI113" s="1" cm="1">
        <f t="array" ref="AI113">MAX(_xlfn._xlws.FILTER('Modeled Concentrations'!AL$3:AL$290,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1.9103934560327198E-7</v>
      </c>
      <c r="AJ113" s="1" cm="1">
        <f t="array" ref="AJ113">MAX(_xlfn._xlws.FILTER('Modeled Concentrations'!AM$3:AM$290, ('Modeled Concentrations'!$A$3:$A$290='Filter Max Task'!$A113)*('Modeled Concentrations'!$C$3:$C$290='Filter Max Task'!$B113)*('Modeled Concentrations'!$D$3:$D$290='Filter Max Task'!$C113)*('Modeled Concentrations'!$E$3:$E$290='Filter Max Task'!$D113)*('Modeled Concentrations'!$H$3:$H$290='Filter Max Task'!$E113)*('Modeled Concentrations'!$I$3:$I$290='Filter Max Task'!$F113)))</f>
        <v>8.1353619631901848E-8</v>
      </c>
    </row>
    <row r="114" spans="1:36" x14ac:dyDescent="0.35">
      <c r="A114" s="1" t="s">
        <v>130</v>
      </c>
      <c r="B114" s="1" t="s">
        <v>163</v>
      </c>
      <c r="C114" s="1" t="s">
        <v>156</v>
      </c>
      <c r="D114" s="1" t="s">
        <v>156</v>
      </c>
      <c r="E114" s="1" t="s">
        <v>129</v>
      </c>
      <c r="F114" s="1" t="s">
        <v>152</v>
      </c>
      <c r="G114" s="1" cm="1">
        <f t="array" ref="G114">MAX(_xlfn._xlws.FILTER('Modeled Concentrations'!J$3:J$290,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2.79189E-4</v>
      </c>
      <c r="H114" s="1" cm="1">
        <f t="array" ref="H114">MAX(_xlfn._xlws.FILTER('Modeled Concentrations'!K$3:K$290,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1.09205E-4</v>
      </c>
      <c r="I114" s="1" cm="1">
        <f t="array" ref="I114">MAX(_xlfn._xlws.FILTER('Modeled Concentrations'!L$3:L$290,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6.0300000000000002E-5</v>
      </c>
      <c r="J114" s="1" cm="1">
        <f t="array" ref="J114">MAX(_xlfn._xlws.FILTER('Modeled Concentrations'!M$3:M$290,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3.8800000000000001E-5</v>
      </c>
      <c r="K114" s="1" cm="1">
        <f t="array" ref="K114">MAX(_xlfn._xlws.FILTER('Modeled Concentrations'!N$3:N$290,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1.47E-5</v>
      </c>
      <c r="L114" s="1" cm="1">
        <f t="array" ref="L114">MAX(_xlfn._xlws.FILTER('Modeled Concentrations'!O$3:O$290,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2.79E-7</v>
      </c>
      <c r="M114" s="1" cm="1">
        <f t="array" ref="M114">MAX(_xlfn._xlws.FILTER('Modeled Concentrations'!P$3:P$290,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9.7800000000000002E-8</v>
      </c>
      <c r="N114" s="1" cm="1">
        <f t="array" ref="N114">MAX(_xlfn._xlws.FILTER('Modeled Concentrations'!Q$3:Q$290,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1.3000000000000001E-8</v>
      </c>
      <c r="O114" s="1" cm="1">
        <f t="array" ref="O114">MAX(_xlfn._xlws.FILTER('Modeled Concentrations'!R$3:R$290,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3.6100000000000001E-9</v>
      </c>
      <c r="P114" s="1" cm="1">
        <f t="array" ref="P114">MAX(_xlfn._xlws.FILTER('Modeled Concentrations'!S$3:S$290,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1.2900000000000001E-9</v>
      </c>
      <c r="Q114" s="1" cm="1">
        <f t="array" ref="Q114">MAX(_xlfn._xlws.FILTER('Modeled Concentrations'!T$3:T$290,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5.4400000000000001E-5</v>
      </c>
      <c r="R114" s="1" cm="1">
        <f t="array" ref="R114">MAX(_xlfn._xlws.FILTER('Modeled Concentrations'!U$3:U$290,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2.1100000000000001E-5</v>
      </c>
      <c r="S114" s="1" cm="1">
        <f t="array" ref="S114">MAX(_xlfn._xlws.FILTER('Modeled Concentrations'!V$3:V$290,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1.5299999999999999E-5</v>
      </c>
      <c r="T114" s="1" cm="1">
        <f t="array" ref="T114">MAX(_xlfn._xlws.FILTER('Modeled Concentrations'!W$3:W$290,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7.7100000000000007E-6</v>
      </c>
      <c r="U114" s="1" cm="1">
        <f t="array" ref="U114">MAX(_xlfn._xlws.FILTER('Modeled Concentrations'!X$3:X$290,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3.0400000000000001E-6</v>
      </c>
      <c r="V114" s="1" cm="1">
        <f t="array" ref="V114">MAX(_xlfn._xlws.FILTER('Modeled Concentrations'!Y$3:Y$290,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2.5199999999999998E-7</v>
      </c>
      <c r="W114" s="1" cm="1">
        <f t="array" ref="W114">MAX(_xlfn._xlws.FILTER('Modeled Concentrations'!Z$3:Z$290,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2.6400000000000001E-8</v>
      </c>
      <c r="X114" s="1" cm="1">
        <f t="array" ref="X114">MAX(_xlfn._xlws.FILTER('Modeled Concentrations'!AA$3:AA$290,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4.0000000000000002E-9</v>
      </c>
      <c r="Y114" s="1" cm="1">
        <f t="array" ref="Y114">MAX(_xlfn._xlws.FILTER('Modeled Concentrations'!AB$3:AB$290,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1.33E-9</v>
      </c>
      <c r="Z114" s="1" cm="1">
        <f t="array" ref="Z114">MAX(_xlfn._xlws.FILTER('Modeled Concentrations'!AC$3:AC$290,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5.2900000000000003E-10</v>
      </c>
      <c r="AA114" s="1" cm="1">
        <f t="array" ref="AA114">MAX(_xlfn._xlws.FILTER('Modeled Concentrations'!AD$3:AD$290,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0.22018094069529651</v>
      </c>
      <c r="AB114" s="1" cm="1">
        <f t="array" ref="AB114">MAX(_xlfn._xlws.FILTER('Modeled Concentrations'!AE$3:AE$290,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8.5401063394683022E-2</v>
      </c>
      <c r="AC114" s="1" cm="1">
        <f t="array" ref="AC114">MAX(_xlfn._xlws.FILTER('Modeled Concentrations'!AF$3:AF$290,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6.1925889570552145E-2</v>
      </c>
      <c r="AD114" s="1" cm="1">
        <f t="array" ref="AD114">MAX(_xlfn._xlws.FILTER('Modeled Concentrations'!AG$3:AG$290,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3.1205791411042946E-2</v>
      </c>
      <c r="AE114" s="1" cm="1">
        <f t="array" ref="AE114">MAX(_xlfn._xlws.FILTER('Modeled Concentrations'!AH$3:AH$290,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1.2304229038854805E-2</v>
      </c>
      <c r="AF114" s="1" cm="1">
        <f t="array" ref="AF114">MAX(_xlfn._xlws.FILTER('Modeled Concentrations'!AI$3:AI$290,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1.0199558282208588E-3</v>
      </c>
      <c r="AG114" s="1" cm="1">
        <f t="array" ref="AG114">MAX(_xlfn._xlws.FILTER('Modeled Concentrations'!AJ$3:AJ$290,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1.0685251533742331E-4</v>
      </c>
      <c r="AH114" s="1" cm="1">
        <f t="array" ref="AH114">MAX(_xlfn._xlws.FILTER('Modeled Concentrations'!AK$3:AK$290,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1.6189775051124744E-5</v>
      </c>
      <c r="AI114" s="1" cm="1">
        <f t="array" ref="AI114">MAX(_xlfn._xlws.FILTER('Modeled Concentrations'!AL$3:AL$290,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5.3831002044989766E-6</v>
      </c>
      <c r="AJ114" s="1" cm="1">
        <f t="array" ref="AJ114">MAX(_xlfn._xlws.FILTER('Modeled Concentrations'!AM$3:AM$290, ('Modeled Concentrations'!$A$3:$A$290='Filter Max Task'!$A114)*('Modeled Concentrations'!$C$3:$C$290='Filter Max Task'!$B114)*('Modeled Concentrations'!$D$3:$D$290='Filter Max Task'!$C114)*('Modeled Concentrations'!$E$3:$E$290='Filter Max Task'!$D114)*('Modeled Concentrations'!$H$3:$H$290='Filter Max Task'!$E114)*('Modeled Concentrations'!$I$3:$I$290='Filter Max Task'!$F114)))</f>
        <v>2.1410977505112477E-6</v>
      </c>
    </row>
    <row r="115" spans="1:36" x14ac:dyDescent="0.35">
      <c r="A115" s="1" t="s">
        <v>130</v>
      </c>
      <c r="B115" s="1" t="s">
        <v>164</v>
      </c>
      <c r="C115" s="1" t="s">
        <v>156</v>
      </c>
      <c r="D115" s="1" t="s">
        <v>156</v>
      </c>
      <c r="E115" s="1" t="s">
        <v>129</v>
      </c>
      <c r="F115" s="1" t="s">
        <v>152</v>
      </c>
      <c r="G115" s="1" cm="1">
        <f t="array" ref="G115">MAX(_xlfn._xlws.FILTER('Modeled Concentrations'!J$3:J$290,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7.0699999999999997E-5</v>
      </c>
      <c r="H115" s="1" cm="1">
        <f t="array" ref="H115">MAX(_xlfn._xlws.FILTER('Modeled Concentrations'!K$3:K$290,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2.87E-5</v>
      </c>
      <c r="I115" s="1" cm="1">
        <f t="array" ref="I115">MAX(_xlfn._xlws.FILTER('Modeled Concentrations'!L$3:L$290,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1.5299999999999999E-5</v>
      </c>
      <c r="J115" s="1" cm="1">
        <f t="array" ref="J115">MAX(_xlfn._xlws.FILTER('Modeled Concentrations'!M$3:M$290,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9.8800000000000003E-6</v>
      </c>
      <c r="K115" s="1" cm="1">
        <f t="array" ref="K115">MAX(_xlfn._xlws.FILTER('Modeled Concentrations'!N$3:N$290,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3.58E-6</v>
      </c>
      <c r="L115" s="1" cm="1">
        <f t="array" ref="L115">MAX(_xlfn._xlws.FILTER('Modeled Concentrations'!O$3:O$290,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4.8200000000000001E-8</v>
      </c>
      <c r="M115" s="1" cm="1">
        <f t="array" ref="M115">MAX(_xlfn._xlws.FILTER('Modeled Concentrations'!P$3:P$290,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1.55E-8</v>
      </c>
      <c r="N115" s="1" cm="1">
        <f t="array" ref="N115">MAX(_xlfn._xlws.FILTER('Modeled Concentrations'!Q$3:Q$290,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1.6999999999999999E-9</v>
      </c>
      <c r="O115" s="1" cm="1">
        <f t="array" ref="O115">MAX(_xlfn._xlws.FILTER('Modeled Concentrations'!R$3:R$290,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4.1300000000000002E-10</v>
      </c>
      <c r="P115" s="1" cm="1">
        <f t="array" ref="P115">MAX(_xlfn._xlws.FILTER('Modeled Concentrations'!S$3:S$290,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1.4700000000000001E-10</v>
      </c>
      <c r="Q115" s="1" cm="1">
        <f t="array" ref="Q115">MAX(_xlfn._xlws.FILTER('Modeled Concentrations'!T$3:T$290,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1.3699999999999999E-5</v>
      </c>
      <c r="R115" s="1" cm="1">
        <f t="array" ref="R115">MAX(_xlfn._xlws.FILTER('Modeled Concentrations'!U$3:U$290,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5.04E-6</v>
      </c>
      <c r="S115" s="1" cm="1">
        <f t="array" ref="S115">MAX(_xlfn._xlws.FILTER('Modeled Concentrations'!V$3:V$290,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3.6799999999999999E-6</v>
      </c>
      <c r="T115" s="1" cm="1">
        <f t="array" ref="T115">MAX(_xlfn._xlws.FILTER('Modeled Concentrations'!W$3:W$290,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1.79E-6</v>
      </c>
      <c r="U115" s="1" cm="1">
        <f t="array" ref="U115">MAX(_xlfn._xlws.FILTER('Modeled Concentrations'!X$3:X$290,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6.92E-7</v>
      </c>
      <c r="V115" s="1" cm="1">
        <f t="array" ref="V115">MAX(_xlfn._xlws.FILTER('Modeled Concentrations'!Y$3:Y$290,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5.5799999999999997E-8</v>
      </c>
      <c r="W115" s="1" cm="1">
        <f t="array" ref="W115">MAX(_xlfn._xlws.FILTER('Modeled Concentrations'!Z$3:Z$290,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5.3899999999999998E-9</v>
      </c>
      <c r="X115" s="1" cm="1">
        <f t="array" ref="X115">MAX(_xlfn._xlws.FILTER('Modeled Concentrations'!AA$3:AA$290,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7.6800000000000004E-10</v>
      </c>
      <c r="Y115" s="1" cm="1">
        <f t="array" ref="Y115">MAX(_xlfn._xlws.FILTER('Modeled Concentrations'!AB$3:AB$290,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2.54E-10</v>
      </c>
      <c r="Z115" s="1" cm="1">
        <f t="array" ref="Z115">MAX(_xlfn._xlws.FILTER('Modeled Concentrations'!AC$3:AC$290,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1.08E-10</v>
      </c>
      <c r="AA115" s="1" cm="1">
        <f t="array" ref="AA115">MAX(_xlfn._xlws.FILTER('Modeled Concentrations'!AD$3:AD$290,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5.5449979550102245E-2</v>
      </c>
      <c r="AB115" s="1" cm="1">
        <f t="array" ref="AB115">MAX(_xlfn._xlws.FILTER('Modeled Concentrations'!AE$3:AE$290,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2.0399116564417178E-2</v>
      </c>
      <c r="AC115" s="1" cm="1">
        <f t="array" ref="AC115">MAX(_xlfn._xlws.FILTER('Modeled Concentrations'!AF$3:AF$290,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1.4894593047034764E-2</v>
      </c>
      <c r="AD115" s="1" cm="1">
        <f t="array" ref="AD115">MAX(_xlfn._xlws.FILTER('Modeled Concentrations'!AG$3:AG$290,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7.244924335378323E-3</v>
      </c>
      <c r="AE115" s="1" cm="1">
        <f t="array" ref="AE115">MAX(_xlfn._xlws.FILTER('Modeled Concentrations'!AH$3:AH$290,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2.8008310838445803E-3</v>
      </c>
      <c r="AF115" s="1" cm="1">
        <f t="array" ref="AF115">MAX(_xlfn._xlws.FILTER('Modeled Concentrations'!AI$3:AI$290,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2.2584736196319013E-4</v>
      </c>
      <c r="AG115" s="1" cm="1">
        <f t="array" ref="AG115">MAX(_xlfn._xlws.FILTER('Modeled Concentrations'!AJ$3:AJ$290,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2.1815721881390595E-5</v>
      </c>
      <c r="AH115" s="1" cm="1">
        <f t="array" ref="AH115">MAX(_xlfn._xlws.FILTER('Modeled Concentrations'!AK$3:AK$290,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3.1084368098159508E-6</v>
      </c>
      <c r="AI115" s="1" cm="1">
        <f t="array" ref="AI115">MAX(_xlfn._xlws.FILTER('Modeled Concentrations'!AL$3:AL$290,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1.0280507157464213E-6</v>
      </c>
      <c r="AJ115" s="1" cm="1">
        <f t="array" ref="AJ115">MAX(_xlfn._xlws.FILTER('Modeled Concentrations'!AM$3:AM$290, ('Modeled Concentrations'!$A$3:$A$290='Filter Max Task'!$A115)*('Modeled Concentrations'!$C$3:$C$290='Filter Max Task'!$B115)*('Modeled Concentrations'!$D$3:$D$290='Filter Max Task'!$C115)*('Modeled Concentrations'!$E$3:$E$290='Filter Max Task'!$D115)*('Modeled Concentrations'!$H$3:$H$290='Filter Max Task'!$E115)*('Modeled Concentrations'!$I$3:$I$290='Filter Max Task'!$F115)))</f>
        <v>4.3712392638036807E-7</v>
      </c>
    </row>
    <row r="116" spans="1:36" x14ac:dyDescent="0.35">
      <c r="A116" s="1" t="s">
        <v>130</v>
      </c>
      <c r="B116" s="1" t="s">
        <v>158</v>
      </c>
      <c r="C116" s="1" t="s">
        <v>156</v>
      </c>
      <c r="D116" s="1" t="s">
        <v>156</v>
      </c>
      <c r="E116" s="1" t="s">
        <v>128</v>
      </c>
      <c r="F116" s="1" t="s">
        <v>152</v>
      </c>
      <c r="G116" s="1" cm="1">
        <f t="array" ref="G116">MAX(_xlfn._xlws.FILTER('Modeled Concentrations'!J$3:J$290,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4.1499999999999999E-11</v>
      </c>
      <c r="H116" s="1" cm="1">
        <f t="array" ref="H116">MAX(_xlfn._xlws.FILTER('Modeled Concentrations'!K$3:K$290,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5.2599999999999996E-9</v>
      </c>
      <c r="I116" s="1" cm="1">
        <f t="array" ref="I116">MAX(_xlfn._xlws.FILTER('Modeled Concentrations'!L$3:L$290,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3.3400000000000001E-8</v>
      </c>
      <c r="J116" s="1" cm="1">
        <f t="array" ref="J116">MAX(_xlfn._xlws.FILTER('Modeled Concentrations'!M$3:M$290,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6.9899999999999997E-8</v>
      </c>
      <c r="K116" s="1" cm="1">
        <f t="array" ref="K116">MAX(_xlfn._xlws.FILTER('Modeled Concentrations'!N$3:N$290,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1.5800000000000001E-7</v>
      </c>
      <c r="L116" s="1" cm="1">
        <f t="array" ref="L116">MAX(_xlfn._xlws.FILTER('Modeled Concentrations'!O$3:O$290,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4.5200000000000001E-8</v>
      </c>
      <c r="M116" s="1" cm="1">
        <f t="array" ref="M116">MAX(_xlfn._xlws.FILTER('Modeled Concentrations'!P$3:P$290,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2.4999999999999999E-8</v>
      </c>
      <c r="N116" s="1" cm="1">
        <f t="array" ref="N116">MAX(_xlfn._xlws.FILTER('Modeled Concentrations'!Q$3:Q$290,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8.2299999999999999E-9</v>
      </c>
      <c r="O116" s="1" cm="1">
        <f t="array" ref="O116">MAX(_xlfn._xlws.FILTER('Modeled Concentrations'!R$3:R$290,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3.8300000000000002E-9</v>
      </c>
      <c r="P116" s="1" cm="1">
        <f t="array" ref="P116">MAX(_xlfn._xlws.FILTER('Modeled Concentrations'!S$3:S$290,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1.7599999999999999E-9</v>
      </c>
      <c r="Q116" s="1" cm="1">
        <f t="array" ref="Q116">MAX(_xlfn._xlws.FILTER('Modeled Concentrations'!T$3:T$290,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2.84E-11</v>
      </c>
      <c r="R116" s="1" cm="1">
        <f t="array" ref="R116">MAX(_xlfn._xlws.FILTER('Modeled Concentrations'!U$3:U$290,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2.57E-9</v>
      </c>
      <c r="S116" s="1" cm="1">
        <f t="array" ref="S116">MAX(_xlfn._xlws.FILTER('Modeled Concentrations'!V$3:V$290,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2.1999999999999998E-8</v>
      </c>
      <c r="T116" s="1" cm="1">
        <f t="array" ref="T116">MAX(_xlfn._xlws.FILTER('Modeled Concentrations'!W$3:W$290,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3.1100000000000001E-8</v>
      </c>
      <c r="U116" s="1" cm="1">
        <f t="array" ref="U116">MAX(_xlfn._xlws.FILTER('Modeled Concentrations'!X$3:X$290,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6.1999999999999999E-8</v>
      </c>
      <c r="V116" s="1" cm="1">
        <f t="array" ref="V116">MAX(_xlfn._xlws.FILTER('Modeled Concentrations'!Y$3:Y$290,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2.11E-8</v>
      </c>
      <c r="W116" s="1" cm="1">
        <f t="array" ref="W116">MAX(_xlfn._xlws.FILTER('Modeled Concentrations'!Z$3:Z$290,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7.61E-9</v>
      </c>
      <c r="X116" s="1" cm="1">
        <f t="array" ref="X116">MAX(_xlfn._xlws.FILTER('Modeled Concentrations'!AA$3:AA$290,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2.11E-9</v>
      </c>
      <c r="Y116" s="1" cm="1">
        <f t="array" ref="Y116">MAX(_xlfn._xlws.FILTER('Modeled Concentrations'!AB$3:AB$290,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8.67E-10</v>
      </c>
      <c r="Z116" s="1" cm="1">
        <f t="array" ref="Z116">MAX(_xlfn._xlws.FILTER('Modeled Concentrations'!AC$3:AC$290,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4.3000000000000001E-10</v>
      </c>
      <c r="AA116" s="1" cm="1">
        <f t="array" ref="AA116">MAX(_xlfn._xlws.FILTER('Modeled Concentrations'!AD$3:AD$290,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1.1494740286298568E-7</v>
      </c>
      <c r="AB116" s="1" cm="1">
        <f t="array" ref="AB116">MAX(_xlfn._xlws.FILTER('Modeled Concentrations'!AE$3:AE$290,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1.040193047034765E-5</v>
      </c>
      <c r="AC116" s="1" cm="1">
        <f t="array" ref="AC116">MAX(_xlfn._xlws.FILTER('Modeled Concentrations'!AF$3:AF$290,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8.9043762781186068E-5</v>
      </c>
      <c r="AD116" s="1" cm="1">
        <f t="array" ref="AD116">MAX(_xlfn._xlws.FILTER('Modeled Concentrations'!AG$3:AG$290,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1.2587550102249488E-4</v>
      </c>
      <c r="AE116" s="1" cm="1">
        <f t="array" ref="AE116">MAX(_xlfn._xlws.FILTER('Modeled Concentrations'!AH$3:AH$290,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2.5094151329243354E-4</v>
      </c>
      <c r="AF116" s="1" cm="1">
        <f t="array" ref="AF116">MAX(_xlfn._xlws.FILTER('Modeled Concentrations'!AI$3:AI$290,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8.5401063394683035E-5</v>
      </c>
      <c r="AG116" s="1" cm="1">
        <f t="array" ref="AG116">MAX(_xlfn._xlws.FILTER('Modeled Concentrations'!AJ$3:AJ$290,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3.0801047034764828E-5</v>
      </c>
      <c r="AH116" s="1" cm="1">
        <f t="array" ref="AH116">MAX(_xlfn._xlws.FILTER('Modeled Concentrations'!AK$3:AK$290,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8.5401063394683008E-6</v>
      </c>
      <c r="AI116" s="1" cm="1">
        <f t="array" ref="AI116">MAX(_xlfn._xlws.FILTER('Modeled Concentrations'!AL$3:AL$290,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3.5091337423312879E-6</v>
      </c>
      <c r="AJ116" s="1" cm="1">
        <f t="array" ref="AJ116">MAX(_xlfn._xlws.FILTER('Modeled Concentrations'!AM$3:AM$290, ('Modeled Concentrations'!$A$3:$A$290='Filter Max Task'!$A116)*('Modeled Concentrations'!$C$3:$C$290='Filter Max Task'!$B116)*('Modeled Concentrations'!$D$3:$D$290='Filter Max Task'!$C116)*('Modeled Concentrations'!$E$3:$E$290='Filter Max Task'!$D116)*('Modeled Concentrations'!$H$3:$H$290='Filter Max Task'!$E116)*('Modeled Concentrations'!$I$3:$I$290='Filter Max Task'!$F116)))</f>
        <v>1.74040081799591E-6</v>
      </c>
    </row>
    <row r="117" spans="1:36" x14ac:dyDescent="0.35">
      <c r="A117" s="1" t="s">
        <v>130</v>
      </c>
      <c r="B117" s="1" t="s">
        <v>159</v>
      </c>
      <c r="C117" s="1" t="s">
        <v>156</v>
      </c>
      <c r="D117" s="1" t="s">
        <v>156</v>
      </c>
      <c r="E117" s="1" t="s">
        <v>128</v>
      </c>
      <c r="F117" s="1" t="s">
        <v>152</v>
      </c>
      <c r="G117" s="1" cm="1">
        <f t="array" ref="G117">MAX(_xlfn._xlws.FILTER('Modeled Concentrations'!J$3:J$290,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2.9400000000000002E-10</v>
      </c>
      <c r="H117" s="1" cm="1">
        <f t="array" ref="H117">MAX(_xlfn._xlws.FILTER('Modeled Concentrations'!K$3:K$290,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3.7300000000000003E-8</v>
      </c>
      <c r="I117" s="1" cm="1">
        <f t="array" ref="I117">MAX(_xlfn._xlws.FILTER('Modeled Concentrations'!L$3:L$290,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2.3799999999999999E-7</v>
      </c>
      <c r="J117" s="1" cm="1">
        <f t="array" ref="J117">MAX(_xlfn._xlws.FILTER('Modeled Concentrations'!M$3:M$290,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4.9699999999999996E-7</v>
      </c>
      <c r="K117" s="1" cm="1">
        <f t="array" ref="K117">MAX(_xlfn._xlws.FILTER('Modeled Concentrations'!N$3:N$290,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1.13E-6</v>
      </c>
      <c r="L117" s="1" cm="1">
        <f t="array" ref="L117">MAX(_xlfn._xlws.FILTER('Modeled Concentrations'!O$3:O$290,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3.2099999999999998E-7</v>
      </c>
      <c r="M117" s="1" cm="1">
        <f t="array" ref="M117">MAX(_xlfn._xlws.FILTER('Modeled Concentrations'!P$3:P$290,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1.7700000000000001E-7</v>
      </c>
      <c r="N117" s="1" cm="1">
        <f t="array" ref="N117">MAX(_xlfn._xlws.FILTER('Modeled Concentrations'!Q$3:Q$290,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5.8600000000000002E-8</v>
      </c>
      <c r="O117" s="1" cm="1">
        <f t="array" ref="O117">MAX(_xlfn._xlws.FILTER('Modeled Concentrations'!R$3:R$290,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2.7199999999999999E-8</v>
      </c>
      <c r="P117" s="1" cm="1">
        <f t="array" ref="P117">MAX(_xlfn._xlws.FILTER('Modeled Concentrations'!S$3:S$290,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1.2499999999999999E-8</v>
      </c>
      <c r="Q117" s="1" cm="1">
        <f t="array" ref="Q117">MAX(_xlfn._xlws.FILTER('Modeled Concentrations'!T$3:T$290,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2.02E-10</v>
      </c>
      <c r="R117" s="1" cm="1">
        <f t="array" ref="R117">MAX(_xlfn._xlws.FILTER('Modeled Concentrations'!U$3:U$290,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1.8200000000000001E-8</v>
      </c>
      <c r="S117" s="1" cm="1">
        <f t="array" ref="S117">MAX(_xlfn._xlws.FILTER('Modeled Concentrations'!V$3:V$290,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1.5599999999999999E-7</v>
      </c>
      <c r="T117" s="1" cm="1">
        <f t="array" ref="T117">MAX(_xlfn._xlws.FILTER('Modeled Concentrations'!W$3:W$290,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2.22E-7</v>
      </c>
      <c r="U117" s="1" cm="1">
        <f t="array" ref="U117">MAX(_xlfn._xlws.FILTER('Modeled Concentrations'!X$3:X$290,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4.4000000000000002E-7</v>
      </c>
      <c r="V117" s="1" cm="1">
        <f t="array" ref="V117">MAX(_xlfn._xlws.FILTER('Modeled Concentrations'!Y$3:Y$290,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1.4999999999999999E-7</v>
      </c>
      <c r="W117" s="1" cm="1">
        <f t="array" ref="W117">MAX(_xlfn._xlws.FILTER('Modeled Concentrations'!Z$3:Z$290,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5.4100000000000001E-8</v>
      </c>
      <c r="X117" s="1" cm="1">
        <f t="array" ref="X117">MAX(_xlfn._xlws.FILTER('Modeled Concentrations'!AA$3:AA$290,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1.4899999999999999E-8</v>
      </c>
      <c r="Y117" s="1" cm="1">
        <f t="array" ref="Y117">MAX(_xlfn._xlws.FILTER('Modeled Concentrations'!AB$3:AB$290,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6.1799999999999998E-9</v>
      </c>
      <c r="Z117" s="1" cm="1">
        <f t="array" ref="Z117">MAX(_xlfn._xlws.FILTER('Modeled Concentrations'!AC$3:AC$290,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3.0600000000000002E-9</v>
      </c>
      <c r="AA117" s="1" cm="1">
        <f t="array" ref="AA117">MAX(_xlfn._xlws.FILTER('Modeled Concentrations'!AD$3:AD$290,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8.1758364008179963E-7</v>
      </c>
      <c r="AB117" s="1" cm="1">
        <f t="array" ref="AB117">MAX(_xlfn._xlws.FILTER('Modeled Concentrations'!AE$3:AE$290,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7.3663476482617592E-5</v>
      </c>
      <c r="AC117" s="1" cm="1">
        <f t="array" ref="AC117">MAX(_xlfn._xlws.FILTER('Modeled Concentrations'!AF$3:AF$290,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6.3140122699386486E-4</v>
      </c>
      <c r="AD117" s="1" cm="1">
        <f t="array" ref="AD117">MAX(_xlfn._xlws.FILTER('Modeled Concentrations'!AG$3:AG$290,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8.985325153374233E-4</v>
      </c>
      <c r="AE117" s="1" cm="1">
        <f t="array" ref="AE117">MAX(_xlfn._xlws.FILTER('Modeled Concentrations'!AH$3:AH$290,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1.7808752556237217E-3</v>
      </c>
      <c r="AF117" s="1" cm="1">
        <f t="array" ref="AF117">MAX(_xlfn._xlws.FILTER('Modeled Concentrations'!AI$3:AI$290,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6.0711656441717792E-4</v>
      </c>
      <c r="AG117" s="1" cm="1">
        <f t="array" ref="AG117">MAX(_xlfn._xlws.FILTER('Modeled Concentrations'!AJ$3:AJ$290,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2.1896670756646214E-4</v>
      </c>
      <c r="AH117" s="1" cm="1">
        <f t="array" ref="AH117">MAX(_xlfn._xlws.FILTER('Modeled Concentrations'!AK$3:AK$290,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6.0306912065439675E-5</v>
      </c>
      <c r="AI117" s="1" cm="1">
        <f t="array" ref="AI117">MAX(_xlfn._xlws.FILTER('Modeled Concentrations'!AL$3:AL$290,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2.501320245398773E-5</v>
      </c>
      <c r="AJ117" s="1" cm="1">
        <f t="array" ref="AJ117">MAX(_xlfn._xlws.FILTER('Modeled Concentrations'!AM$3:AM$290, ('Modeled Concentrations'!$A$3:$A$290='Filter Max Task'!$A117)*('Modeled Concentrations'!$C$3:$C$290='Filter Max Task'!$B117)*('Modeled Concentrations'!$D$3:$D$290='Filter Max Task'!$C117)*('Modeled Concentrations'!$E$3:$E$290='Filter Max Task'!$D117)*('Modeled Concentrations'!$H$3:$H$290='Filter Max Task'!$E117)*('Modeled Concentrations'!$I$3:$I$290='Filter Max Task'!$F117)))</f>
        <v>1.2385177914110428E-5</v>
      </c>
    </row>
    <row r="118" spans="1:36" x14ac:dyDescent="0.35">
      <c r="A118" s="1" t="s">
        <v>130</v>
      </c>
      <c r="B118" s="1" t="s">
        <v>160</v>
      </c>
      <c r="C118" s="1" t="s">
        <v>156</v>
      </c>
      <c r="D118" s="1" t="s">
        <v>156</v>
      </c>
      <c r="E118" s="1" t="s">
        <v>128</v>
      </c>
      <c r="F118" s="1" t="s">
        <v>152</v>
      </c>
      <c r="G118" s="1" cm="1">
        <f t="array" ref="G118">MAX(_xlfn._xlws.FILTER('Modeled Concentrations'!J$3:J$290,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2.37681E-4</v>
      </c>
      <c r="H118" s="1" cm="1">
        <f t="array" ref="H118">MAX(_xlfn._xlws.FILTER('Modeled Concentrations'!K$3:K$290,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9.8800000000000003E-5</v>
      </c>
      <c r="I118" s="1" cm="1">
        <f t="array" ref="I118">MAX(_xlfn._xlws.FILTER('Modeled Concentrations'!L$3:L$290,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5.24E-5</v>
      </c>
      <c r="J118" s="1" cm="1">
        <f t="array" ref="J118">MAX(_xlfn._xlws.FILTER('Modeled Concentrations'!M$3:M$290,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3.3800000000000002E-5</v>
      </c>
      <c r="K118" s="1" cm="1">
        <f t="array" ref="K118">MAX(_xlfn._xlws.FILTER('Modeled Concentrations'!N$3:N$290,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1.22E-5</v>
      </c>
      <c r="L118" s="1" cm="1">
        <f t="array" ref="L118">MAX(_xlfn._xlws.FILTER('Modeled Concentrations'!O$3:O$290,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1.5300000000000001E-7</v>
      </c>
      <c r="M118" s="1" cm="1">
        <f t="array" ref="M118">MAX(_xlfn._xlws.FILTER('Modeled Concentrations'!P$3:P$290,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5.0600000000000003E-8</v>
      </c>
      <c r="N118" s="1" cm="1">
        <f t="array" ref="N118">MAX(_xlfn._xlws.FILTER('Modeled Concentrations'!Q$3:Q$290,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5.3100000000000001E-9</v>
      </c>
      <c r="O118" s="1" cm="1">
        <f t="array" ref="O118">MAX(_xlfn._xlws.FILTER('Modeled Concentrations'!R$3:R$290,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1.2900000000000001E-9</v>
      </c>
      <c r="P118" s="1" cm="1">
        <f t="array" ref="P118">MAX(_xlfn._xlws.FILTER('Modeled Concentrations'!S$3:S$290,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4.8199999999999999E-10</v>
      </c>
      <c r="Q118" s="1" cm="1">
        <f t="array" ref="Q118">MAX(_xlfn._xlws.FILTER('Modeled Concentrations'!T$3:T$290,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4.6E-5</v>
      </c>
      <c r="R118" s="1" cm="1">
        <f t="array" ref="R118">MAX(_xlfn._xlws.FILTER('Modeled Concentrations'!U$3:U$290,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1.8199999999999999E-5</v>
      </c>
      <c r="S118" s="1" cm="1">
        <f t="array" ref="S118">MAX(_xlfn._xlws.FILTER('Modeled Concentrations'!V$3:V$290,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1.33E-5</v>
      </c>
      <c r="T118" s="1" cm="1">
        <f t="array" ref="T118">MAX(_xlfn._xlws.FILTER('Modeled Concentrations'!W$3:W$290,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6.5699999999999998E-6</v>
      </c>
      <c r="U118" s="1" cm="1">
        <f t="array" ref="U118">MAX(_xlfn._xlws.FILTER('Modeled Concentrations'!X$3:X$290,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2.57E-6</v>
      </c>
      <c r="V118" s="1" cm="1">
        <f t="array" ref="V118">MAX(_xlfn._xlws.FILTER('Modeled Concentrations'!Y$3:Y$290,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2.2399999999999999E-7</v>
      </c>
      <c r="W118" s="1" cm="1">
        <f t="array" ref="W118">MAX(_xlfn._xlws.FILTER('Modeled Concentrations'!Z$3:Z$290,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2.14E-8</v>
      </c>
      <c r="X118" s="1" cm="1">
        <f t="array" ref="X118">MAX(_xlfn._xlws.FILTER('Modeled Concentrations'!AA$3:AA$290,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3.2099999999999999E-9</v>
      </c>
      <c r="Y118" s="1" cm="1">
        <f t="array" ref="Y118">MAX(_xlfn._xlws.FILTER('Modeled Concentrations'!AB$3:AB$290,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1.0999999999999999E-9</v>
      </c>
      <c r="Z118" s="1" cm="1">
        <f t="array" ref="Z118">MAX(_xlfn._xlws.FILTER('Modeled Concentrations'!AC$3:AC$290,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4.9399999999999995E-10</v>
      </c>
      <c r="AA118" s="1" cm="1">
        <f t="array" ref="AA118">MAX(_xlfn._xlws.FILTER('Modeled Concentrations'!AD$3:AD$290,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0.18618241308793457</v>
      </c>
      <c r="AB118" s="1" cm="1">
        <f t="array" ref="AB118">MAX(_xlfn._xlws.FILTER('Modeled Concentrations'!AE$3:AE$290,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7.3663476482617576E-2</v>
      </c>
      <c r="AC118" s="1" cm="1">
        <f t="array" ref="AC118">MAX(_xlfn._xlws.FILTER('Modeled Concentrations'!AF$3:AF$290,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5.3831002044989779E-2</v>
      </c>
      <c r="AD118" s="1" cm="1">
        <f t="array" ref="AD118">MAX(_xlfn._xlws.FILTER('Modeled Concentrations'!AG$3:AG$290,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2.659170552147239E-2</v>
      </c>
      <c r="AE118" s="1" cm="1">
        <f t="array" ref="AE118">MAX(_xlfn._xlws.FILTER('Modeled Concentrations'!AH$3:AH$290,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1.040193047034765E-2</v>
      </c>
      <c r="AF118" s="1" cm="1">
        <f t="array" ref="AF118">MAX(_xlfn._xlws.FILTER('Modeled Concentrations'!AI$3:AI$290,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9.0662740286298572E-4</v>
      </c>
      <c r="AG118" s="1" cm="1">
        <f t="array" ref="AG118">MAX(_xlfn._xlws.FILTER('Modeled Concentrations'!AJ$3:AJ$290,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8.661529652351738E-5</v>
      </c>
      <c r="AH118" s="1" cm="1">
        <f t="array" ref="AH118">MAX(_xlfn._xlws.FILTER('Modeled Concentrations'!AK$3:AK$290,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1.2992294478527607E-5</v>
      </c>
      <c r="AI118" s="1" cm="1">
        <f t="array" ref="AI118">MAX(_xlfn._xlws.FILTER('Modeled Concentrations'!AL$3:AL$290,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4.4521881390593048E-6</v>
      </c>
      <c r="AJ118" s="1" cm="1">
        <f t="array" ref="AJ118">MAX(_xlfn._xlws.FILTER('Modeled Concentrations'!AM$3:AM$290, ('Modeled Concentrations'!$A$3:$A$290='Filter Max Task'!$A118)*('Modeled Concentrations'!$C$3:$C$290='Filter Max Task'!$B118)*('Modeled Concentrations'!$D$3:$D$290='Filter Max Task'!$C118)*('Modeled Concentrations'!$E$3:$E$290='Filter Max Task'!$D118)*('Modeled Concentrations'!$H$3:$H$290='Filter Max Task'!$E118)*('Modeled Concentrations'!$I$3:$I$290='Filter Max Task'!$F118)))</f>
        <v>1.9994372188139055E-6</v>
      </c>
    </row>
    <row r="119" spans="1:36" x14ac:dyDescent="0.35">
      <c r="A119" s="1" t="s">
        <v>130</v>
      </c>
      <c r="B119" s="1" t="s">
        <v>161</v>
      </c>
      <c r="C119" s="1" t="s">
        <v>156</v>
      </c>
      <c r="D119" s="1" t="s">
        <v>156</v>
      </c>
      <c r="E119" s="1" t="s">
        <v>128</v>
      </c>
      <c r="F119" s="1" t="s">
        <v>152</v>
      </c>
      <c r="G119" s="1" cm="1">
        <f t="array" ref="G119">MAX(_xlfn._xlws.FILTER('Modeled Concentrations'!J$3:J$290,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1.37E-8</v>
      </c>
      <c r="H119" s="1" cm="1">
        <f t="array" ref="H119">MAX(_xlfn._xlws.FILTER('Modeled Concentrations'!K$3:K$290,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1.7400000000000001E-6</v>
      </c>
      <c r="I119" s="1" cm="1">
        <f t="array" ref="I119">MAX(_xlfn._xlws.FILTER('Modeled Concentrations'!L$3:L$290,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1.11E-5</v>
      </c>
      <c r="J119" s="1" cm="1">
        <f t="array" ref="J119">MAX(_xlfn._xlws.FILTER('Modeled Concentrations'!M$3:M$290,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2.3200000000000001E-5</v>
      </c>
      <c r="K119" s="1" cm="1">
        <f t="array" ref="K119">MAX(_xlfn._xlws.FILTER('Modeled Concentrations'!N$3:N$290,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5.24E-5</v>
      </c>
      <c r="L119" s="1" cm="1">
        <f t="array" ref="L119">MAX(_xlfn._xlws.FILTER('Modeled Concentrations'!O$3:O$290,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1.49E-5</v>
      </c>
      <c r="M119" s="1" cm="1">
        <f t="array" ref="M119">MAX(_xlfn._xlws.FILTER('Modeled Concentrations'!P$3:P$290,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8.2500000000000006E-6</v>
      </c>
      <c r="N119" s="1" cm="1">
        <f t="array" ref="N119">MAX(_xlfn._xlws.FILTER('Modeled Concentrations'!Q$3:Q$290,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2.7199999999999998E-6</v>
      </c>
      <c r="O119" s="1" cm="1">
        <f t="array" ref="O119">MAX(_xlfn._xlws.FILTER('Modeled Concentrations'!R$3:R$290,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1.2699999999999999E-6</v>
      </c>
      <c r="P119" s="1" cm="1">
        <f t="array" ref="P119">MAX(_xlfn._xlws.FILTER('Modeled Concentrations'!S$3:S$290,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5.8100000000000003E-7</v>
      </c>
      <c r="Q119" s="1" cm="1">
        <f t="array" ref="Q119">MAX(_xlfn._xlws.FILTER('Modeled Concentrations'!T$3:T$290,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9.4400000000000005E-9</v>
      </c>
      <c r="R119" s="1" cm="1">
        <f t="array" ref="R119">MAX(_xlfn._xlws.FILTER('Modeled Concentrations'!U$3:U$290,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8.5000000000000001E-7</v>
      </c>
      <c r="S119" s="1" cm="1">
        <f t="array" ref="S119">MAX(_xlfn._xlws.FILTER('Modeled Concentrations'!V$3:V$290,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7.2899999999999997E-6</v>
      </c>
      <c r="T119" s="1" cm="1">
        <f t="array" ref="T119">MAX(_xlfn._xlws.FILTER('Modeled Concentrations'!W$3:W$290,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1.03E-5</v>
      </c>
      <c r="U119" s="1" cm="1">
        <f t="array" ref="U119">MAX(_xlfn._xlws.FILTER('Modeled Concentrations'!X$3:X$290,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2.0599999999999999E-5</v>
      </c>
      <c r="V119" s="1" cm="1">
        <f t="array" ref="V119">MAX(_xlfn._xlws.FILTER('Modeled Concentrations'!Y$3:Y$290,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6.9700000000000002E-6</v>
      </c>
      <c r="W119" s="1" cm="1">
        <f t="array" ref="W119">MAX(_xlfn._xlws.FILTER('Modeled Concentrations'!Z$3:Z$290,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2.52E-6</v>
      </c>
      <c r="X119" s="1" cm="1">
        <f t="array" ref="X119">MAX(_xlfn._xlws.FILTER('Modeled Concentrations'!AA$3:AA$290,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6.9699999999999995E-7</v>
      </c>
      <c r="Y119" s="1" cm="1">
        <f t="array" ref="Y119">MAX(_xlfn._xlws.FILTER('Modeled Concentrations'!AB$3:AB$290,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2.8700000000000002E-7</v>
      </c>
      <c r="Z119" s="1" cm="1">
        <f t="array" ref="Z119">MAX(_xlfn._xlws.FILTER('Modeled Concentrations'!AC$3:AC$290,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1.43E-7</v>
      </c>
      <c r="AA119" s="1" cm="1">
        <f t="array" ref="AA119">MAX(_xlfn._xlws.FILTER('Modeled Concentrations'!AD$3:AD$290,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3.8207869120654401E-5</v>
      </c>
      <c r="AB119" s="1" cm="1">
        <f t="array" ref="AB119">MAX(_xlfn._xlws.FILTER('Modeled Concentrations'!AE$3:AE$290,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3.4403271983640079E-3</v>
      </c>
      <c r="AC119" s="1" cm="1">
        <f t="array" ref="AC119">MAX(_xlfn._xlws.FILTER('Modeled Concentrations'!AF$3:AF$290,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2.9505865030674844E-2</v>
      </c>
      <c r="AD119" s="1" cm="1">
        <f t="array" ref="AD119">MAX(_xlfn._xlws.FILTER('Modeled Concentrations'!AG$3:AG$290,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4.1688670756646215E-2</v>
      </c>
      <c r="AE119" s="1" cm="1">
        <f t="array" ref="AE119">MAX(_xlfn._xlws.FILTER('Modeled Concentrations'!AH$3:AH$290,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8.337734151329243E-2</v>
      </c>
      <c r="AF119" s="1" cm="1">
        <f t="array" ref="AF119">MAX(_xlfn._xlws.FILTER('Modeled Concentrations'!AI$3:AI$290,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2.8210683026584867E-2</v>
      </c>
      <c r="AG119" s="1" cm="1">
        <f t="array" ref="AG119">MAX(_xlfn._xlws.FILTER('Modeled Concentrations'!AJ$3:AJ$290,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1.0199558282208589E-2</v>
      </c>
      <c r="AH119" s="1" cm="1">
        <f t="array" ref="AH119">MAX(_xlfn._xlws.FILTER('Modeled Concentrations'!AK$3:AK$290,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2.8210683026584863E-3</v>
      </c>
      <c r="AI119" s="1" cm="1">
        <f t="array" ref="AI119">MAX(_xlfn._xlws.FILTER('Modeled Concentrations'!AL$3:AL$290,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1.1616163599182004E-3</v>
      </c>
      <c r="AJ119" s="1" cm="1">
        <f t="array" ref="AJ119">MAX(_xlfn._xlws.FILTER('Modeled Concentrations'!AM$3:AM$290, ('Modeled Concentrations'!$A$3:$A$290='Filter Max Task'!$A119)*('Modeled Concentrations'!$C$3:$C$290='Filter Max Task'!$B119)*('Modeled Concentrations'!$D$3:$D$290='Filter Max Task'!$C119)*('Modeled Concentrations'!$E$3:$E$290='Filter Max Task'!$D119)*('Modeled Concentrations'!$H$3:$H$290='Filter Max Task'!$E119)*('Modeled Concentrations'!$I$3:$I$290='Filter Max Task'!$F119)))</f>
        <v>5.787844580777096E-4</v>
      </c>
    </row>
    <row r="120" spans="1:36" x14ac:dyDescent="0.35">
      <c r="A120" s="1" t="s">
        <v>130</v>
      </c>
      <c r="B120" s="1" t="s">
        <v>162</v>
      </c>
      <c r="C120" s="1" t="s">
        <v>156</v>
      </c>
      <c r="D120" s="1" t="s">
        <v>156</v>
      </c>
      <c r="E120" s="1" t="s">
        <v>128</v>
      </c>
      <c r="F120" s="1" t="s">
        <v>152</v>
      </c>
      <c r="G120" s="1" cm="1">
        <f t="array" ref="G120">MAX(_xlfn._xlws.FILTER('Modeled Concentrations'!J$3:J$290,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1.2500000000000001E-5</v>
      </c>
      <c r="H120" s="1" cm="1">
        <f t="array" ref="H120">MAX(_xlfn._xlws.FILTER('Modeled Concentrations'!K$3:K$290,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5.2100000000000001E-6</v>
      </c>
      <c r="I120" s="1" cm="1">
        <f t="array" ref="I120">MAX(_xlfn._xlws.FILTER('Modeled Concentrations'!L$3:L$290,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2.7700000000000002E-6</v>
      </c>
      <c r="J120" s="1" cm="1">
        <f t="array" ref="J120">MAX(_xlfn._xlws.FILTER('Modeled Concentrations'!M$3:M$290,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1.7799999999999999E-6</v>
      </c>
      <c r="K120" s="1" cm="1">
        <f t="array" ref="K120">MAX(_xlfn._xlws.FILTER('Modeled Concentrations'!N$3:N$290,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6.4499999999999997E-7</v>
      </c>
      <c r="L120" s="1" cm="1">
        <f t="array" ref="L120">MAX(_xlfn._xlws.FILTER('Modeled Concentrations'!O$3:O$290,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8.0999999999999997E-9</v>
      </c>
      <c r="M120" s="1" cm="1">
        <f t="array" ref="M120">MAX(_xlfn._xlws.FILTER('Modeled Concentrations'!P$3:P$290,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2.6700000000000001E-9</v>
      </c>
      <c r="N120" s="1" cm="1">
        <f t="array" ref="N120">MAX(_xlfn._xlws.FILTER('Modeled Concentrations'!Q$3:Q$290,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2.7900000000000002E-10</v>
      </c>
      <c r="O120" s="1" cm="1">
        <f t="array" ref="O120">MAX(_xlfn._xlws.FILTER('Modeled Concentrations'!R$3:R$290,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6.8199999999999995E-11</v>
      </c>
      <c r="P120" s="1" cm="1">
        <f t="array" ref="P120">MAX(_xlfn._xlws.FILTER('Modeled Concentrations'!S$3:S$290,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2.5400000000000001E-11</v>
      </c>
      <c r="Q120" s="1" cm="1">
        <f t="array" ref="Q120">MAX(_xlfn._xlws.FILTER('Modeled Concentrations'!T$3:T$290,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2.4200000000000001E-6</v>
      </c>
      <c r="R120" s="1" cm="1">
        <f t="array" ref="R120">MAX(_xlfn._xlws.FILTER('Modeled Concentrations'!U$3:U$290,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9.5900000000000005E-7</v>
      </c>
      <c r="S120" s="1" cm="1">
        <f t="array" ref="S120">MAX(_xlfn._xlws.FILTER('Modeled Concentrations'!V$3:V$290,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7.0200000000000001E-7</v>
      </c>
      <c r="T120" s="1" cm="1">
        <f t="array" ref="T120">MAX(_xlfn._xlws.FILTER('Modeled Concentrations'!W$3:W$290,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3.46E-7</v>
      </c>
      <c r="U120" s="1" cm="1">
        <f t="array" ref="U120">MAX(_xlfn._xlws.FILTER('Modeled Concentrations'!X$3:X$290,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1.36E-7</v>
      </c>
      <c r="V120" s="1" cm="1">
        <f t="array" ref="V120">MAX(_xlfn._xlws.FILTER('Modeled Concentrations'!Y$3:Y$290,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1.18E-8</v>
      </c>
      <c r="W120" s="1" cm="1">
        <f t="array" ref="W120">MAX(_xlfn._xlws.FILTER('Modeled Concentrations'!Z$3:Z$290,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1.13E-9</v>
      </c>
      <c r="X120" s="1" cm="1">
        <f t="array" ref="X120">MAX(_xlfn._xlws.FILTER('Modeled Concentrations'!AA$3:AA$290,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1.6900000000000001E-10</v>
      </c>
      <c r="Y120" s="1" cm="1">
        <f t="array" ref="Y120">MAX(_xlfn._xlws.FILTER('Modeled Concentrations'!AB$3:AB$290,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5.8299999999999995E-11</v>
      </c>
      <c r="Z120" s="1" cm="1">
        <f t="array" ref="Z120">MAX(_xlfn._xlws.FILTER('Modeled Concentrations'!AC$3:AC$290,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2.6200000000000001E-11</v>
      </c>
      <c r="AA120" s="1" cm="1">
        <f t="array" ref="AA120">MAX(_xlfn._xlws.FILTER('Modeled Concentrations'!AD$3:AD$290,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9.794813905930469E-3</v>
      </c>
      <c r="AB120" s="1" cm="1">
        <f t="array" ref="AB120">MAX(_xlfn._xlws.FILTER('Modeled Concentrations'!AE$3:AE$290,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3.8814985685071573E-3</v>
      </c>
      <c r="AC120" s="1" cm="1">
        <f t="array" ref="AC120">MAX(_xlfn._xlws.FILTER('Modeled Concentrations'!AF$3:AF$290,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2.8413055214723923E-3</v>
      </c>
      <c r="AD120" s="1" cm="1">
        <f t="array" ref="AD120">MAX(_xlfn._xlws.FILTER('Modeled Concentrations'!AG$3:AG$290,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1.4004155419222902E-3</v>
      </c>
      <c r="AE120" s="1" cm="1">
        <f t="array" ref="AE120">MAX(_xlfn._xlws.FILTER('Modeled Concentrations'!AH$3:AH$290,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5.5045235173824128E-4</v>
      </c>
      <c r="AF120" s="1" cm="1">
        <f t="array" ref="AF120">MAX(_xlfn._xlws.FILTER('Modeled Concentrations'!AI$3:AI$290,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4.7759836400817998E-5</v>
      </c>
      <c r="AG120" s="1" cm="1">
        <f t="array" ref="AG120">MAX(_xlfn._xlws.FILTER('Modeled Concentrations'!AJ$3:AJ$290,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4.5736114519427399E-6</v>
      </c>
      <c r="AH120" s="1" cm="1">
        <f t="array" ref="AH120">MAX(_xlfn._xlws.FILTER('Modeled Concentrations'!AK$3:AK$290,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6.8401799591002042E-7</v>
      </c>
      <c r="AI120" s="1" cm="1">
        <f t="array" ref="AI120">MAX(_xlfn._xlws.FILTER('Modeled Concentrations'!AL$3:AL$290,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2.3596597137014314E-7</v>
      </c>
      <c r="AJ120" s="1" cm="1">
        <f t="array" ref="AJ120">MAX(_xlfn._xlws.FILTER('Modeled Concentrations'!AM$3:AM$290, ('Modeled Concentrations'!$A$3:$A$290='Filter Max Task'!$A120)*('Modeled Concentrations'!$C$3:$C$290='Filter Max Task'!$B120)*('Modeled Concentrations'!$D$3:$D$290='Filter Max Task'!$C120)*('Modeled Concentrations'!$E$3:$E$290='Filter Max Task'!$D120)*('Modeled Concentrations'!$H$3:$H$290='Filter Max Task'!$E120)*('Modeled Concentrations'!$I$3:$I$290='Filter Max Task'!$F120)))</f>
        <v>1.0604302658486707E-7</v>
      </c>
    </row>
    <row r="121" spans="1:36" x14ac:dyDescent="0.35">
      <c r="A121" s="1" t="s">
        <v>130</v>
      </c>
      <c r="B121" s="1" t="s">
        <v>163</v>
      </c>
      <c r="C121" s="1" t="s">
        <v>156</v>
      </c>
      <c r="D121" s="1" t="s">
        <v>156</v>
      </c>
      <c r="E121" s="1" t="s">
        <v>128</v>
      </c>
      <c r="F121" s="1" t="s">
        <v>152</v>
      </c>
      <c r="G121" s="1" cm="1">
        <f t="array" ref="G121">MAX(_xlfn._xlws.FILTER('Modeled Concentrations'!J$3:J$290,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2.6436400000000001E-4</v>
      </c>
      <c r="H121" s="1" cm="1">
        <f t="array" ref="H121">MAX(_xlfn._xlws.FILTER('Modeled Concentrations'!K$3:K$290,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1.1019299999999999E-4</v>
      </c>
      <c r="I121" s="1" cm="1">
        <f t="array" ref="I121">MAX(_xlfn._xlws.FILTER('Modeled Concentrations'!L$3:L$290,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6.0999999999999999E-5</v>
      </c>
      <c r="J121" s="1" cm="1">
        <f t="array" ref="J121">MAX(_xlfn._xlws.FILTER('Modeled Concentrations'!M$3:M$290,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3.9499999999999998E-5</v>
      </c>
      <c r="K121" s="1" cm="1">
        <f t="array" ref="K121">MAX(_xlfn._xlws.FILTER('Modeled Concentrations'!N$3:N$290,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1.49E-5</v>
      </c>
      <c r="L121" s="1" cm="1">
        <f t="array" ref="L121">MAX(_xlfn._xlws.FILTER('Modeled Concentrations'!O$3:O$290,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2.84E-7</v>
      </c>
      <c r="M121" s="1" cm="1">
        <f t="array" ref="M121">MAX(_xlfn._xlws.FILTER('Modeled Concentrations'!P$3:P$290,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9.7800000000000002E-8</v>
      </c>
      <c r="N121" s="1" cm="1">
        <f t="array" ref="N121">MAX(_xlfn._xlws.FILTER('Modeled Concentrations'!Q$3:Q$290,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1.2499999999999999E-8</v>
      </c>
      <c r="O121" s="1" cm="1">
        <f t="array" ref="O121">MAX(_xlfn._xlws.FILTER('Modeled Concentrations'!R$3:R$290,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3.41E-9</v>
      </c>
      <c r="P121" s="1" cm="1">
        <f t="array" ref="P121">MAX(_xlfn._xlws.FILTER('Modeled Concentrations'!S$3:S$290,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1.19E-9</v>
      </c>
      <c r="Q121" s="1" cm="1">
        <f t="array" ref="Q121">MAX(_xlfn._xlws.FILTER('Modeled Concentrations'!T$3:T$290,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5.1600000000000001E-5</v>
      </c>
      <c r="R121" s="1" cm="1">
        <f t="array" ref="R121">MAX(_xlfn._xlws.FILTER('Modeled Concentrations'!U$3:U$290,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2.1399999999999998E-5</v>
      </c>
      <c r="S121" s="1" cm="1">
        <f t="array" ref="S121">MAX(_xlfn._xlws.FILTER('Modeled Concentrations'!V$3:V$290,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1.56E-5</v>
      </c>
      <c r="T121" s="1" cm="1">
        <f t="array" ref="T121">MAX(_xlfn._xlws.FILTER('Modeled Concentrations'!W$3:W$290,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7.9799999999999998E-6</v>
      </c>
      <c r="U121" s="1" cm="1">
        <f t="array" ref="U121">MAX(_xlfn._xlws.FILTER('Modeled Concentrations'!X$3:X$290,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3.2100000000000002E-6</v>
      </c>
      <c r="V121" s="1" cm="1">
        <f t="array" ref="V121">MAX(_xlfn._xlws.FILTER('Modeled Concentrations'!Y$3:Y$290,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2.9900000000000002E-7</v>
      </c>
      <c r="W121" s="1" cm="1">
        <f t="array" ref="W121">MAX(_xlfn._xlws.FILTER('Modeled Concentrations'!Z$3:Z$290,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3.4599999999999999E-8</v>
      </c>
      <c r="X121" s="1" cm="1">
        <f t="array" ref="X121">MAX(_xlfn._xlws.FILTER('Modeled Concentrations'!AA$3:AA$290,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7.1200000000000002E-9</v>
      </c>
      <c r="Y121" s="1" cm="1">
        <f t="array" ref="Y121">MAX(_xlfn._xlws.FILTER('Modeled Concentrations'!AB$3:AB$290,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2.52E-9</v>
      </c>
      <c r="Z121" s="1" cm="1">
        <f t="array" ref="Z121">MAX(_xlfn._xlws.FILTER('Modeled Concentrations'!AC$3:AC$290,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9.0399999999999998E-10</v>
      </c>
      <c r="AA121" s="1" cm="1">
        <f t="array" ref="AA121">MAX(_xlfn._xlws.FILTER('Modeled Concentrations'!AD$3:AD$290,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0.20884809815950919</v>
      </c>
      <c r="AB121" s="1" cm="1">
        <f t="array" ref="AB121">MAX(_xlfn._xlws.FILTER('Modeled Concentrations'!AE$3:AE$290,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8.6615296523517363E-2</v>
      </c>
      <c r="AC121" s="1" cm="1">
        <f t="array" ref="AC121">MAX(_xlfn._xlws.FILTER('Modeled Concentrations'!AF$3:AF$290,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6.31401226993865E-2</v>
      </c>
      <c r="AD121" s="1" cm="1">
        <f t="array" ref="AD121">MAX(_xlfn._xlws.FILTER('Modeled Concentrations'!AG$3:AG$290,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3.2298601226993857E-2</v>
      </c>
      <c r="AE121" s="1" cm="1">
        <f t="array" ref="AE121">MAX(_xlfn._xlws.FILTER('Modeled Concentrations'!AH$3:AH$290,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1.2992294478527608E-2</v>
      </c>
      <c r="AF121" s="1" cm="1">
        <f t="array" ref="AF121">MAX(_xlfn._xlws.FILTER('Modeled Concentrations'!AI$3:AI$290,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1.2101856850715747E-3</v>
      </c>
      <c r="AG121" s="1" cm="1">
        <f t="array" ref="AG121">MAX(_xlfn._xlws.FILTER('Modeled Concentrations'!AJ$3:AJ$290,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1.4004155419222904E-4</v>
      </c>
      <c r="AH121" s="1" cm="1">
        <f t="array" ref="AH121">MAX(_xlfn._xlws.FILTER('Modeled Concentrations'!AK$3:AK$290,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2.8817799591002044E-5</v>
      </c>
      <c r="AI121" s="1" cm="1">
        <f t="array" ref="AI121">MAX(_xlfn._xlws.FILTER('Modeled Concentrations'!AL$3:AL$290,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1.0199558282208589E-5</v>
      </c>
      <c r="AJ121" s="1" cm="1">
        <f t="array" ref="AJ121">MAX(_xlfn._xlws.FILTER('Modeled Concentrations'!AM$3:AM$290, ('Modeled Concentrations'!$A$3:$A$290='Filter Max Task'!$A121)*('Modeled Concentrations'!$C$3:$C$290='Filter Max Task'!$B121)*('Modeled Concentrations'!$D$3:$D$290='Filter Max Task'!$C121)*('Modeled Concentrations'!$E$3:$E$290='Filter Max Task'!$D121)*('Modeled Concentrations'!$H$3:$H$290='Filter Max Task'!$E121)*('Modeled Concentrations'!$I$3:$I$290='Filter Max Task'!$F121)))</f>
        <v>3.6588891615541923E-6</v>
      </c>
    </row>
    <row r="122" spans="1:36" x14ac:dyDescent="0.35">
      <c r="A122" s="1" t="s">
        <v>130</v>
      </c>
      <c r="B122" s="1" t="s">
        <v>164</v>
      </c>
      <c r="C122" s="1" t="s">
        <v>156</v>
      </c>
      <c r="D122" s="1" t="s">
        <v>156</v>
      </c>
      <c r="E122" s="1" t="s">
        <v>128</v>
      </c>
      <c r="F122" s="1" t="s">
        <v>152</v>
      </c>
      <c r="G122" s="1" cm="1">
        <f t="array" ref="G122">MAX(_xlfn._xlws.FILTER('Modeled Concentrations'!J$3:J$290,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6.7700000000000006E-5</v>
      </c>
      <c r="H122" s="1" cm="1">
        <f t="array" ref="H122">MAX(_xlfn._xlws.FILTER('Modeled Concentrations'!K$3:K$290,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2.8200000000000001E-5</v>
      </c>
      <c r="I122" s="1" cm="1">
        <f t="array" ref="I122">MAX(_xlfn._xlws.FILTER('Modeled Concentrations'!L$3:L$290,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1.49E-5</v>
      </c>
      <c r="J122" s="1" cm="1">
        <f t="array" ref="J122">MAX(_xlfn._xlws.FILTER('Modeled Concentrations'!M$3:M$290,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9.6099999999999995E-6</v>
      </c>
      <c r="K122" s="1" cm="1">
        <f t="array" ref="K122">MAX(_xlfn._xlws.FILTER('Modeled Concentrations'!N$3:N$290,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3.4800000000000001E-6</v>
      </c>
      <c r="L122" s="1" cm="1">
        <f t="array" ref="L122">MAX(_xlfn._xlws.FILTER('Modeled Concentrations'!O$3:O$290,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4.3700000000000001E-8</v>
      </c>
      <c r="M122" s="1" cm="1">
        <f t="array" ref="M122">MAX(_xlfn._xlws.FILTER('Modeled Concentrations'!P$3:P$290,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1.44E-8</v>
      </c>
      <c r="N122" s="1" cm="1">
        <f t="array" ref="N122">MAX(_xlfn._xlws.FILTER('Modeled Concentrations'!Q$3:Q$290,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1.51E-9</v>
      </c>
      <c r="O122" s="1" cm="1">
        <f t="array" ref="O122">MAX(_xlfn._xlws.FILTER('Modeled Concentrations'!R$3:R$290,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3.6800000000000002E-10</v>
      </c>
      <c r="P122" s="1" cm="1">
        <f t="array" ref="P122">MAX(_xlfn._xlws.FILTER('Modeled Concentrations'!S$3:S$290,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1.3699999999999999E-10</v>
      </c>
      <c r="Q122" s="1" cm="1">
        <f t="array" ref="Q122">MAX(_xlfn._xlws.FILTER('Modeled Concentrations'!T$3:T$290,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1.31E-5</v>
      </c>
      <c r="R122" s="1" cm="1">
        <f t="array" ref="R122">MAX(_xlfn._xlws.FILTER('Modeled Concentrations'!U$3:U$290,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5.1599999999999997E-6</v>
      </c>
      <c r="S122" s="1" cm="1">
        <f t="array" ref="S122">MAX(_xlfn._xlws.FILTER('Modeled Concentrations'!V$3:V$290,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3.8E-6</v>
      </c>
      <c r="T122" s="1" cm="1">
        <f t="array" ref="T122">MAX(_xlfn._xlws.FILTER('Modeled Concentrations'!W$3:W$290,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1.8700000000000001E-6</v>
      </c>
      <c r="U122" s="1" cm="1">
        <f t="array" ref="U122">MAX(_xlfn._xlws.FILTER('Modeled Concentrations'!X$3:X$290,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7.3399999999999998E-7</v>
      </c>
      <c r="V122" s="1" cm="1">
        <f t="array" ref="V122">MAX(_xlfn._xlws.FILTER('Modeled Concentrations'!Y$3:Y$290,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6.3699999999999995E-8</v>
      </c>
      <c r="W122" s="1" cm="1">
        <f t="array" ref="W122">MAX(_xlfn._xlws.FILTER('Modeled Concentrations'!Z$3:Z$290,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6.0799999999999997E-9</v>
      </c>
      <c r="X122" s="1" cm="1">
        <f t="array" ref="X122">MAX(_xlfn._xlws.FILTER('Modeled Concentrations'!AA$3:AA$290,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9.1199999999999995E-10</v>
      </c>
      <c r="Y122" s="1" cm="1">
        <f t="array" ref="Y122">MAX(_xlfn._xlws.FILTER('Modeled Concentrations'!AB$3:AB$290,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3.14E-10</v>
      </c>
      <c r="Z122" s="1" cm="1">
        <f t="array" ref="Z122">MAX(_xlfn._xlws.FILTER('Modeled Concentrations'!AC$3:AC$290,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1.41E-10</v>
      </c>
      <c r="AA122" s="1" cm="1">
        <f t="array" ref="AA122">MAX(_xlfn._xlws.FILTER('Modeled Concentrations'!AD$3:AD$290,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5.3021513292433535E-2</v>
      </c>
      <c r="AB122" s="1" cm="1">
        <f t="array" ref="AB122">MAX(_xlfn._xlws.FILTER('Modeled Concentrations'!AE$3:AE$290,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2.0884809815950919E-2</v>
      </c>
      <c r="AC122" s="1" cm="1">
        <f t="array" ref="AC122">MAX(_xlfn._xlws.FILTER('Modeled Concentrations'!AF$3:AF$290,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1.5380286298568507E-2</v>
      </c>
      <c r="AD122" s="1" cm="1">
        <f t="array" ref="AD122">MAX(_xlfn._xlws.FILTER('Modeled Concentrations'!AG$3:AG$290,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7.5687198364008182E-3</v>
      </c>
      <c r="AE122" s="1" cm="1">
        <f t="array" ref="AE122">MAX(_xlfn._xlws.FILTER('Modeled Concentrations'!AH$3:AH$290,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2.9708237218813902E-3</v>
      </c>
      <c r="AF122" s="1" cm="1">
        <f t="array" ref="AF122">MAX(_xlfn._xlws.FILTER('Modeled Concentrations'!AI$3:AI$290,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2.5782216768916155E-4</v>
      </c>
      <c r="AG122" s="1" cm="1">
        <f t="array" ref="AG122">MAX(_xlfn._xlws.FILTER('Modeled Concentrations'!AJ$3:AJ$290,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2.460845807770961E-5</v>
      </c>
      <c r="AH122" s="1" cm="1">
        <f t="array" ref="AH122">MAX(_xlfn._xlws.FILTER('Modeled Concentrations'!AK$3:AK$290,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3.691268711656441E-6</v>
      </c>
      <c r="AI122" s="1" cm="1">
        <f t="array" ref="AI122">MAX(_xlfn._xlws.FILTER('Modeled Concentrations'!AL$3:AL$290,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1.2708973415132922E-6</v>
      </c>
      <c r="AJ122" s="1" cm="1">
        <f t="array" ref="AJ122">MAX(_xlfn._xlws.FILTER('Modeled Concentrations'!AM$3:AM$290, ('Modeled Concentrations'!$A$3:$A$290='Filter Max Task'!$A122)*('Modeled Concentrations'!$C$3:$C$290='Filter Max Task'!$B122)*('Modeled Concentrations'!$D$3:$D$290='Filter Max Task'!$C122)*('Modeled Concentrations'!$E$3:$E$290='Filter Max Task'!$D122)*('Modeled Concentrations'!$H$3:$H$290='Filter Max Task'!$E122)*('Modeled Concentrations'!$I$3:$I$290='Filter Max Task'!$F122)))</f>
        <v>5.7068957055214728E-7</v>
      </c>
    </row>
    <row r="123" spans="1:36" x14ac:dyDescent="0.35">
      <c r="A123" s="1" t="s">
        <v>130</v>
      </c>
      <c r="B123" s="1" t="s">
        <v>158</v>
      </c>
      <c r="C123" s="1" t="s">
        <v>131</v>
      </c>
      <c r="D123" s="1" t="s">
        <v>127</v>
      </c>
      <c r="E123" s="1" t="s">
        <v>129</v>
      </c>
      <c r="F123" s="1" t="s">
        <v>157</v>
      </c>
      <c r="G123" s="1" cm="1">
        <f t="array" ref="G123">MAX(_xlfn._xlws.FILTER('Modeled Concentrations'!J$3:J$290,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7.0199999999999997E-15</v>
      </c>
      <c r="H123" s="1" cm="1">
        <f t="array" ref="H123">MAX(_xlfn._xlws.FILTER('Modeled Concentrations'!K$3:K$290,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4.1500000000000001E-10</v>
      </c>
      <c r="I123" s="1" cm="1">
        <f t="array" ref="I123">MAX(_xlfn._xlws.FILTER('Modeled Concentrations'!L$3:L$290,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3.34E-9</v>
      </c>
      <c r="J123" s="1" cm="1">
        <f t="array" ref="J123">MAX(_xlfn._xlws.FILTER('Modeled Concentrations'!M$3:M$290,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8.0999999999999997E-9</v>
      </c>
      <c r="K123" s="1" cm="1">
        <f t="array" ref="K123">MAX(_xlfn._xlws.FILTER('Modeled Concentrations'!N$3:N$290,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1.63E-8</v>
      </c>
      <c r="L123" s="1" cm="1">
        <f t="array" ref="L123">MAX(_xlfn._xlws.FILTER('Modeled Concentrations'!O$3:O$290,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5.1099999999999999E-9</v>
      </c>
      <c r="M123" s="1" cm="1">
        <f t="array" ref="M123">MAX(_xlfn._xlws.FILTER('Modeled Concentrations'!P$3:P$290,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3.0399999999999998E-9</v>
      </c>
      <c r="N123" s="1" cm="1">
        <f t="array" ref="N123">MAX(_xlfn._xlws.FILTER('Modeled Concentrations'!Q$3:Q$290,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9.7300000000000005E-10</v>
      </c>
      <c r="O123" s="1" cm="1">
        <f t="array" ref="O123">MAX(_xlfn._xlws.FILTER('Modeled Concentrations'!R$3:R$290,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3.7799999999999999E-10</v>
      </c>
      <c r="P123" s="1" cm="1">
        <f t="array" ref="P123">MAX(_xlfn._xlws.FILTER('Modeled Concentrations'!S$3:S$290,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1.5299999999999999E-10</v>
      </c>
      <c r="Q123" s="1" cm="1">
        <f t="array" ref="Q123">MAX(_xlfn._xlws.FILTER('Modeled Concentrations'!T$3:T$290,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2.5899999999999998E-10</v>
      </c>
      <c r="R123" s="1" cm="1">
        <f t="array" ref="R123">MAX(_xlfn._xlws.FILTER('Modeled Concentrations'!U$3:U$290,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1.1900000000000001E-8</v>
      </c>
      <c r="S123" s="1" cm="1">
        <f t="array" ref="S123">MAX(_xlfn._xlws.FILTER('Modeled Concentrations'!V$3:V$290,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4.7199999999999999E-8</v>
      </c>
      <c r="T123" s="1" cm="1">
        <f t="array" ref="T123">MAX(_xlfn._xlws.FILTER('Modeled Concentrations'!W$3:W$290,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7.0900000000000006E-8</v>
      </c>
      <c r="U123" s="1" cm="1">
        <f t="array" ref="U123">MAX(_xlfn._xlws.FILTER('Modeled Concentrations'!X$3:X$290,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1.18E-7</v>
      </c>
      <c r="V123" s="1" cm="1">
        <f t="array" ref="V123">MAX(_xlfn._xlws.FILTER('Modeled Concentrations'!Y$3:Y$290,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3.5600000000000001E-8</v>
      </c>
      <c r="W123" s="1" cm="1">
        <f t="array" ref="W123">MAX(_xlfn._xlws.FILTER('Modeled Concentrations'!Z$3:Z$290,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2.4999999999999999E-8</v>
      </c>
      <c r="X123" s="1" cm="1">
        <f t="array" ref="X123">MAX(_xlfn._xlws.FILTER('Modeled Concentrations'!AA$3:AA$290,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7.1200000000000002E-9</v>
      </c>
      <c r="Y123" s="1" cm="1">
        <f t="array" ref="Y123">MAX(_xlfn._xlws.FILTER('Modeled Concentrations'!AB$3:AB$290,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2.4E-9</v>
      </c>
      <c r="Z123" s="1" cm="1">
        <f t="array" ref="Z123">MAX(_xlfn._xlws.FILTER('Modeled Concentrations'!AC$3:AC$290,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8.08E-10</v>
      </c>
      <c r="AA123" s="1" cm="1">
        <f t="array" ref="AA123">MAX(_xlfn._xlws.FILTER('Modeled Concentrations'!AD$3:AD$290,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1.0482879345603272E-6</v>
      </c>
      <c r="AB123" s="1" cm="1">
        <f t="array" ref="AB123">MAX(_xlfn._xlws.FILTER('Modeled Concentrations'!AE$3:AE$290,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4.8164580777096115E-5</v>
      </c>
      <c r="AC123" s="1" cm="1">
        <f t="array" ref="AC123">MAX(_xlfn._xlws.FILTER('Modeled Concentrations'!AF$3:AF$290,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1.9103934560327199E-4</v>
      </c>
      <c r="AD123" s="1" cm="1">
        <f t="array" ref="AD123">MAX(_xlfn._xlws.FILTER('Modeled Concentrations'!AG$3:AG$290,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2.8696376278118608E-4</v>
      </c>
      <c r="AE123" s="1" cm="1">
        <f t="array" ref="AE123">MAX(_xlfn._xlws.FILTER('Modeled Concentrations'!AH$3:AH$290,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4.7759836400817997E-4</v>
      </c>
      <c r="AF123" s="1" cm="1">
        <f t="array" ref="AF123">MAX(_xlfn._xlws.FILTER('Modeled Concentrations'!AI$3:AI$290,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1.4408899795501022E-4</v>
      </c>
      <c r="AG123" s="1" cm="1">
        <f t="array" ref="AG123">MAX(_xlfn._xlws.FILTER('Modeled Concentrations'!AJ$3:AJ$290,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1.0118609406952963E-4</v>
      </c>
      <c r="AH123" s="1" cm="1">
        <f t="array" ref="AH123">MAX(_xlfn._xlws.FILTER('Modeled Concentrations'!AK$3:AK$290,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2.8817799591002044E-5</v>
      </c>
      <c r="AI123" s="1" cm="1">
        <f t="array" ref="AI123">MAX(_xlfn._xlws.FILTER('Modeled Concentrations'!AL$3:AL$290,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9.7138650306748454E-6</v>
      </c>
      <c r="AJ123" s="1" cm="1">
        <f t="array" ref="AJ123">MAX(_xlfn._xlws.FILTER('Modeled Concentrations'!AM$3:AM$290, ('Modeled Concentrations'!$A$3:$A$290='Filter Max Task'!$A123)*('Modeled Concentrations'!$C$3:$C$290='Filter Max Task'!$B123)*('Modeled Concentrations'!$D$3:$D$290='Filter Max Task'!$C123)*('Modeled Concentrations'!$E$3:$E$290='Filter Max Task'!$D123)*('Modeled Concentrations'!$H$3:$H$290='Filter Max Task'!$E123)*('Modeled Concentrations'!$I$3:$I$290='Filter Max Task'!$F123)))</f>
        <v>3.2703345603271985E-6</v>
      </c>
    </row>
    <row r="124" spans="1:36" x14ac:dyDescent="0.35">
      <c r="A124" s="1" t="s">
        <v>130</v>
      </c>
      <c r="B124" s="1" t="s">
        <v>159</v>
      </c>
      <c r="C124" s="1" t="s">
        <v>131</v>
      </c>
      <c r="D124" s="1" t="s">
        <v>127</v>
      </c>
      <c r="E124" s="1" t="s">
        <v>129</v>
      </c>
      <c r="F124" s="1" t="s">
        <v>157</v>
      </c>
      <c r="G124" s="1" cm="1">
        <f t="array" ref="G124">MAX(_xlfn._xlws.FILTER('Modeled Concentrations'!J$3:J$290,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3.6799999999999998E-14</v>
      </c>
      <c r="H124" s="1" cm="1">
        <f t="array" ref="H124">MAX(_xlfn._xlws.FILTER('Modeled Concentrations'!K$3:K$290,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2.1799999999999999E-9</v>
      </c>
      <c r="I124" s="1" cm="1">
        <f t="array" ref="I124">MAX(_xlfn._xlws.FILTER('Modeled Concentrations'!L$3:L$290,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1.7500000000000001E-8</v>
      </c>
      <c r="J124" s="1" cm="1">
        <f t="array" ref="J124">MAX(_xlfn._xlws.FILTER('Modeled Concentrations'!M$3:M$290,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4.2499999999999997E-8</v>
      </c>
      <c r="K124" s="1" cm="1">
        <f t="array" ref="K124">MAX(_xlfn._xlws.FILTER('Modeled Concentrations'!N$3:N$290,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8.5500000000000005E-8</v>
      </c>
      <c r="L124" s="1" cm="1">
        <f t="array" ref="L124">MAX(_xlfn._xlws.FILTER('Modeled Concentrations'!O$3:O$290,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2.6899999999999999E-8</v>
      </c>
      <c r="M124" s="1" cm="1">
        <f t="array" ref="M124">MAX(_xlfn._xlws.FILTER('Modeled Concentrations'!P$3:P$290,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1.6000000000000001E-8</v>
      </c>
      <c r="N124" s="1" cm="1">
        <f t="array" ref="N124">MAX(_xlfn._xlws.FILTER('Modeled Concentrations'!Q$3:Q$290,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5.1099999999999999E-9</v>
      </c>
      <c r="O124" s="1" cm="1">
        <f t="array" ref="O124">MAX(_xlfn._xlws.FILTER('Modeled Concentrations'!R$3:R$290,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1.9800000000000002E-9</v>
      </c>
      <c r="P124" s="1" cm="1">
        <f t="array" ref="P124">MAX(_xlfn._xlws.FILTER('Modeled Concentrations'!S$3:S$290,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8.0300000000000002E-10</v>
      </c>
      <c r="Q124" s="1" cm="1">
        <f t="array" ref="Q124">MAX(_xlfn._xlws.FILTER('Modeled Concentrations'!T$3:T$290,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1.3600000000000001E-9</v>
      </c>
      <c r="R124" s="1" cm="1">
        <f t="array" ref="R124">MAX(_xlfn._xlws.FILTER('Modeled Concentrations'!U$3:U$290,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6.2499999999999997E-8</v>
      </c>
      <c r="S124" s="1" cm="1">
        <f t="array" ref="S124">MAX(_xlfn._xlws.FILTER('Modeled Concentrations'!V$3:V$290,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2.4699999999999998E-7</v>
      </c>
      <c r="T124" s="1" cm="1">
        <f t="array" ref="T124">MAX(_xlfn._xlws.FILTER('Modeled Concentrations'!W$3:W$290,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3.7300000000000002E-7</v>
      </c>
      <c r="U124" s="1" cm="1">
        <f t="array" ref="U124">MAX(_xlfn._xlws.FILTER('Modeled Concentrations'!X$3:X$290,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6.1799999999999995E-7</v>
      </c>
      <c r="V124" s="1" cm="1">
        <f t="array" ref="V124">MAX(_xlfn._xlws.FILTER('Modeled Concentrations'!Y$3:Y$290,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1.8699999999999999E-7</v>
      </c>
      <c r="W124" s="1" cm="1">
        <f t="array" ref="W124">MAX(_xlfn._xlws.FILTER('Modeled Concentrations'!Z$3:Z$290,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1.31E-7</v>
      </c>
      <c r="X124" s="1" cm="1">
        <f t="array" ref="X124">MAX(_xlfn._xlws.FILTER('Modeled Concentrations'!AA$3:AA$290,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3.7300000000000003E-8</v>
      </c>
      <c r="Y124" s="1" cm="1">
        <f t="array" ref="Y124">MAX(_xlfn._xlws.FILTER('Modeled Concentrations'!AB$3:AB$290,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1.26E-8</v>
      </c>
      <c r="Z124" s="1" cm="1">
        <f t="array" ref="Z124">MAX(_xlfn._xlws.FILTER('Modeled Concentrations'!AC$3:AC$290,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4.25E-9</v>
      </c>
      <c r="AA124" s="1" cm="1">
        <f t="array" ref="AA124">MAX(_xlfn._xlws.FILTER('Modeled Concentrations'!AD$3:AD$290,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5.5045235173824126E-6</v>
      </c>
      <c r="AB124" s="1" cm="1">
        <f t="array" ref="AB124">MAX(_xlfn._xlws.FILTER('Modeled Concentrations'!AE$3:AE$290,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2.5296523517382411E-4</v>
      </c>
      <c r="AC124" s="1" cm="1">
        <f t="array" ref="AC124">MAX(_xlfn._xlws.FILTER('Modeled Concentrations'!AF$3:AF$290,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9.9971860940695277E-4</v>
      </c>
      <c r="AD124" s="1" cm="1">
        <f t="array" ref="AD124">MAX(_xlfn._xlws.FILTER('Modeled Concentrations'!AG$3:AG$290,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1.5096965235173825E-3</v>
      </c>
      <c r="AE124" s="1" cm="1">
        <f t="array" ref="AE124">MAX(_xlfn._xlws.FILTER('Modeled Concentrations'!AH$3:AH$290,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2.5013202453987725E-3</v>
      </c>
      <c r="AF124" s="1" cm="1">
        <f t="array" ref="AF124">MAX(_xlfn._xlws.FILTER('Modeled Concentrations'!AI$3:AI$290,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7.5687198364008171E-4</v>
      </c>
      <c r="AG124" s="1" cm="1">
        <f t="array" ref="AG124">MAX(_xlfn._xlws.FILTER('Modeled Concentrations'!AJ$3:AJ$290,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5.3021513292433528E-4</v>
      </c>
      <c r="AH124" s="1" cm="1">
        <f t="array" ref="AH124">MAX(_xlfn._xlws.FILTER('Modeled Concentrations'!AK$3:AK$290,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1.5096965235173826E-4</v>
      </c>
      <c r="AI124" s="1" cm="1">
        <f t="array" ref="AI124">MAX(_xlfn._xlws.FILTER('Modeled Concentrations'!AL$3:AL$290,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5.0997791411042941E-5</v>
      </c>
      <c r="AJ124" s="1" cm="1">
        <f t="array" ref="AJ124">MAX(_xlfn._xlws.FILTER('Modeled Concentrations'!AM$3:AM$290, ('Modeled Concentrations'!$A$3:$A$290='Filter Max Task'!$A124)*('Modeled Concentrations'!$C$3:$C$290='Filter Max Task'!$B124)*('Modeled Concentrations'!$D$3:$D$290='Filter Max Task'!$C124)*('Modeled Concentrations'!$E$3:$E$290='Filter Max Task'!$D124)*('Modeled Concentrations'!$H$3:$H$290='Filter Max Task'!$E124)*('Modeled Concentrations'!$I$3:$I$290='Filter Max Task'!$F124)))</f>
        <v>1.720163599182004E-5</v>
      </c>
    </row>
    <row r="125" spans="1:36" x14ac:dyDescent="0.35">
      <c r="A125" s="1" t="s">
        <v>130</v>
      </c>
      <c r="B125" s="1" t="s">
        <v>160</v>
      </c>
      <c r="C125" s="1" t="s">
        <v>131</v>
      </c>
      <c r="D125" s="1" t="s">
        <v>127</v>
      </c>
      <c r="E125" s="1" t="s">
        <v>129</v>
      </c>
      <c r="F125" s="1" t="s">
        <v>157</v>
      </c>
      <c r="G125" s="1" cm="1">
        <f t="array" ref="G125">MAX(_xlfn._xlws.FILTER('Modeled Concentrations'!J$3:J$290,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1.79E-16</v>
      </c>
      <c r="H125" s="1" cm="1">
        <f t="array" ref="H125">MAX(_xlfn._xlws.FILTER('Modeled Concentrations'!K$3:K$290,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7.8599999999999997E-10</v>
      </c>
      <c r="I125" s="1" cm="1">
        <f t="array" ref="I125">MAX(_xlfn._xlws.FILTER('Modeled Concentrations'!L$3:L$290,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1.18E-8</v>
      </c>
      <c r="J125" s="1" cm="1">
        <f t="array" ref="J125">MAX(_xlfn._xlws.FILTER('Modeled Concentrations'!M$3:M$290,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3.7599999999999999E-8</v>
      </c>
      <c r="K125" s="1" cm="1">
        <f t="array" ref="K125">MAX(_xlfn._xlws.FILTER('Modeled Concentrations'!N$3:N$290,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9.09E-8</v>
      </c>
      <c r="L125" s="1" cm="1">
        <f t="array" ref="L125">MAX(_xlfn._xlws.FILTER('Modeled Concentrations'!O$3:O$290,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5.3899999999999998E-9</v>
      </c>
      <c r="M125" s="1" cm="1">
        <f t="array" ref="M125">MAX(_xlfn._xlws.FILTER('Modeled Concentrations'!P$3:P$290,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2.2699999999999998E-9</v>
      </c>
      <c r="N125" s="1" cm="1">
        <f t="array" ref="N125">MAX(_xlfn._xlws.FILTER('Modeled Concentrations'!Q$3:Q$290,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2.8200000000000001E-10</v>
      </c>
      <c r="O125" s="1" cm="1">
        <f t="array" ref="O125">MAX(_xlfn._xlws.FILTER('Modeled Concentrations'!R$3:R$290,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6.9200000000000004E-11</v>
      </c>
      <c r="P125" s="1" cm="1">
        <f t="array" ref="P125">MAX(_xlfn._xlws.FILTER('Modeled Concentrations'!S$3:S$290,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2.8899999999999998E-11</v>
      </c>
      <c r="Q125" s="1" cm="1">
        <f t="array" ref="Q125">MAX(_xlfn._xlws.FILTER('Modeled Concentrations'!T$3:T$290,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1.1217000000000001E-4</v>
      </c>
      <c r="R125" s="1" cm="1">
        <f t="array" ref="R125">MAX(_xlfn._xlws.FILTER('Modeled Concentrations'!U$3:U$290,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2.9600000000000001E-5</v>
      </c>
      <c r="S125" s="1" cm="1">
        <f t="array" ref="S125">MAX(_xlfn._xlws.FILTER('Modeled Concentrations'!V$3:V$290,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1.36E-5</v>
      </c>
      <c r="T125" s="1" cm="1">
        <f t="array" ref="T125">MAX(_xlfn._xlws.FILTER('Modeled Concentrations'!W$3:W$290,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9.6099999999999995E-6</v>
      </c>
      <c r="U125" s="1" cm="1">
        <f t="array" ref="U125">MAX(_xlfn._xlws.FILTER('Modeled Concentrations'!X$3:X$290,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3.4800000000000001E-6</v>
      </c>
      <c r="V125" s="1" cm="1">
        <f t="array" ref="V125">MAX(_xlfn._xlws.FILTER('Modeled Concentrations'!Y$3:Y$290,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4.5499999999999997E-8</v>
      </c>
      <c r="W125" s="1" cm="1">
        <f t="array" ref="W125">MAX(_xlfn._xlws.FILTER('Modeled Concentrations'!Z$3:Z$290,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2.1999999999999998E-8</v>
      </c>
      <c r="X125" s="1" cm="1">
        <f t="array" ref="X125">MAX(_xlfn._xlws.FILTER('Modeled Concentrations'!AA$3:AA$290,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3.2599999999999999E-9</v>
      </c>
      <c r="Y125" s="1" cm="1">
        <f t="array" ref="Y125">MAX(_xlfn._xlws.FILTER('Modeled Concentrations'!AB$3:AB$290,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1.1200000000000001E-9</v>
      </c>
      <c r="Z125" s="1" cm="1">
        <f t="array" ref="Z125">MAX(_xlfn._xlws.FILTER('Modeled Concentrations'!AC$3:AC$290,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5.0600000000000001E-10</v>
      </c>
      <c r="AA125" s="1" cm="1">
        <f t="array" ref="AA125">MAX(_xlfn._xlws.FILTER('Modeled Concentrations'!AD$3:AD$290,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0.45400176687116561</v>
      </c>
      <c r="AB125" s="1" cm="1">
        <f t="array" ref="AB125">MAX(_xlfn._xlws.FILTER('Modeled Concentrations'!AE$3:AE$290,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0.11980433537832312</v>
      </c>
      <c r="AC125" s="1" cm="1">
        <f t="array" ref="AC125">MAX(_xlfn._xlws.FILTER('Modeled Concentrations'!AF$3:AF$290,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5.5045235173824127E-2</v>
      </c>
      <c r="AD125" s="1" cm="1">
        <f t="array" ref="AD125">MAX(_xlfn._xlws.FILTER('Modeled Concentrations'!AG$3:AG$290,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3.8895934560327194E-2</v>
      </c>
      <c r="AE125" s="1" cm="1">
        <f t="array" ref="AE125">MAX(_xlfn._xlws.FILTER('Modeled Concentrations'!AH$3:AH$290,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1.4085104294478528E-2</v>
      </c>
      <c r="AF125" s="1" cm="1">
        <f t="array" ref="AF125">MAX(_xlfn._xlws.FILTER('Modeled Concentrations'!AI$3:AI$290,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1.8415869120654395E-4</v>
      </c>
      <c r="AG125" s="1" cm="1">
        <f t="array" ref="AG125">MAX(_xlfn._xlws.FILTER('Modeled Concentrations'!AJ$3:AJ$290,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8.9043762781186068E-5</v>
      </c>
      <c r="AH125" s="1" cm="1">
        <f t="array" ref="AH125">MAX(_xlfn._xlws.FILTER('Modeled Concentrations'!AK$3:AK$290,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1.3194666666666668E-5</v>
      </c>
      <c r="AI125" s="1" cm="1">
        <f t="array" ref="AI125">MAX(_xlfn._xlws.FILTER('Modeled Concentrations'!AL$3:AL$290,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4.5331370143149282E-6</v>
      </c>
      <c r="AJ125" s="1" cm="1">
        <f t="array" ref="AJ125">MAX(_xlfn._xlws.FILTER('Modeled Concentrations'!AM$3:AM$290, ('Modeled Concentrations'!$A$3:$A$290='Filter Max Task'!$A125)*('Modeled Concentrations'!$C$3:$C$290='Filter Max Task'!$B125)*('Modeled Concentrations'!$D$3:$D$290='Filter Max Task'!$C125)*('Modeled Concentrations'!$E$3:$E$290='Filter Max Task'!$D125)*('Modeled Concentrations'!$H$3:$H$290='Filter Max Task'!$E125)*('Modeled Concentrations'!$I$3:$I$290='Filter Max Task'!$F125)))</f>
        <v>2.0480065439672801E-6</v>
      </c>
    </row>
    <row r="126" spans="1:36" x14ac:dyDescent="0.35">
      <c r="A126" s="1" t="s">
        <v>130</v>
      </c>
      <c r="B126" s="1" t="s">
        <v>161</v>
      </c>
      <c r="C126" s="1" t="s">
        <v>131</v>
      </c>
      <c r="D126" s="1" t="s">
        <v>127</v>
      </c>
      <c r="E126" s="1" t="s">
        <v>129</v>
      </c>
      <c r="F126" s="1" t="s">
        <v>157</v>
      </c>
      <c r="G126" s="1" cm="1">
        <f t="array" ref="G126">MAX(_xlfn._xlws.FILTER('Modeled Concentrations'!J$3:J$290,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1.75E-12</v>
      </c>
      <c r="H126" s="1" cm="1">
        <f t="array" ref="H126">MAX(_xlfn._xlws.FILTER('Modeled Concentrations'!K$3:K$290,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1.04E-7</v>
      </c>
      <c r="I126" s="1" cm="1">
        <f t="array" ref="I126">MAX(_xlfn._xlws.FILTER('Modeled Concentrations'!L$3:L$290,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8.2999999999999999E-7</v>
      </c>
      <c r="J126" s="1" cm="1">
        <f t="array" ref="J126">MAX(_xlfn._xlws.FILTER('Modeled Concentrations'!M$3:M$290,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2.0200000000000001E-6</v>
      </c>
      <c r="K126" s="1" cm="1">
        <f t="array" ref="K126">MAX(_xlfn._xlws.FILTER('Modeled Concentrations'!N$3:N$290,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4.0500000000000002E-6</v>
      </c>
      <c r="L126" s="1" cm="1">
        <f t="array" ref="L126">MAX(_xlfn._xlws.FILTER('Modeled Concentrations'!O$3:O$290,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1.2699999999999999E-6</v>
      </c>
      <c r="M126" s="1" cm="1">
        <f t="array" ref="M126">MAX(_xlfn._xlws.FILTER('Modeled Concentrations'!P$3:P$290,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7.5899999999999995E-7</v>
      </c>
      <c r="N126" s="1" cm="1">
        <f t="array" ref="N126">MAX(_xlfn._xlws.FILTER('Modeled Concentrations'!Q$3:Q$290,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2.4299999999999999E-7</v>
      </c>
      <c r="O126" s="1" cm="1">
        <f t="array" ref="O126">MAX(_xlfn._xlws.FILTER('Modeled Concentrations'!R$3:R$290,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9.4100000000000002E-8</v>
      </c>
      <c r="P126" s="1" cm="1">
        <f t="array" ref="P126">MAX(_xlfn._xlws.FILTER('Modeled Concentrations'!S$3:S$290,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3.8000000000000003E-8</v>
      </c>
      <c r="Q126" s="1" cm="1">
        <f t="array" ref="Q126">MAX(_xlfn._xlws.FILTER('Modeled Concentrations'!T$3:T$290,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6.4500000000000002E-8</v>
      </c>
      <c r="R126" s="1" cm="1">
        <f t="array" ref="R126">MAX(_xlfn._xlws.FILTER('Modeled Concentrations'!U$3:U$290,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2.96E-6</v>
      </c>
      <c r="S126" s="1" cm="1">
        <f t="array" ref="S126">MAX(_xlfn._xlws.FILTER('Modeled Concentrations'!V$3:V$290,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1.1800000000000001E-5</v>
      </c>
      <c r="T126" s="1" cm="1">
        <f t="array" ref="T126">MAX(_xlfn._xlws.FILTER('Modeled Concentrations'!W$3:W$290,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1.77E-5</v>
      </c>
      <c r="U126" s="1" cm="1">
        <f t="array" ref="U126">MAX(_xlfn._xlws.FILTER('Modeled Concentrations'!X$3:X$290,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2.94E-5</v>
      </c>
      <c r="V126" s="1" cm="1">
        <f t="array" ref="V126">MAX(_xlfn._xlws.FILTER('Modeled Concentrations'!Y$3:Y$290,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8.8699999999999998E-6</v>
      </c>
      <c r="W126" s="1" cm="1">
        <f t="array" ref="W126">MAX(_xlfn._xlws.FILTER('Modeled Concentrations'!Z$3:Z$290,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6.2299999999999996E-6</v>
      </c>
      <c r="X126" s="1" cm="1">
        <f t="array" ref="X126">MAX(_xlfn._xlws.FILTER('Modeled Concentrations'!AA$3:AA$290,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1.77E-6</v>
      </c>
      <c r="Y126" s="1" cm="1">
        <f t="array" ref="Y126">MAX(_xlfn._xlws.FILTER('Modeled Concentrations'!AB$3:AB$290,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5.9800000000000003E-7</v>
      </c>
      <c r="Z126" s="1" cm="1">
        <f t="array" ref="Z126">MAX(_xlfn._xlws.FILTER('Modeled Concentrations'!AC$3:AC$290,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2.0100000000000001E-7</v>
      </c>
      <c r="AA126" s="1" cm="1">
        <f t="array" ref="AA126">MAX(_xlfn._xlws.FILTER('Modeled Concentrations'!AD$3:AD$290,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2.6106012269938654E-4</v>
      </c>
      <c r="AB126" s="1" cm="1">
        <f t="array" ref="AB126">MAX(_xlfn._xlws.FILTER('Modeled Concentrations'!AE$3:AE$290,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1.1980433537832312E-2</v>
      </c>
      <c r="AC126" s="1" cm="1">
        <f t="array" ref="AC126">MAX(_xlfn._xlws.FILTER('Modeled Concentrations'!AF$3:AF$290,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4.7759836400818004E-2</v>
      </c>
      <c r="AD126" s="1" cm="1">
        <f t="array" ref="AD126">MAX(_xlfn._xlws.FILTER('Modeled Concentrations'!AG$3:AG$290,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7.1639754601226999E-2</v>
      </c>
      <c r="AE126" s="1" cm="1">
        <f t="array" ref="AE126">MAX(_xlfn._xlws.FILTER('Modeled Concentrations'!AH$3:AH$290,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0.11899484662576687</v>
      </c>
      <c r="AF126" s="1" cm="1">
        <f t="array" ref="AF126">MAX(_xlfn._xlws.FILTER('Modeled Concentrations'!AI$3:AI$290,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3.5900826175869115E-2</v>
      </c>
      <c r="AG126" s="1" cm="1">
        <f t="array" ref="AG126">MAX(_xlfn._xlws.FILTER('Modeled Concentrations'!AJ$3:AJ$290,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2.5215574642126783E-2</v>
      </c>
      <c r="AH126" s="1" cm="1">
        <f t="array" ref="AH126">MAX(_xlfn._xlws.FILTER('Modeled Concentrations'!AK$3:AK$290,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7.163975460122699E-3</v>
      </c>
      <c r="AI126" s="1" cm="1">
        <f t="array" ref="AI126">MAX(_xlfn._xlws.FILTER('Modeled Concentrations'!AL$3:AL$290,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2.4203713701431494E-3</v>
      </c>
      <c r="AJ126" s="1" cm="1">
        <f t="array" ref="AJ126">MAX(_xlfn._xlws.FILTER('Modeled Concentrations'!AM$3:AM$290, ('Modeled Concentrations'!$A$3:$A$290='Filter Max Task'!$A126)*('Modeled Concentrations'!$C$3:$C$290='Filter Max Task'!$B126)*('Modeled Concentrations'!$D$3:$D$290='Filter Max Task'!$C126)*('Modeled Concentrations'!$E$3:$E$290='Filter Max Task'!$D126)*('Modeled Concentrations'!$H$3:$H$290='Filter Max Task'!$E126)*('Modeled Concentrations'!$I$3:$I$290='Filter Max Task'!$F126)))</f>
        <v>8.1353619631901835E-4</v>
      </c>
    </row>
    <row r="127" spans="1:36" x14ac:dyDescent="0.35">
      <c r="A127" s="1" t="s">
        <v>130</v>
      </c>
      <c r="B127" s="1" t="s">
        <v>162</v>
      </c>
      <c r="C127" s="1" t="s">
        <v>131</v>
      </c>
      <c r="D127" s="1" t="s">
        <v>127</v>
      </c>
      <c r="E127" s="1" t="s">
        <v>129</v>
      </c>
      <c r="F127" s="1" t="s">
        <v>157</v>
      </c>
      <c r="G127" s="1" cm="1">
        <f t="array" ref="G127">MAX(_xlfn._xlws.FILTER('Modeled Concentrations'!J$3:J$290,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9.7299999999999998E-18</v>
      </c>
      <c r="H127" s="1" cm="1">
        <f t="array" ref="H127">MAX(_xlfn._xlws.FILTER('Modeled Concentrations'!K$3:K$290,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4.2699999999999999E-11</v>
      </c>
      <c r="I127" s="1" cm="1">
        <f t="array" ref="I127">MAX(_xlfn._xlws.FILTER('Modeled Concentrations'!L$3:L$290,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6.3999999999999996E-10</v>
      </c>
      <c r="J127" s="1" cm="1">
        <f t="array" ref="J127">MAX(_xlfn._xlws.FILTER('Modeled Concentrations'!M$3:M$290,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2.04E-9</v>
      </c>
      <c r="K127" s="1" cm="1">
        <f t="array" ref="K127">MAX(_xlfn._xlws.FILTER('Modeled Concentrations'!N$3:N$290,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4.97E-9</v>
      </c>
      <c r="L127" s="1" cm="1">
        <f t="array" ref="L127">MAX(_xlfn._xlws.FILTER('Modeled Concentrations'!O$3:O$290,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2.9400000000000002E-10</v>
      </c>
      <c r="M127" s="1" cm="1">
        <f t="array" ref="M127">MAX(_xlfn._xlws.FILTER('Modeled Concentrations'!P$3:P$290,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1.2400000000000001E-10</v>
      </c>
      <c r="N127" s="1" cm="1">
        <f t="array" ref="N127">MAX(_xlfn._xlws.FILTER('Modeled Concentrations'!Q$3:Q$290,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1.5300000000000001E-11</v>
      </c>
      <c r="O127" s="1" cm="1">
        <f t="array" ref="O127">MAX(_xlfn._xlws.FILTER('Modeled Concentrations'!R$3:R$290,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3.7600000000000001E-12</v>
      </c>
      <c r="P127" s="1" cm="1">
        <f t="array" ref="P127">MAX(_xlfn._xlws.FILTER('Modeled Concentrations'!S$3:S$290,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1.57E-12</v>
      </c>
      <c r="Q127" s="1" cm="1">
        <f t="array" ref="Q127">MAX(_xlfn._xlws.FILTER('Modeled Concentrations'!T$3:T$290,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6.1E-6</v>
      </c>
      <c r="R127" s="1" cm="1">
        <f t="array" ref="R127">MAX(_xlfn._xlws.FILTER('Modeled Concentrations'!U$3:U$290,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1.6199999999999999E-6</v>
      </c>
      <c r="S127" s="1" cm="1">
        <f t="array" ref="S127">MAX(_xlfn._xlws.FILTER('Modeled Concentrations'!V$3:V$290,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7.3900000000000004E-7</v>
      </c>
      <c r="T127" s="1" cm="1">
        <f t="array" ref="T127">MAX(_xlfn._xlws.FILTER('Modeled Concentrations'!W$3:W$290,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5.2399999999999998E-7</v>
      </c>
      <c r="U127" s="1" cm="1">
        <f t="array" ref="U127">MAX(_xlfn._xlws.FILTER('Modeled Concentrations'!X$3:X$290,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1.9000000000000001E-7</v>
      </c>
      <c r="V127" s="1" cm="1">
        <f t="array" ref="V127">MAX(_xlfn._xlws.FILTER('Modeled Concentrations'!Y$3:Y$290,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2.4699999999999999E-9</v>
      </c>
      <c r="W127" s="1" cm="1">
        <f t="array" ref="W127">MAX(_xlfn._xlws.FILTER('Modeled Concentrations'!Z$3:Z$290,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1.2E-9</v>
      </c>
      <c r="X127" s="1" cm="1">
        <f t="array" ref="X127">MAX(_xlfn._xlws.FILTER('Modeled Concentrations'!AA$3:AA$290,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1.7800000000000001E-10</v>
      </c>
      <c r="Y127" s="1" cm="1">
        <f t="array" ref="Y127">MAX(_xlfn._xlws.FILTER('Modeled Concentrations'!AB$3:AB$290,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6.1299999999999998E-11</v>
      </c>
      <c r="Z127" s="1" cm="1">
        <f t="array" ref="Z127">MAX(_xlfn._xlws.FILTER('Modeled Concentrations'!AC$3:AC$290,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2.7699999999999999E-11</v>
      </c>
      <c r="AA127" s="1" cm="1">
        <f t="array" ref="AA127">MAX(_xlfn._xlws.FILTER('Modeled Concentrations'!AD$3:AD$290,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2.4689406952965235E-2</v>
      </c>
      <c r="AB127" s="1" cm="1">
        <f t="array" ref="AB127">MAX(_xlfn._xlws.FILTER('Modeled Concentrations'!AE$3:AE$290,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6.5568588957055198E-3</v>
      </c>
      <c r="AC127" s="1" cm="1">
        <f t="array" ref="AC127">MAX(_xlfn._xlws.FILTER('Modeled Concentrations'!AF$3:AF$290,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2.9910609406952966E-3</v>
      </c>
      <c r="AD127" s="1" cm="1">
        <f t="array" ref="AD127">MAX(_xlfn._xlws.FILTER('Modeled Concentrations'!AG$3:AG$290,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2.1208605316973411E-3</v>
      </c>
      <c r="AE127" s="1" cm="1">
        <f t="array" ref="AE127">MAX(_xlfn._xlws.FILTER('Modeled Concentrations'!AH$3:AH$290,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7.6901431492842529E-4</v>
      </c>
      <c r="AF127" s="1" cm="1">
        <f t="array" ref="AF127">MAX(_xlfn._xlws.FILTER('Modeled Concentrations'!AI$3:AI$290,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9.997186094069529E-6</v>
      </c>
      <c r="AG127" s="1" cm="1">
        <f t="array" ref="AG127">MAX(_xlfn._xlws.FILTER('Modeled Concentrations'!AJ$3:AJ$290,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4.8569325153374227E-6</v>
      </c>
      <c r="AH127" s="1" cm="1">
        <f t="array" ref="AH127">MAX(_xlfn._xlws.FILTER('Modeled Concentrations'!AK$3:AK$290,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7.2044498977505119E-7</v>
      </c>
      <c r="AI127" s="1" cm="1">
        <f t="array" ref="AI127">MAX(_xlfn._xlws.FILTER('Modeled Concentrations'!AL$3:AL$290,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2.4810830265848669E-7</v>
      </c>
      <c r="AJ127" s="1" cm="1">
        <f t="array" ref="AJ127">MAX(_xlfn._xlws.FILTER('Modeled Concentrations'!AM$3:AM$290, ('Modeled Concentrations'!$A$3:$A$290='Filter Max Task'!$A127)*('Modeled Concentrations'!$C$3:$C$290='Filter Max Task'!$B127)*('Modeled Concentrations'!$D$3:$D$290='Filter Max Task'!$C127)*('Modeled Concentrations'!$E$3:$E$290='Filter Max Task'!$D127)*('Modeled Concentrations'!$H$3:$H$290='Filter Max Task'!$E127)*('Modeled Concentrations'!$I$3:$I$290='Filter Max Task'!$F127)))</f>
        <v>1.1211419222903884E-7</v>
      </c>
    </row>
    <row r="128" spans="1:36" x14ac:dyDescent="0.35">
      <c r="A128" s="1" t="s">
        <v>130</v>
      </c>
      <c r="B128" s="1" t="s">
        <v>163</v>
      </c>
      <c r="C128" s="1" t="s">
        <v>131</v>
      </c>
      <c r="D128" s="1" t="s">
        <v>127</v>
      </c>
      <c r="E128" s="1" t="s">
        <v>129</v>
      </c>
      <c r="F128" s="1" t="s">
        <v>157</v>
      </c>
      <c r="G128" s="1" cm="1">
        <f t="array" ref="G128">MAX(_xlfn._xlws.FILTER('Modeled Concentrations'!J$3:J$290,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1.6600000000000001E-16</v>
      </c>
      <c r="H128" s="1" cm="1">
        <f t="array" ref="H128">MAX(_xlfn._xlws.FILTER('Modeled Concentrations'!K$3:K$290,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6.4500000000000005E-10</v>
      </c>
      <c r="I128" s="1" cm="1">
        <f t="array" ref="I128">MAX(_xlfn._xlws.FILTER('Modeled Concentrations'!L$3:L$290,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1.05E-8</v>
      </c>
      <c r="J128" s="1" cm="1">
        <f t="array" ref="J128">MAX(_xlfn._xlws.FILTER('Modeled Concentrations'!M$3:M$290,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3.2100000000000003E-8</v>
      </c>
      <c r="K128" s="1" cm="1">
        <f t="array" ref="K128">MAX(_xlfn._xlws.FILTER('Modeled Concentrations'!N$3:N$290,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7.9300000000000002E-8</v>
      </c>
      <c r="L128" s="1" cm="1">
        <f t="array" ref="L128">MAX(_xlfn._xlws.FILTER('Modeled Concentrations'!O$3:O$290,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5.4100000000000001E-9</v>
      </c>
      <c r="M128" s="1" cm="1">
        <f t="array" ref="M128">MAX(_xlfn._xlws.FILTER('Modeled Concentrations'!P$3:P$290,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2.2900000000000002E-9</v>
      </c>
      <c r="N128" s="1" cm="1">
        <f t="array" ref="N128">MAX(_xlfn._xlws.FILTER('Modeled Concentrations'!Q$3:Q$290,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2.6700000000000001E-10</v>
      </c>
      <c r="O128" s="1" cm="1">
        <f t="array" ref="O128">MAX(_xlfn._xlws.FILTER('Modeled Concentrations'!R$3:R$290,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6.5500000000000006E-11</v>
      </c>
      <c r="P128" s="1" cm="1">
        <f t="array" ref="P128">MAX(_xlfn._xlws.FILTER('Modeled Concentrations'!S$3:S$290,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2.6400000000000001E-11</v>
      </c>
      <c r="Q128" s="1" cm="1">
        <f t="array" ref="Q128">MAX(_xlfn._xlws.FILTER('Modeled Concentrations'!T$3:T$290,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8.9900000000000003E-5</v>
      </c>
      <c r="R128" s="1" cm="1">
        <f t="array" ref="R128">MAX(_xlfn._xlws.FILTER('Modeled Concentrations'!U$3:U$290,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2.5899999999999999E-5</v>
      </c>
      <c r="S128" s="1" cm="1">
        <f t="array" ref="S128">MAX(_xlfn._xlws.FILTER('Modeled Concentrations'!V$3:V$290,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1.2500000000000001E-5</v>
      </c>
      <c r="T128" s="1" cm="1">
        <f t="array" ref="T128">MAX(_xlfn._xlws.FILTER('Modeled Concentrations'!W$3:W$290,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8.4700000000000002E-6</v>
      </c>
      <c r="U128" s="1" cm="1">
        <f t="array" ref="U128">MAX(_xlfn._xlws.FILTER('Modeled Concentrations'!X$3:X$290,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3.0599999999999999E-6</v>
      </c>
      <c r="V128" s="1" cm="1">
        <f t="array" ref="V128">MAX(_xlfn._xlws.FILTER('Modeled Concentrations'!Y$3:Y$290,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4.4999999999999999E-8</v>
      </c>
      <c r="W128" s="1" cm="1">
        <f t="array" ref="W128">MAX(_xlfn._xlws.FILTER('Modeled Concentrations'!Z$3:Z$290,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1.92E-8</v>
      </c>
      <c r="X128" s="1" cm="1">
        <f t="array" ref="X128">MAX(_xlfn._xlws.FILTER('Modeled Concentrations'!AA$3:AA$290,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2.7700000000000002E-9</v>
      </c>
      <c r="Y128" s="1" cm="1">
        <f t="array" ref="Y128">MAX(_xlfn._xlws.FILTER('Modeled Concentrations'!AB$3:AB$290,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8.8199999999999995E-10</v>
      </c>
      <c r="Z128" s="1" cm="1">
        <f t="array" ref="Z128">MAX(_xlfn._xlws.FILTER('Modeled Concentrations'!AC$3:AC$290,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3.9E-10</v>
      </c>
      <c r="AA128" s="1" cm="1">
        <f t="array" ref="AA128">MAX(_xlfn._xlws.FILTER('Modeled Concentrations'!AD$3:AD$290,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0.36386519427402864</v>
      </c>
      <c r="AB128" s="1" cm="1">
        <f t="array" ref="AB128">MAX(_xlfn._xlws.FILTER('Modeled Concentrations'!AE$3:AE$290,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0.10482879345603272</v>
      </c>
      <c r="AC128" s="1" cm="1">
        <f t="array" ref="AC128">MAX(_xlfn._xlws.FILTER('Modeled Concentrations'!AF$3:AF$290,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5.0593047034764832E-2</v>
      </c>
      <c r="AD128" s="1" cm="1">
        <f t="array" ref="AD128">MAX(_xlfn._xlws.FILTER('Modeled Concentrations'!AG$3:AG$290,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3.4281848670756641E-2</v>
      </c>
      <c r="AE128" s="1" cm="1">
        <f t="array" ref="AE128">MAX(_xlfn._xlws.FILTER('Modeled Concentrations'!AH$3:AH$290,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1.2385177914110429E-2</v>
      </c>
      <c r="AF128" s="1" cm="1">
        <f t="array" ref="AF128">MAX(_xlfn._xlws.FILTER('Modeled Concentrations'!AI$3:AI$290,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1.8213496932515338E-4</v>
      </c>
      <c r="AG128" s="1" cm="1">
        <f t="array" ref="AG128">MAX(_xlfn._xlws.FILTER('Modeled Concentrations'!AJ$3:AJ$290,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7.7710920245398763E-5</v>
      </c>
      <c r="AH128" s="1" cm="1">
        <f t="array" ref="AH128">MAX(_xlfn._xlws.FILTER('Modeled Concentrations'!AK$3:AK$290,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1.1211419222903885E-5</v>
      </c>
      <c r="AI128" s="1" cm="1">
        <f t="array" ref="AI128">MAX(_xlfn._xlws.FILTER('Modeled Concentrations'!AL$3:AL$290,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3.5698453987730059E-6</v>
      </c>
      <c r="AJ128" s="1" cm="1">
        <f t="array" ref="AJ128">MAX(_xlfn._xlws.FILTER('Modeled Concentrations'!AM$3:AM$290, ('Modeled Concentrations'!$A$3:$A$290='Filter Max Task'!$A128)*('Modeled Concentrations'!$C$3:$C$290='Filter Max Task'!$B128)*('Modeled Concentrations'!$D$3:$D$290='Filter Max Task'!$C128)*('Modeled Concentrations'!$E$3:$E$290='Filter Max Task'!$D128)*('Modeled Concentrations'!$H$3:$H$290='Filter Max Task'!$E128)*('Modeled Concentrations'!$I$3:$I$290='Filter Max Task'!$F128)))</f>
        <v>1.5785030674846625E-6</v>
      </c>
    </row>
    <row r="129" spans="1:36" x14ac:dyDescent="0.35">
      <c r="A129" s="1" t="s">
        <v>130</v>
      </c>
      <c r="B129" s="1" t="s">
        <v>164</v>
      </c>
      <c r="C129" s="1" t="s">
        <v>131</v>
      </c>
      <c r="D129" s="1" t="s">
        <v>127</v>
      </c>
      <c r="E129" s="1" t="s">
        <v>129</v>
      </c>
      <c r="F129" s="1" t="s">
        <v>157</v>
      </c>
      <c r="G129" s="1" cm="1">
        <f t="array" ref="G129">MAX(_xlfn._xlws.FILTER('Modeled Concentrations'!J$3:J$290,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5.0200000000000001E-17</v>
      </c>
      <c r="H129" s="1" cm="1">
        <f t="array" ref="H129">MAX(_xlfn._xlws.FILTER('Modeled Concentrations'!K$3:K$290,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2.1999999999999999E-10</v>
      </c>
      <c r="I129" s="1" cm="1">
        <f t="array" ref="I129">MAX(_xlfn._xlws.FILTER('Modeled Concentrations'!L$3:L$290,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3.29E-9</v>
      </c>
      <c r="J129" s="1" cm="1">
        <f t="array" ref="J129">MAX(_xlfn._xlws.FILTER('Modeled Concentrations'!M$3:M$290,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1.05E-8</v>
      </c>
      <c r="K129" s="1" cm="1">
        <f t="array" ref="K129">MAX(_xlfn._xlws.FILTER('Modeled Concentrations'!N$3:N$290,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2.5399999999999999E-8</v>
      </c>
      <c r="L129" s="1" cm="1">
        <f t="array" ref="L129">MAX(_xlfn._xlws.FILTER('Modeled Concentrations'!O$3:O$290,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1.51E-9</v>
      </c>
      <c r="M129" s="1" cm="1">
        <f t="array" ref="M129">MAX(_xlfn._xlws.FILTER('Modeled Concentrations'!P$3:P$290,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6.3499999999999998E-10</v>
      </c>
      <c r="N129" s="1" cm="1">
        <f t="array" ref="N129">MAX(_xlfn._xlws.FILTER('Modeled Concentrations'!Q$3:Q$290,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7.8800000000000002E-11</v>
      </c>
      <c r="O129" s="1" cm="1">
        <f t="array" ref="O129">MAX(_xlfn._xlws.FILTER('Modeled Concentrations'!R$3:R$290,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1.9399999999999999E-11</v>
      </c>
      <c r="P129" s="1" cm="1">
        <f t="array" ref="P129">MAX(_xlfn._xlws.FILTER('Modeled Concentrations'!S$3:S$290,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8.0999999999999998E-12</v>
      </c>
      <c r="Q129" s="1" cm="1">
        <f t="array" ref="Q129">MAX(_xlfn._xlws.FILTER('Modeled Concentrations'!T$3:T$290,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3.1399999999999998E-5</v>
      </c>
      <c r="R129" s="1" cm="1">
        <f t="array" ref="R129">MAX(_xlfn._xlws.FILTER('Modeled Concentrations'!U$3:U$290,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8.3299999999999999E-6</v>
      </c>
      <c r="S129" s="1" cm="1">
        <f t="array" ref="S129">MAX(_xlfn._xlws.FILTER('Modeled Concentrations'!V$3:V$290,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3.8E-6</v>
      </c>
      <c r="T129" s="1" cm="1">
        <f t="array" ref="T129">MAX(_xlfn._xlws.FILTER('Modeled Concentrations'!W$3:W$290,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2.6900000000000001E-6</v>
      </c>
      <c r="U129" s="1" cm="1">
        <f t="array" ref="U129">MAX(_xlfn._xlws.FILTER('Modeled Concentrations'!X$3:X$290,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9.78E-7</v>
      </c>
      <c r="V129" s="1" cm="1">
        <f t="array" ref="V129">MAX(_xlfn._xlws.FILTER('Modeled Concentrations'!Y$3:Y$290,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1.27E-8</v>
      </c>
      <c r="W129" s="1" cm="1">
        <f t="array" ref="W129">MAX(_xlfn._xlws.FILTER('Modeled Concentrations'!Z$3:Z$290,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6.1499999999999996E-9</v>
      </c>
      <c r="X129" s="1" cm="1">
        <f t="array" ref="X129">MAX(_xlfn._xlws.FILTER('Modeled Concentrations'!AA$3:AA$290,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9.1700000000000004E-10</v>
      </c>
      <c r="Y129" s="1" cm="1">
        <f t="array" ref="Y129">MAX(_xlfn._xlws.FILTER('Modeled Concentrations'!AB$3:AB$290,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3.1599999999999999E-10</v>
      </c>
      <c r="Z129" s="1" cm="1">
        <f t="array" ref="Z129">MAX(_xlfn._xlws.FILTER('Modeled Concentrations'!AC$3:AC$290,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1.42E-10</v>
      </c>
      <c r="AA129" s="1" cm="1">
        <f t="array" ref="AA129">MAX(_xlfn._xlws.FILTER('Modeled Concentrations'!AD$3:AD$290,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0.12708973415132924</v>
      </c>
      <c r="AB129" s="1" cm="1">
        <f t="array" ref="AB129">MAX(_xlfn._xlws.FILTER('Modeled Concentrations'!AE$3:AE$290,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3.3715206543967279E-2</v>
      </c>
      <c r="AC129" s="1" cm="1">
        <f t="array" ref="AC129">MAX(_xlfn._xlws.FILTER('Modeled Concentrations'!AF$3:AF$290,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1.5380286298568507E-2</v>
      </c>
      <c r="AD129" s="1" cm="1">
        <f t="array" ref="AD129">MAX(_xlfn._xlws.FILTER('Modeled Concentrations'!AG$3:AG$290,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1.0887623721881389E-2</v>
      </c>
      <c r="AE129" s="1" cm="1">
        <f t="array" ref="AE129">MAX(_xlfn._xlws.FILTER('Modeled Concentrations'!AH$3:AH$290,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3.9583999999999999E-3</v>
      </c>
      <c r="AF129" s="1" cm="1">
        <f t="array" ref="AF129">MAX(_xlfn._xlws.FILTER('Modeled Concentrations'!AI$3:AI$290,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5.1402535787321065E-5</v>
      </c>
      <c r="AG129" s="1" cm="1">
        <f t="array" ref="AG129">MAX(_xlfn._xlws.FILTER('Modeled Concentrations'!AJ$3:AJ$290,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2.4891779141104292E-5</v>
      </c>
      <c r="AH129" s="1" cm="1">
        <f t="array" ref="AH129">MAX(_xlfn._xlws.FILTER('Modeled Concentrations'!AK$3:AK$290,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3.7115059304703477E-6</v>
      </c>
      <c r="AI129" s="1" cm="1">
        <f t="array" ref="AI129">MAX(_xlfn._xlws.FILTER('Modeled Concentrations'!AL$3:AL$290,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1.2789922290388547E-6</v>
      </c>
      <c r="AJ129" s="1" cm="1">
        <f t="array" ref="AJ129">MAX(_xlfn._xlws.FILTER('Modeled Concentrations'!AM$3:AM$290, ('Modeled Concentrations'!$A$3:$A$290='Filter Max Task'!$A129)*('Modeled Concentrations'!$C$3:$C$290='Filter Max Task'!$B129)*('Modeled Concentrations'!$D$3:$D$290='Filter Max Task'!$C129)*('Modeled Concentrations'!$E$3:$E$290='Filter Max Task'!$D129)*('Modeled Concentrations'!$H$3:$H$290='Filter Max Task'!$E129)*('Modeled Concentrations'!$I$3:$I$290='Filter Max Task'!$F129)))</f>
        <v>5.7473701431492843E-7</v>
      </c>
    </row>
    <row r="130" spans="1:36" x14ac:dyDescent="0.35">
      <c r="A130" s="1" t="s">
        <v>130</v>
      </c>
      <c r="B130" s="1" t="s">
        <v>158</v>
      </c>
      <c r="C130" s="1" t="s">
        <v>131</v>
      </c>
      <c r="D130" s="1" t="s">
        <v>127</v>
      </c>
      <c r="E130" s="1" t="s">
        <v>128</v>
      </c>
      <c r="F130" s="1" t="s">
        <v>157</v>
      </c>
      <c r="G130" s="1" cm="1">
        <f t="array" ref="G130">MAX(_xlfn._xlws.FILTER('Modeled Concentrations'!J$3:J$290,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9.0699999999999995E-16</v>
      </c>
      <c r="H130" s="1" cm="1">
        <f t="array" ref="H130">MAX(_xlfn._xlws.FILTER('Modeled Concentrations'!K$3:K$290,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8.6999999999999997E-11</v>
      </c>
      <c r="I130" s="1" cm="1">
        <f t="array" ref="I130">MAX(_xlfn._xlws.FILTER('Modeled Concentrations'!L$3:L$290,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1.1700000000000001E-9</v>
      </c>
      <c r="J130" s="1" cm="1">
        <f t="array" ref="J130">MAX(_xlfn._xlws.FILTER('Modeled Concentrations'!M$3:M$290,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3.7799999999999998E-9</v>
      </c>
      <c r="K130" s="1" cm="1">
        <f t="array" ref="K130">MAX(_xlfn._xlws.FILTER('Modeled Concentrations'!N$3:N$290,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1.03E-8</v>
      </c>
      <c r="L130" s="1" cm="1">
        <f t="array" ref="L130">MAX(_xlfn._xlws.FILTER('Modeled Concentrations'!O$3:O$290,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1.3999999999999999E-9</v>
      </c>
      <c r="M130" s="1" cm="1">
        <f t="array" ref="M130">MAX(_xlfn._xlws.FILTER('Modeled Concentrations'!P$3:P$290,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6.7199999999999995E-10</v>
      </c>
      <c r="N130" s="1" cm="1">
        <f t="array" ref="N130">MAX(_xlfn._xlws.FILTER('Modeled Concentrations'!Q$3:Q$290,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2.1E-10</v>
      </c>
      <c r="O130" s="1" cm="1">
        <f t="array" ref="O130">MAX(_xlfn._xlws.FILTER('Modeled Concentrations'!R$3:R$290,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1.3100000000000001E-10</v>
      </c>
      <c r="P130" s="1" cm="1">
        <f t="array" ref="P130">MAX(_xlfn._xlws.FILTER('Modeled Concentrations'!S$3:S$290,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1.0999999999999999E-10</v>
      </c>
      <c r="Q130" s="1" cm="1">
        <f t="array" ref="Q130">MAX(_xlfn._xlws.FILTER('Modeled Concentrations'!T$3:T$290,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3.3599999999999999E-11</v>
      </c>
      <c r="R130" s="1" cm="1">
        <f t="array" ref="R130">MAX(_xlfn._xlws.FILTER('Modeled Concentrations'!U$3:U$290,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3.0600000000000002E-9</v>
      </c>
      <c r="S130" s="1" cm="1">
        <f t="array" ref="S130">MAX(_xlfn._xlws.FILTER('Modeled Concentrations'!V$3:V$290,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2.1699999999999999E-8</v>
      </c>
      <c r="T130" s="1" cm="1">
        <f t="array" ref="T130">MAX(_xlfn._xlws.FILTER('Modeled Concentrations'!W$3:W$290,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3.8999999999999998E-8</v>
      </c>
      <c r="U130" s="1" cm="1">
        <f t="array" ref="U130">MAX(_xlfn._xlws.FILTER('Modeled Concentrations'!X$3:X$290,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8.2000000000000006E-8</v>
      </c>
      <c r="V130" s="1" cm="1">
        <f t="array" ref="V130">MAX(_xlfn._xlws.FILTER('Modeled Concentrations'!Y$3:Y$290,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2.07E-8</v>
      </c>
      <c r="W130" s="1" cm="1">
        <f t="array" ref="W130">MAX(_xlfn._xlws.FILTER('Modeled Concentrations'!Z$3:Z$290,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1.29E-8</v>
      </c>
      <c r="X130" s="1" cm="1">
        <f t="array" ref="X130">MAX(_xlfn._xlws.FILTER('Modeled Concentrations'!AA$3:AA$290,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5.8299999999999999E-9</v>
      </c>
      <c r="Y130" s="1" cm="1">
        <f t="array" ref="Y130">MAX(_xlfn._xlws.FILTER('Modeled Concentrations'!AB$3:AB$290,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3.24E-9</v>
      </c>
      <c r="Z130" s="1" cm="1">
        <f t="array" ref="Z130">MAX(_xlfn._xlws.FILTER('Modeled Concentrations'!AC$3:AC$290,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1.5799999999999999E-9</v>
      </c>
      <c r="AA130" s="1" cm="1">
        <f t="array" ref="AA130">MAX(_xlfn._xlws.FILTER('Modeled Concentrations'!AD$3:AD$290,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1.3599411042944784E-7</v>
      </c>
      <c r="AB130" s="1" cm="1">
        <f t="array" ref="AB130">MAX(_xlfn._xlws.FILTER('Modeled Concentrations'!AE$3:AE$290,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1.2385177914110428E-5</v>
      </c>
      <c r="AC130" s="1" cm="1">
        <f t="array" ref="AC130">MAX(_xlfn._xlws.FILTER('Modeled Concentrations'!AF$3:AF$290,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8.7829529652351724E-5</v>
      </c>
      <c r="AD130" s="1" cm="1">
        <f t="array" ref="AD130">MAX(_xlfn._xlws.FILTER('Modeled Concentrations'!AG$3:AG$290,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1.5785030674846622E-4</v>
      </c>
      <c r="AE130" s="1" cm="1">
        <f t="array" ref="AE130">MAX(_xlfn._xlws.FILTER('Modeled Concentrations'!AH$3:AH$290,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3.3189038854805728E-4</v>
      </c>
      <c r="AF130" s="1" cm="1">
        <f t="array" ref="AF130">MAX(_xlfn._xlws.FILTER('Modeled Concentrations'!AI$3:AI$290,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8.3782085889570553E-5</v>
      </c>
      <c r="AG130" s="1" cm="1">
        <f t="array" ref="AG130">MAX(_xlfn._xlws.FILTER('Modeled Concentrations'!AJ$3:AJ$290,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5.2212024539877299E-5</v>
      </c>
      <c r="AH130" s="1" cm="1">
        <f t="array" ref="AH130">MAX(_xlfn._xlws.FILTER('Modeled Concentrations'!AK$3:AK$290,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2.3596597137014314E-5</v>
      </c>
      <c r="AI130" s="1" cm="1">
        <f t="array" ref="AI130">MAX(_xlfn._xlws.FILTER('Modeled Concentrations'!AL$3:AL$290,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1.3113717791411044E-5</v>
      </c>
      <c r="AJ130" s="1" cm="1">
        <f t="array" ref="AJ130">MAX(_xlfn._xlws.FILTER('Modeled Concentrations'!AM$3:AM$290, ('Modeled Concentrations'!$A$3:$A$290='Filter Max Task'!$A130)*('Modeled Concentrations'!$C$3:$C$290='Filter Max Task'!$B130)*('Modeled Concentrations'!$D$3:$D$290='Filter Max Task'!$C130)*('Modeled Concentrations'!$E$3:$E$290='Filter Max Task'!$D130)*('Modeled Concentrations'!$H$3:$H$290='Filter Max Task'!$E130)*('Modeled Concentrations'!$I$3:$I$290='Filter Max Task'!$F130)))</f>
        <v>6.3949611451942744E-6</v>
      </c>
    </row>
    <row r="131" spans="1:36" x14ac:dyDescent="0.35">
      <c r="A131" s="1" t="s">
        <v>130</v>
      </c>
      <c r="B131" s="1" t="s">
        <v>159</v>
      </c>
      <c r="C131" s="1" t="s">
        <v>131</v>
      </c>
      <c r="D131" s="1" t="s">
        <v>127</v>
      </c>
      <c r="E131" s="1" t="s">
        <v>128</v>
      </c>
      <c r="F131" s="1" t="s">
        <v>157</v>
      </c>
      <c r="G131" s="1" cm="1">
        <f t="array" ref="G131">MAX(_xlfn._xlws.FILTER('Modeled Concentrations'!J$3:J$290,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4.7699999999999998E-15</v>
      </c>
      <c r="H131" s="1" cm="1">
        <f t="array" ref="H131">MAX(_xlfn._xlws.FILTER('Modeled Concentrations'!K$3:K$290,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4.5700000000000002E-10</v>
      </c>
      <c r="I131" s="1" cm="1">
        <f t="array" ref="I131">MAX(_xlfn._xlws.FILTER('Modeled Concentrations'!L$3:L$290,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6.1499999999999996E-9</v>
      </c>
      <c r="J131" s="1" cm="1">
        <f t="array" ref="J131">MAX(_xlfn._xlws.FILTER('Modeled Concentrations'!M$3:M$290,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1.99E-8</v>
      </c>
      <c r="K131" s="1" cm="1">
        <f t="array" ref="K131">MAX(_xlfn._xlws.FILTER('Modeled Concentrations'!N$3:N$290,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5.4100000000000001E-8</v>
      </c>
      <c r="L131" s="1" cm="1">
        <f t="array" ref="L131">MAX(_xlfn._xlws.FILTER('Modeled Concentrations'!O$3:O$290,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7.3600000000000002E-9</v>
      </c>
      <c r="M131" s="1" cm="1">
        <f t="array" ref="M131">MAX(_xlfn._xlws.FILTER('Modeled Concentrations'!P$3:P$290,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3.53E-9</v>
      </c>
      <c r="N131" s="1" cm="1">
        <f t="array" ref="N131">MAX(_xlfn._xlws.FILTER('Modeled Concentrations'!Q$3:Q$290,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1.0999999999999999E-9</v>
      </c>
      <c r="O131" s="1" cm="1">
        <f t="array" ref="O131">MAX(_xlfn._xlws.FILTER('Modeled Concentrations'!R$3:R$290,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6.8700000000000001E-10</v>
      </c>
      <c r="P131" s="1" cm="1">
        <f t="array" ref="P131">MAX(_xlfn._xlws.FILTER('Modeled Concentrations'!S$3:S$290,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5.7799999999999997E-10</v>
      </c>
      <c r="Q131" s="1" cm="1">
        <f t="array" ref="Q131">MAX(_xlfn._xlws.FILTER('Modeled Concentrations'!T$3:T$290,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1.7700000000000001E-10</v>
      </c>
      <c r="R131" s="1" cm="1">
        <f t="array" ref="R131">MAX(_xlfn._xlws.FILTER('Modeled Concentrations'!U$3:U$290,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1.6000000000000001E-8</v>
      </c>
      <c r="S131" s="1" cm="1">
        <f t="array" ref="S131">MAX(_xlfn._xlws.FILTER('Modeled Concentrations'!V$3:V$290,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1.14E-7</v>
      </c>
      <c r="T131" s="1" cm="1">
        <f t="array" ref="T131">MAX(_xlfn._xlws.FILTER('Modeled Concentrations'!W$3:W$290,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2.05E-7</v>
      </c>
      <c r="U131" s="1" cm="1">
        <f t="array" ref="U131">MAX(_xlfn._xlws.FILTER('Modeled Concentrations'!X$3:X$290,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4.3000000000000001E-7</v>
      </c>
      <c r="V131" s="1" cm="1">
        <f t="array" ref="V131">MAX(_xlfn._xlws.FILTER('Modeled Concentrations'!Y$3:Y$290,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1.09E-7</v>
      </c>
      <c r="W131" s="1" cm="1">
        <f t="array" ref="W131">MAX(_xlfn._xlws.FILTER('Modeled Concentrations'!Z$3:Z$290,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6.7399999999999995E-8</v>
      </c>
      <c r="X131" s="1" cm="1">
        <f t="array" ref="X131">MAX(_xlfn._xlws.FILTER('Modeled Concentrations'!AA$3:AA$290,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3.0600000000000003E-8</v>
      </c>
      <c r="Y131" s="1" cm="1">
        <f t="array" ref="Y131">MAX(_xlfn._xlws.FILTER('Modeled Concentrations'!AB$3:AB$290,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1.7E-8</v>
      </c>
      <c r="Z131" s="1" cm="1">
        <f t="array" ref="Z131">MAX(_xlfn._xlws.FILTER('Modeled Concentrations'!AC$3:AC$290,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8.2999999999999999E-9</v>
      </c>
      <c r="AA131" s="1" cm="1">
        <f t="array" ref="AA131">MAX(_xlfn._xlws.FILTER('Modeled Concentrations'!AD$3:AD$290,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7.1639754601227004E-7</v>
      </c>
      <c r="AB131" s="1" cm="1">
        <f t="array" ref="AB131">MAX(_xlfn._xlws.FILTER('Modeled Concentrations'!AE$3:AE$290,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6.4759100204498976E-5</v>
      </c>
      <c r="AC131" s="1" cm="1">
        <f t="array" ref="AC131">MAX(_xlfn._xlws.FILTER('Modeled Concentrations'!AF$3:AF$290,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4.6140858895705523E-4</v>
      </c>
      <c r="AD131" s="1" cm="1">
        <f t="array" ref="AD131">MAX(_xlfn._xlws.FILTER('Modeled Concentrations'!AG$3:AG$290,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8.2972597137014308E-4</v>
      </c>
      <c r="AE131" s="1" cm="1">
        <f t="array" ref="AE131">MAX(_xlfn._xlws.FILTER('Modeled Concentrations'!AH$3:AH$290,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1.74040081799591E-3</v>
      </c>
      <c r="AF131" s="1" cm="1">
        <f t="array" ref="AF131">MAX(_xlfn._xlws.FILTER('Modeled Concentrations'!AI$3:AI$290,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4.4117137014314923E-4</v>
      </c>
      <c r="AG131" s="1" cm="1">
        <f t="array" ref="AG131">MAX(_xlfn._xlws.FILTER('Modeled Concentrations'!AJ$3:AJ$290,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2.7279770961145193E-4</v>
      </c>
      <c r="AH131" s="1" cm="1">
        <f t="array" ref="AH131">MAX(_xlfn._xlws.FILTER('Modeled Concentrations'!AK$3:AK$290,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1.2385177914110433E-4</v>
      </c>
      <c r="AI131" s="1" cm="1">
        <f t="array" ref="AI131">MAX(_xlfn._xlws.FILTER('Modeled Concentrations'!AL$3:AL$290,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6.880654396728016E-5</v>
      </c>
      <c r="AJ131" s="1" cm="1">
        <f t="array" ref="AJ131">MAX(_xlfn._xlws.FILTER('Modeled Concentrations'!AM$3:AM$290, ('Modeled Concentrations'!$A$3:$A$290='Filter Max Task'!$A131)*('Modeled Concentrations'!$C$3:$C$290='Filter Max Task'!$B131)*('Modeled Concentrations'!$D$3:$D$290='Filter Max Task'!$C131)*('Modeled Concentrations'!$E$3:$E$290='Filter Max Task'!$D131)*('Modeled Concentrations'!$H$3:$H$290='Filter Max Task'!$E131)*('Modeled Concentrations'!$I$3:$I$290='Filter Max Task'!$F131)))</f>
        <v>3.3593783231083846E-5</v>
      </c>
    </row>
    <row r="132" spans="1:36" x14ac:dyDescent="0.35">
      <c r="A132" s="1" t="s">
        <v>130</v>
      </c>
      <c r="B132" s="1" t="s">
        <v>160</v>
      </c>
      <c r="C132" s="1" t="s">
        <v>131</v>
      </c>
      <c r="D132" s="1" t="s">
        <v>127</v>
      </c>
      <c r="E132" s="1" t="s">
        <v>128</v>
      </c>
      <c r="F132" s="1" t="s">
        <v>157</v>
      </c>
      <c r="G132" s="1" cm="1">
        <f t="array" ref="G132">MAX(_xlfn._xlws.FILTER('Modeled Concentrations'!J$3:J$290,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1.2699999999999999E-16</v>
      </c>
      <c r="H132" s="1" cm="1">
        <f t="array" ref="H132">MAX(_xlfn._xlws.FILTER('Modeled Concentrations'!K$3:K$290,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5.7799999999999997E-10</v>
      </c>
      <c r="I132" s="1" cm="1">
        <f t="array" ref="I132">MAX(_xlfn._xlws.FILTER('Modeled Concentrations'!L$3:L$290,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8.7199999999999997E-9</v>
      </c>
      <c r="J132" s="1" cm="1">
        <f t="array" ref="J132">MAX(_xlfn._xlws.FILTER('Modeled Concentrations'!M$3:M$290,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3.0400000000000001E-8</v>
      </c>
      <c r="K132" s="1" cm="1">
        <f t="array" ref="K132">MAX(_xlfn._xlws.FILTER('Modeled Concentrations'!N$3:N$290,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8.05E-8</v>
      </c>
      <c r="L132" s="1" cm="1">
        <f t="array" ref="L132">MAX(_xlfn._xlws.FILTER('Modeled Concentrations'!O$3:O$290,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5.2400000000000001E-9</v>
      </c>
      <c r="M132" s="1" cm="1">
        <f t="array" ref="M132">MAX(_xlfn._xlws.FILTER('Modeled Concentrations'!P$3:P$290,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2.23E-9</v>
      </c>
      <c r="N132" s="1" cm="1">
        <f t="array" ref="N132">MAX(_xlfn._xlws.FILTER('Modeled Concentrations'!Q$3:Q$290,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2.7700000000000003E-10</v>
      </c>
      <c r="O132" s="1" cm="1">
        <f t="array" ref="O132">MAX(_xlfn._xlws.FILTER('Modeled Concentrations'!R$3:R$290,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6.8199999999999995E-11</v>
      </c>
      <c r="P132" s="1" cm="1">
        <f t="array" ref="P132">MAX(_xlfn._xlws.FILTER('Modeled Concentrations'!S$3:S$290,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2.82E-11</v>
      </c>
      <c r="Q132" s="1" cm="1">
        <f t="array" ref="Q132">MAX(_xlfn._xlws.FILTER('Modeled Concentrations'!T$3:T$290,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1.11428E-4</v>
      </c>
      <c r="R132" s="1" cm="1">
        <f t="array" ref="R132">MAX(_xlfn._xlws.FILTER('Modeled Concentrations'!U$3:U$290,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3.01E-5</v>
      </c>
      <c r="S132" s="1" cm="1">
        <f t="array" ref="S132">MAX(_xlfn._xlws.FILTER('Modeled Concentrations'!V$3:V$290,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1.38E-5</v>
      </c>
      <c r="T132" s="1" cm="1">
        <f t="array" ref="T132">MAX(_xlfn._xlws.FILTER('Modeled Concentrations'!W$3:W$290,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9.7599999999999997E-6</v>
      </c>
      <c r="U132" s="1" cm="1">
        <f t="array" ref="U132">MAX(_xlfn._xlws.FILTER('Modeled Concentrations'!X$3:X$290,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3.5599999999999998E-6</v>
      </c>
      <c r="V132" s="1" cm="1">
        <f t="array" ref="V132">MAX(_xlfn._xlws.FILTER('Modeled Concentrations'!Y$3:Y$290,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4.7400000000000001E-8</v>
      </c>
      <c r="W132" s="1" cm="1">
        <f t="array" ref="W132">MAX(_xlfn._xlws.FILTER('Modeled Concentrations'!Z$3:Z$290,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2.2600000000000001E-8</v>
      </c>
      <c r="X132" s="1" cm="1">
        <f t="array" ref="X132">MAX(_xlfn._xlws.FILTER('Modeled Concentrations'!AA$3:AA$290,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3.46E-9</v>
      </c>
      <c r="Y132" s="1" cm="1">
        <f t="array" ref="Y132">MAX(_xlfn._xlws.FILTER('Modeled Concentrations'!AB$3:AB$290,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1.15E-9</v>
      </c>
      <c r="Z132" s="1" cm="1">
        <f t="array" ref="Z132">MAX(_xlfn._xlws.FILTER('Modeled Concentrations'!AC$3:AC$290,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5.1399999999999998E-10</v>
      </c>
      <c r="AA132" s="1" cm="1">
        <f t="array" ref="AA132">MAX(_xlfn._xlws.FILTER('Modeled Concentrations'!AD$3:AD$290,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0.450998563599182</v>
      </c>
      <c r="AB132" s="1" cm="1">
        <f t="array" ref="AB132">MAX(_xlfn._xlws.FILTER('Modeled Concentrations'!AE$3:AE$290,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0.1218280572597137</v>
      </c>
      <c r="AC132" s="1" cm="1">
        <f t="array" ref="AC132">MAX(_xlfn._xlws.FILTER('Modeled Concentrations'!AF$3:AF$290,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5.585472392638037E-2</v>
      </c>
      <c r="AD132" s="1" cm="1">
        <f t="array" ref="AD132">MAX(_xlfn._xlws.FILTER('Modeled Concentrations'!AG$3:AG$290,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3.9503051124744379E-2</v>
      </c>
      <c r="AE132" s="1" cm="1">
        <f t="array" ref="AE132">MAX(_xlfn._xlws.FILTER('Modeled Concentrations'!AH$3:AH$290,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1.440889979550102E-2</v>
      </c>
      <c r="AF132" s="1" cm="1">
        <f t="array" ref="AF132">MAX(_xlfn._xlws.FILTER('Modeled Concentrations'!AI$3:AI$290,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1.9184883435582821E-4</v>
      </c>
      <c r="AG132" s="1" cm="1">
        <f t="array" ref="AG132">MAX(_xlfn._xlws.FILTER('Modeled Concentrations'!AJ$3:AJ$290,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9.1472229038854812E-5</v>
      </c>
      <c r="AH132" s="1" cm="1">
        <f t="array" ref="AH132">MAX(_xlfn._xlws.FILTER('Modeled Concentrations'!AK$3:AK$290,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1.4004155419222903E-5</v>
      </c>
      <c r="AI132" s="1" cm="1">
        <f t="array" ref="AI132">MAX(_xlfn._xlws.FILTER('Modeled Concentrations'!AL$3:AL$290,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4.6545603271983642E-6</v>
      </c>
      <c r="AJ132" s="1" cm="1">
        <f t="array" ref="AJ132">MAX(_xlfn._xlws.FILTER('Modeled Concentrations'!AM$3:AM$290, ('Modeled Concentrations'!$A$3:$A$290='Filter Max Task'!$A132)*('Modeled Concentrations'!$C$3:$C$290='Filter Max Task'!$B132)*('Modeled Concentrations'!$D$3:$D$290='Filter Max Task'!$C132)*('Modeled Concentrations'!$E$3:$E$290='Filter Max Task'!$D132)*('Modeled Concentrations'!$H$3:$H$290='Filter Max Task'!$E132)*('Modeled Concentrations'!$I$3:$I$290='Filter Max Task'!$F132)))</f>
        <v>2.0803860940695293E-6</v>
      </c>
    </row>
    <row r="133" spans="1:36" x14ac:dyDescent="0.35">
      <c r="A133" s="1" t="s">
        <v>130</v>
      </c>
      <c r="B133" s="1" t="s">
        <v>161</v>
      </c>
      <c r="C133" s="1" t="s">
        <v>131</v>
      </c>
      <c r="D133" s="1" t="s">
        <v>127</v>
      </c>
      <c r="E133" s="1" t="s">
        <v>128</v>
      </c>
      <c r="F133" s="1" t="s">
        <v>157</v>
      </c>
      <c r="G133" s="1" cm="1">
        <f t="array" ref="G133">MAX(_xlfn._xlws.FILTER('Modeled Concentrations'!J$3:J$290,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2.26E-13</v>
      </c>
      <c r="H133" s="1" cm="1">
        <f t="array" ref="H133">MAX(_xlfn._xlws.FILTER('Modeled Concentrations'!K$3:K$290,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2.1699999999999999E-8</v>
      </c>
      <c r="I133" s="1" cm="1">
        <f t="array" ref="I133">MAX(_xlfn._xlws.FILTER('Modeled Concentrations'!L$3:L$290,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2.9200000000000002E-7</v>
      </c>
      <c r="J133" s="1" cm="1">
        <f t="array" ref="J133">MAX(_xlfn._xlws.FILTER('Modeled Concentrations'!M$3:M$290,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9.4399999999999998E-7</v>
      </c>
      <c r="K133" s="1" cm="1">
        <f t="array" ref="K133">MAX(_xlfn._xlws.FILTER('Modeled Concentrations'!N$3:N$290,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2.57E-6</v>
      </c>
      <c r="L133" s="1" cm="1">
        <f t="array" ref="L133">MAX(_xlfn._xlws.FILTER('Modeled Concentrations'!O$3:O$290,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3.4799999999999999E-7</v>
      </c>
      <c r="M133" s="1" cm="1">
        <f t="array" ref="M133">MAX(_xlfn._xlws.FILTER('Modeled Concentrations'!P$3:P$290,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1.67E-7</v>
      </c>
      <c r="N133" s="1" cm="1">
        <f t="array" ref="N133">MAX(_xlfn._xlws.FILTER('Modeled Concentrations'!Q$3:Q$290,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5.2399999999999999E-8</v>
      </c>
      <c r="O133" s="1" cm="1">
        <f t="array" ref="O133">MAX(_xlfn._xlws.FILTER('Modeled Concentrations'!R$3:R$290,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3.2600000000000001E-8</v>
      </c>
      <c r="P133" s="1" cm="1">
        <f t="array" ref="P133">MAX(_xlfn._xlws.FILTER('Modeled Concentrations'!S$3:S$290,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2.7400000000000001E-8</v>
      </c>
      <c r="Q133" s="1" cm="1">
        <f t="array" ref="Q133">MAX(_xlfn._xlws.FILTER('Modeled Concentrations'!T$3:T$290,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8.3799999999999996E-9</v>
      </c>
      <c r="R133" s="1" cm="1">
        <f t="array" ref="R133">MAX(_xlfn._xlws.FILTER('Modeled Concentrations'!U$3:U$290,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7.61E-7</v>
      </c>
      <c r="S133" s="1" cm="1">
        <f t="array" ref="S133">MAX(_xlfn._xlws.FILTER('Modeled Concentrations'!V$3:V$290,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5.4099999999999999E-6</v>
      </c>
      <c r="T133" s="1" cm="1">
        <f t="array" ref="T133">MAX(_xlfn._xlws.FILTER('Modeled Concentrations'!W$3:W$290,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9.73E-6</v>
      </c>
      <c r="U133" s="1" cm="1">
        <f t="array" ref="U133">MAX(_xlfn._xlws.FILTER('Modeled Concentrations'!X$3:X$290,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2.05E-5</v>
      </c>
      <c r="V133" s="1" cm="1">
        <f t="array" ref="V133">MAX(_xlfn._xlws.FILTER('Modeled Concentrations'!Y$3:Y$290,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5.1599999999999997E-6</v>
      </c>
      <c r="W133" s="1" cm="1">
        <f t="array" ref="W133">MAX(_xlfn._xlws.FILTER('Modeled Concentrations'!Z$3:Z$290,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3.2100000000000002E-6</v>
      </c>
      <c r="X133" s="1" cm="1">
        <f t="array" ref="X133">MAX(_xlfn._xlws.FILTER('Modeled Concentrations'!AA$3:AA$290,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1.4500000000000001E-6</v>
      </c>
      <c r="Y133" s="1" cm="1">
        <f t="array" ref="Y133">MAX(_xlfn._xlws.FILTER('Modeled Concentrations'!AB$3:AB$290,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8.0800000000000004E-7</v>
      </c>
      <c r="Z133" s="1" cm="1">
        <f t="array" ref="Z133">MAX(_xlfn._xlws.FILTER('Modeled Concentrations'!AC$3:AC$290,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3.9299999999999999E-7</v>
      </c>
      <c r="AA133" s="1" cm="1">
        <f t="array" ref="AA133">MAX(_xlfn._xlws.FILTER('Modeled Concentrations'!AD$3:AD$290,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3.3917578732106333E-5</v>
      </c>
      <c r="AB133" s="1" cm="1">
        <f t="array" ref="AB133">MAX(_xlfn._xlws.FILTER('Modeled Concentrations'!AE$3:AE$290,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3.0801047034764825E-3</v>
      </c>
      <c r="AC133" s="1" cm="1">
        <f t="array" ref="AC133">MAX(_xlfn._xlws.FILTER('Modeled Concentrations'!AF$3:AF$290,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2.1896670756646218E-2</v>
      </c>
      <c r="AD133" s="1" cm="1">
        <f t="array" ref="AD133">MAX(_xlfn._xlws.FILTER('Modeled Concentrations'!AG$3:AG$290,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3.9381627811860935E-2</v>
      </c>
      <c r="AE133" s="1" cm="1">
        <f t="array" ref="AE133">MAX(_xlfn._xlws.FILTER('Modeled Concentrations'!AH$3:AH$290,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8.2972597137014298E-2</v>
      </c>
      <c r="AF133" s="1" cm="1">
        <f t="array" ref="AF133">MAX(_xlfn._xlws.FILTER('Modeled Concentrations'!AI$3:AI$290,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2.0884809815950919E-2</v>
      </c>
      <c r="AG133" s="1" cm="1">
        <f t="array" ref="AG133">MAX(_xlfn._xlws.FILTER('Modeled Concentrations'!AJ$3:AJ$290,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1.2992294478527608E-2</v>
      </c>
      <c r="AH133" s="1" cm="1">
        <f t="array" ref="AH133">MAX(_xlfn._xlws.FILTER('Modeled Concentrations'!AK$3:AK$290,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5.86879345603272E-3</v>
      </c>
      <c r="AI133" s="1" cm="1">
        <f t="array" ref="AI133">MAX(_xlfn._xlws.FILTER('Modeled Concentrations'!AL$3:AL$290,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3.2703345603271989E-3</v>
      </c>
      <c r="AJ133" s="1" cm="1">
        <f t="array" ref="AJ133">MAX(_xlfn._xlws.FILTER('Modeled Concentrations'!AM$3:AM$290, ('Modeled Concentrations'!$A$3:$A$290='Filter Max Task'!$A133)*('Modeled Concentrations'!$C$3:$C$290='Filter Max Task'!$B133)*('Modeled Concentrations'!$D$3:$D$290='Filter Max Task'!$C133)*('Modeled Concentrations'!$E$3:$E$290='Filter Max Task'!$D133)*('Modeled Concentrations'!$H$3:$H$290='Filter Max Task'!$E133)*('Modeled Concentrations'!$I$3:$I$290='Filter Max Task'!$F133)))</f>
        <v>1.5906453987730058E-3</v>
      </c>
    </row>
    <row r="134" spans="1:36" x14ac:dyDescent="0.35">
      <c r="A134" s="1" t="s">
        <v>130</v>
      </c>
      <c r="B134" s="1" t="s">
        <v>162</v>
      </c>
      <c r="C134" s="1" t="s">
        <v>131</v>
      </c>
      <c r="D134" s="1" t="s">
        <v>127</v>
      </c>
      <c r="E134" s="1" t="s">
        <v>128</v>
      </c>
      <c r="F134" s="1" t="s">
        <v>157</v>
      </c>
      <c r="G134" s="1" cm="1">
        <f t="array" ref="G134">MAX(_xlfn._xlws.FILTER('Modeled Concentrations'!J$3:J$290,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6.9200000000000002E-18</v>
      </c>
      <c r="H134" s="1" cm="1">
        <f t="array" ref="H134">MAX(_xlfn._xlws.FILTER('Modeled Concentrations'!K$3:K$290,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3.1599999999999999E-11</v>
      </c>
      <c r="I134" s="1" cm="1">
        <f t="array" ref="I134">MAX(_xlfn._xlws.FILTER('Modeled Concentrations'!L$3:L$290,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4.7400000000000002E-10</v>
      </c>
      <c r="J134" s="1" cm="1">
        <f t="array" ref="J134">MAX(_xlfn._xlws.FILTER('Modeled Concentrations'!M$3:M$290,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1.6600000000000001E-9</v>
      </c>
      <c r="K134" s="1" cm="1">
        <f t="array" ref="K134">MAX(_xlfn._xlws.FILTER('Modeled Concentrations'!N$3:N$290,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4.3999999999999997E-9</v>
      </c>
      <c r="L134" s="1" cm="1">
        <f t="array" ref="L134">MAX(_xlfn._xlws.FILTER('Modeled Concentrations'!O$3:O$290,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2.8699999999999999E-10</v>
      </c>
      <c r="M134" s="1" cm="1">
        <f t="array" ref="M134">MAX(_xlfn._xlws.FILTER('Modeled Concentrations'!P$3:P$290,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1.21E-10</v>
      </c>
      <c r="N134" s="1" cm="1">
        <f t="array" ref="N134">MAX(_xlfn._xlws.FILTER('Modeled Concentrations'!Q$3:Q$290,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1.5100000000000001E-11</v>
      </c>
      <c r="O134" s="1" cm="1">
        <f t="array" ref="O134">MAX(_xlfn._xlws.FILTER('Modeled Concentrations'!R$3:R$290,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3.7100000000000001E-12</v>
      </c>
      <c r="P134" s="1" cm="1">
        <f t="array" ref="P134">MAX(_xlfn._xlws.FILTER('Modeled Concentrations'!S$3:S$290,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1.5299999999999999E-12</v>
      </c>
      <c r="Q134" s="1" cm="1">
        <f t="array" ref="Q134">MAX(_xlfn._xlws.FILTER('Modeled Concentrations'!T$3:T$290,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6.0800000000000002E-6</v>
      </c>
      <c r="R134" s="1" cm="1">
        <f t="array" ref="R134">MAX(_xlfn._xlws.FILTER('Modeled Concentrations'!U$3:U$290,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1.64E-6</v>
      </c>
      <c r="S134" s="1" cm="1">
        <f t="array" ref="S134">MAX(_xlfn._xlws.FILTER('Modeled Concentrations'!V$3:V$290,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7.5099999999999999E-7</v>
      </c>
      <c r="T134" s="1" cm="1">
        <f t="array" ref="T134">MAX(_xlfn._xlws.FILTER('Modeled Concentrations'!W$3:W$290,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5.3099999999999998E-7</v>
      </c>
      <c r="U134" s="1" cm="1">
        <f t="array" ref="U134">MAX(_xlfn._xlws.FILTER('Modeled Concentrations'!X$3:X$290,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1.9399999999999999E-7</v>
      </c>
      <c r="V134" s="1" cm="1">
        <f t="array" ref="V134">MAX(_xlfn._xlws.FILTER('Modeled Concentrations'!Y$3:Y$290,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2.5899999999999999E-9</v>
      </c>
      <c r="W134" s="1" cm="1">
        <f t="array" ref="W134">MAX(_xlfn._xlws.FILTER('Modeled Concentrations'!Z$3:Z$290,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1.2300000000000001E-9</v>
      </c>
      <c r="X134" s="1" cm="1">
        <f t="array" ref="X134">MAX(_xlfn._xlws.FILTER('Modeled Concentrations'!AA$3:AA$290,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1.88E-10</v>
      </c>
      <c r="Y134" s="1" cm="1">
        <f t="array" ref="Y134">MAX(_xlfn._xlws.FILTER('Modeled Concentrations'!AB$3:AB$290,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6.2800000000000005E-11</v>
      </c>
      <c r="Z134" s="1" cm="1">
        <f t="array" ref="Z134">MAX(_xlfn._xlws.FILTER('Modeled Concentrations'!AC$3:AC$290,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2.7899999999999999E-11</v>
      </c>
      <c r="AA134" s="1" cm="1">
        <f t="array" ref="AA134">MAX(_xlfn._xlws.FILTER('Modeled Concentrations'!AD$3:AD$290,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2.4608458077709609E-2</v>
      </c>
      <c r="AB134" s="1" cm="1">
        <f t="array" ref="AB134">MAX(_xlfn._xlws.FILTER('Modeled Concentrations'!AE$3:AE$290,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6.6378077709611447E-3</v>
      </c>
      <c r="AC134" s="1" cm="1">
        <f t="array" ref="AC134">MAX(_xlfn._xlws.FILTER('Modeled Concentrations'!AF$3:AF$290,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3.0396302658486705E-3</v>
      </c>
      <c r="AD134" s="1" cm="1">
        <f t="array" ref="AD134">MAX(_xlfn._xlws.FILTER('Modeled Concentrations'!AG$3:AG$290,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2.1491926380368099E-3</v>
      </c>
      <c r="AE134" s="1" cm="1">
        <f t="array" ref="AE134">MAX(_xlfn._xlws.FILTER('Modeled Concentrations'!AH$3:AH$290,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7.8520408997955003E-4</v>
      </c>
      <c r="AF134" s="1" cm="1">
        <f t="array" ref="AF134">MAX(_xlfn._xlws.FILTER('Modeled Concentrations'!AI$3:AI$290,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1.0482879345603271E-5</v>
      </c>
      <c r="AG134" s="1" cm="1">
        <f t="array" ref="AG134">MAX(_xlfn._xlws.FILTER('Modeled Concentrations'!AJ$3:AJ$290,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4.9783558282208587E-6</v>
      </c>
      <c r="AH134" s="1" cm="1">
        <f t="array" ref="AH134">MAX(_xlfn._xlws.FILTER('Modeled Concentrations'!AK$3:AK$290,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7.60919427402863E-7</v>
      </c>
      <c r="AI134" s="1" cm="1">
        <f t="array" ref="AI134">MAX(_xlfn._xlws.FILTER('Modeled Concentrations'!AL$3:AL$290,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2.5417946830265852E-7</v>
      </c>
      <c r="AJ134" s="1" cm="1">
        <f t="array" ref="AJ134">MAX(_xlfn._xlws.FILTER('Modeled Concentrations'!AM$3:AM$290, ('Modeled Concentrations'!$A$3:$A$290='Filter Max Task'!$A134)*('Modeled Concentrations'!$C$3:$C$290='Filter Max Task'!$B134)*('Modeled Concentrations'!$D$3:$D$290='Filter Max Task'!$C134)*('Modeled Concentrations'!$E$3:$E$290='Filter Max Task'!$D134)*('Modeled Concentrations'!$H$3:$H$290='Filter Max Task'!$E134)*('Modeled Concentrations'!$I$3:$I$290='Filter Max Task'!$F134)))</f>
        <v>1.1292368098159509E-7</v>
      </c>
    </row>
    <row r="135" spans="1:36" x14ac:dyDescent="0.35">
      <c r="A135" s="1" t="s">
        <v>130</v>
      </c>
      <c r="B135" s="1" t="s">
        <v>163</v>
      </c>
      <c r="C135" s="1" t="s">
        <v>131</v>
      </c>
      <c r="D135" s="1" t="s">
        <v>127</v>
      </c>
      <c r="E135" s="1" t="s">
        <v>128</v>
      </c>
      <c r="F135" s="1" t="s">
        <v>157</v>
      </c>
      <c r="G135" s="1" cm="1">
        <f t="array" ref="G135">MAX(_xlfn._xlws.FILTER('Modeled Concentrations'!J$3:J$290,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1.1799999999999999E-16</v>
      </c>
      <c r="H135" s="1" cm="1">
        <f t="array" ref="H135">MAX(_xlfn._xlws.FILTER('Modeled Concentrations'!K$3:K$290,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4.9900000000000003E-10</v>
      </c>
      <c r="I135" s="1" cm="1">
        <f t="array" ref="I135">MAX(_xlfn._xlws.FILTER('Modeled Concentrations'!L$3:L$290,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8.4000000000000008E-9</v>
      </c>
      <c r="J135" s="1" cm="1">
        <f t="array" ref="J135">MAX(_xlfn._xlws.FILTER('Modeled Concentrations'!M$3:M$290,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2.7199999999999999E-8</v>
      </c>
      <c r="K135" s="1" cm="1">
        <f t="array" ref="K135">MAX(_xlfn._xlws.FILTER('Modeled Concentrations'!N$3:N$290,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7.5899999999999998E-8</v>
      </c>
      <c r="L135" s="1" cm="1">
        <f t="array" ref="L135">MAX(_xlfn._xlws.FILTER('Modeled Concentrations'!O$3:O$290,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5.3100000000000001E-9</v>
      </c>
      <c r="M135" s="1" cm="1">
        <f t="array" ref="M135">MAX(_xlfn._xlws.FILTER('Modeled Concentrations'!P$3:P$290,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2.28E-9</v>
      </c>
      <c r="N135" s="1" cm="1">
        <f t="array" ref="N135">MAX(_xlfn._xlws.FILTER('Modeled Concentrations'!Q$3:Q$290,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2.6400000000000002E-10</v>
      </c>
      <c r="O135" s="1" cm="1">
        <f t="array" ref="O135">MAX(_xlfn._xlws.FILTER('Modeled Concentrations'!R$3:R$290,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6.4499999999999997E-11</v>
      </c>
      <c r="P135" s="1" cm="1">
        <f t="array" ref="P135">MAX(_xlfn._xlws.FILTER('Modeled Concentrations'!S$3:S$290,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2.6200000000000001E-11</v>
      </c>
      <c r="Q135" s="1" cm="1">
        <f t="array" ref="Q135">MAX(_xlfn._xlws.FILTER('Modeled Concentrations'!T$3:T$290,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8.9699999999999998E-5</v>
      </c>
      <c r="R135" s="1" cm="1">
        <f t="array" ref="R135">MAX(_xlfn._xlws.FILTER('Modeled Concentrations'!U$3:U$290,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2.62E-5</v>
      </c>
      <c r="S135" s="1" cm="1">
        <f t="array" ref="S135">MAX(_xlfn._xlws.FILTER('Modeled Concentrations'!V$3:V$290,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1.26E-5</v>
      </c>
      <c r="T135" s="1" cm="1">
        <f t="array" ref="T135">MAX(_xlfn._xlws.FILTER('Modeled Concentrations'!W$3:W$290,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8.6500000000000002E-6</v>
      </c>
      <c r="U135" s="1" cm="1">
        <f t="array" ref="U135">MAX(_xlfn._xlws.FILTER('Modeled Concentrations'!X$3:X$290,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3.14E-6</v>
      </c>
      <c r="V135" s="1" cm="1">
        <f t="array" ref="V135">MAX(_xlfn._xlws.FILTER('Modeled Concentrations'!Y$3:Y$290,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4.5499999999999997E-8</v>
      </c>
      <c r="W135" s="1" cm="1">
        <f t="array" ref="W135">MAX(_xlfn._xlws.FILTER('Modeled Concentrations'!Z$3:Z$290,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2E-8</v>
      </c>
      <c r="X135" s="1" cm="1">
        <f t="array" ref="X135">MAX(_xlfn._xlws.FILTER('Modeled Concentrations'!AA$3:AA$290,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2.9199999999999998E-9</v>
      </c>
      <c r="Y135" s="1" cm="1">
        <f t="array" ref="Y135">MAX(_xlfn._xlws.FILTER('Modeled Concentrations'!AB$3:AB$290,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9.3899999999999996E-10</v>
      </c>
      <c r="Z135" s="1" cm="1">
        <f t="array" ref="Z135">MAX(_xlfn._xlws.FILTER('Modeled Concentrations'!AC$3:AC$290,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4.1500000000000001E-10</v>
      </c>
      <c r="AA135" s="1" cm="1">
        <f t="array" ref="AA135">MAX(_xlfn._xlws.FILTER('Modeled Concentrations'!AD$3:AD$290,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0.36305570552147237</v>
      </c>
      <c r="AB135" s="1" cm="1">
        <f t="array" ref="AB135">MAX(_xlfn._xlws.FILTER('Modeled Concentrations'!AE$3:AE$290,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0.10604302658486707</v>
      </c>
      <c r="AC135" s="1" cm="1">
        <f t="array" ref="AC135">MAX(_xlfn._xlws.FILTER('Modeled Concentrations'!AF$3:AF$290,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5.0997791411042943E-2</v>
      </c>
      <c r="AD135" s="1" cm="1">
        <f t="array" ref="AD135">MAX(_xlfn._xlws.FILTER('Modeled Concentrations'!AG$3:AG$290,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3.5010388548057263E-2</v>
      </c>
      <c r="AE135" s="1" cm="1">
        <f t="array" ref="AE135">MAX(_xlfn._xlws.FILTER('Modeled Concentrations'!AH$3:AH$290,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1.2708973415132923E-2</v>
      </c>
      <c r="AF135" s="1" cm="1">
        <f t="array" ref="AF135">MAX(_xlfn._xlws.FILTER('Modeled Concentrations'!AI$3:AI$290,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1.8415869120654395E-4</v>
      </c>
      <c r="AG135" s="1" cm="1">
        <f t="array" ref="AG135">MAX(_xlfn._xlws.FILTER('Modeled Concentrations'!AJ$3:AJ$290,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8.0948875255623727E-5</v>
      </c>
      <c r="AH135" s="1" cm="1">
        <f t="array" ref="AH135">MAX(_xlfn._xlws.FILTER('Modeled Concentrations'!AK$3:AK$290,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1.1818535787321061E-5</v>
      </c>
      <c r="AI135" s="1" cm="1">
        <f t="array" ref="AI135">MAX(_xlfn._xlws.FILTER('Modeled Concentrations'!AL$3:AL$290,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3.8005496932515332E-6</v>
      </c>
      <c r="AJ135" s="1" cm="1">
        <f t="array" ref="AJ135">MAX(_xlfn._xlws.FILTER('Modeled Concentrations'!AM$3:AM$290, ('Modeled Concentrations'!$A$3:$A$290='Filter Max Task'!$A135)*('Modeled Concentrations'!$C$3:$C$290='Filter Max Task'!$B135)*('Modeled Concentrations'!$D$3:$D$290='Filter Max Task'!$C135)*('Modeled Concentrations'!$E$3:$E$290='Filter Max Task'!$D135)*('Modeled Concentrations'!$H$3:$H$290='Filter Max Task'!$E135)*('Modeled Concentrations'!$I$3:$I$290='Filter Max Task'!$F135)))</f>
        <v>1.679689161554192E-6</v>
      </c>
    </row>
    <row r="136" spans="1:36" x14ac:dyDescent="0.35">
      <c r="A136" s="1" t="s">
        <v>130</v>
      </c>
      <c r="B136" s="1" t="s">
        <v>164</v>
      </c>
      <c r="C136" s="1" t="s">
        <v>131</v>
      </c>
      <c r="D136" s="1" t="s">
        <v>127</v>
      </c>
      <c r="E136" s="1" t="s">
        <v>128</v>
      </c>
      <c r="F136" s="1" t="s">
        <v>157</v>
      </c>
      <c r="G136" s="1" cm="1">
        <f t="array" ref="G136">MAX(_xlfn._xlws.FILTER('Modeled Concentrations'!J$3:J$290,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3.5600000000000002E-17</v>
      </c>
      <c r="H136" s="1" cm="1">
        <f t="array" ref="H136">MAX(_xlfn._xlws.FILTER('Modeled Concentrations'!K$3:K$290,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1.6200000000000001E-10</v>
      </c>
      <c r="I136" s="1" cm="1">
        <f t="array" ref="I136">MAX(_xlfn._xlws.FILTER('Modeled Concentrations'!L$3:L$290,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2.4399999999999998E-9</v>
      </c>
      <c r="J136" s="1" cm="1">
        <f t="array" ref="J136">MAX(_xlfn._xlws.FILTER('Modeled Concentrations'!M$3:M$290,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8.5199999999999995E-9</v>
      </c>
      <c r="K136" s="1" cm="1">
        <f t="array" ref="K136">MAX(_xlfn._xlws.FILTER('Modeled Concentrations'!N$3:N$290,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2.2600000000000001E-8</v>
      </c>
      <c r="L136" s="1" cm="1">
        <f t="array" ref="L136">MAX(_xlfn._xlws.FILTER('Modeled Concentrations'!O$3:O$290,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1.4700000000000001E-9</v>
      </c>
      <c r="M136" s="1" cm="1">
        <f t="array" ref="M136">MAX(_xlfn._xlws.FILTER('Modeled Concentrations'!P$3:P$290,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6.2500000000000001E-10</v>
      </c>
      <c r="N136" s="1" cm="1">
        <f t="array" ref="N136">MAX(_xlfn._xlws.FILTER('Modeled Concentrations'!Q$3:Q$290,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7.7599999999999996E-11</v>
      </c>
      <c r="O136" s="1" cm="1">
        <f t="array" ref="O136">MAX(_xlfn._xlws.FILTER('Modeled Concentrations'!R$3:R$290,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1.9100000000000001E-11</v>
      </c>
      <c r="P136" s="1" cm="1">
        <f t="array" ref="P136">MAX(_xlfn._xlws.FILTER('Modeled Concentrations'!S$3:S$290,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7.8599999999999992E-12</v>
      </c>
      <c r="Q136" s="1" cm="1">
        <f t="array" ref="Q136">MAX(_xlfn._xlws.FILTER('Modeled Concentrations'!T$3:T$290,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3.1099999999999997E-5</v>
      </c>
      <c r="R136" s="1" cm="1">
        <f t="array" ref="R136">MAX(_xlfn._xlws.FILTER('Modeled Concentrations'!U$3:U$290,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8.4300000000000006E-6</v>
      </c>
      <c r="S136" s="1" cm="1">
        <f t="array" ref="S136">MAX(_xlfn._xlws.FILTER('Modeled Concentrations'!V$3:V$290,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3.8800000000000001E-6</v>
      </c>
      <c r="T136" s="1" cm="1">
        <f t="array" ref="T136">MAX(_xlfn._xlws.FILTER('Modeled Concentrations'!W$3:W$290,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2.74E-6</v>
      </c>
      <c r="U136" s="1" cm="1">
        <f t="array" ref="U136">MAX(_xlfn._xlws.FILTER('Modeled Concentrations'!X$3:X$290,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9.9800000000000002E-7</v>
      </c>
      <c r="V136" s="1" cm="1">
        <f t="array" ref="V136">MAX(_xlfn._xlws.FILTER('Modeled Concentrations'!Y$3:Y$290,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1.33E-8</v>
      </c>
      <c r="W136" s="1" cm="1">
        <f t="array" ref="W136">MAX(_xlfn._xlws.FILTER('Modeled Concentrations'!Z$3:Z$290,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6.3199999999999997E-9</v>
      </c>
      <c r="X136" s="1" cm="1">
        <f t="array" ref="X136">MAX(_xlfn._xlws.FILTER('Modeled Concentrations'!AA$3:AA$290,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9.6900000000000007E-10</v>
      </c>
      <c r="Y136" s="1" cm="1">
        <f t="array" ref="Y136">MAX(_xlfn._xlws.FILTER('Modeled Concentrations'!AB$3:AB$290,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3.2400000000000002E-10</v>
      </c>
      <c r="Z136" s="1" cm="1">
        <f t="array" ref="Z136">MAX(_xlfn._xlws.FILTER('Modeled Concentrations'!AC$3:AC$290,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1.4399999999999999E-10</v>
      </c>
      <c r="AA136" s="1" cm="1">
        <f t="array" ref="AA136">MAX(_xlfn._xlws.FILTER('Modeled Concentrations'!AD$3:AD$290,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0.12587550102249487</v>
      </c>
      <c r="AB136" s="1" cm="1">
        <f t="array" ref="AB136">MAX(_xlfn._xlws.FILTER('Modeled Concentrations'!AE$3:AE$290,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3.4119950920245397E-2</v>
      </c>
      <c r="AC136" s="1" cm="1">
        <f t="array" ref="AC136">MAX(_xlfn._xlws.FILTER('Modeled Concentrations'!AF$3:AF$290,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1.5704081799591003E-2</v>
      </c>
      <c r="AD136" s="1" cm="1">
        <f t="array" ref="AD136">MAX(_xlfn._xlws.FILTER('Modeled Concentrations'!AG$3:AG$290,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1.1089995910020448E-2</v>
      </c>
      <c r="AE136" s="1" cm="1">
        <f t="array" ref="AE136">MAX(_xlfn._xlws.FILTER('Modeled Concentrations'!AH$3:AH$290,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4.0393488752556231E-3</v>
      </c>
      <c r="AF136" s="1" cm="1">
        <f t="array" ref="AF136">MAX(_xlfn._xlws.FILTER('Modeled Concentrations'!AI$3:AI$290,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5.3831002044989774E-5</v>
      </c>
      <c r="AG136" s="1" cm="1">
        <f t="array" ref="AG136">MAX(_xlfn._xlws.FILTER('Modeled Concentrations'!AJ$3:AJ$290,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2.5579844580777097E-5</v>
      </c>
      <c r="AH136" s="1" cm="1">
        <f t="array" ref="AH136">MAX(_xlfn._xlws.FILTER('Modeled Concentrations'!AK$3:AK$290,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3.9219730061349701E-6</v>
      </c>
      <c r="AI136" s="1" cm="1">
        <f t="array" ref="AI136">MAX(_xlfn._xlws.FILTER('Modeled Concentrations'!AL$3:AL$290,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1.3113717791411041E-6</v>
      </c>
      <c r="AJ136" s="1" cm="1">
        <f t="array" ref="AJ136">MAX(_xlfn._xlws.FILTER('Modeled Concentrations'!AM$3:AM$290, ('Modeled Concentrations'!$A$3:$A$290='Filter Max Task'!$A136)*('Modeled Concentrations'!$C$3:$C$290='Filter Max Task'!$B136)*('Modeled Concentrations'!$D$3:$D$290='Filter Max Task'!$C136)*('Modeled Concentrations'!$E$3:$E$290='Filter Max Task'!$D136)*('Modeled Concentrations'!$H$3:$H$290='Filter Max Task'!$E136)*('Modeled Concentrations'!$I$3:$I$290='Filter Max Task'!$F136)))</f>
        <v>5.8283190184049073E-7</v>
      </c>
    </row>
    <row r="137" spans="1:36" x14ac:dyDescent="0.35">
      <c r="A137" s="1" t="s">
        <v>130</v>
      </c>
      <c r="B137" s="1" t="s">
        <v>158</v>
      </c>
      <c r="C137" s="1" t="s">
        <v>156</v>
      </c>
      <c r="D137" s="1" t="s">
        <v>127</v>
      </c>
      <c r="E137" s="1" t="s">
        <v>129</v>
      </c>
      <c r="F137" s="1" t="s">
        <v>157</v>
      </c>
      <c r="G137" s="1" cm="1">
        <f t="array" ref="G137">MAX(_xlfn._xlws.FILTER('Modeled Concentrations'!J$3:J$290,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7.1700000000000002E-16</v>
      </c>
      <c r="H137" s="1" cm="1">
        <f t="array" ref="H137">MAX(_xlfn._xlws.FILTER('Modeled Concentrations'!K$3:K$290,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1.11E-10</v>
      </c>
      <c r="I137" s="1" cm="1">
        <f t="array" ref="I137">MAX(_xlfn._xlws.FILTER('Modeled Concentrations'!L$3:L$290,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1.02E-9</v>
      </c>
      <c r="J137" s="1" cm="1">
        <f t="array" ref="J137">MAX(_xlfn._xlws.FILTER('Modeled Concentrations'!M$3:M$290,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2.6700000000000001E-9</v>
      </c>
      <c r="K137" s="1" cm="1">
        <f t="array" ref="K137">MAX(_xlfn._xlws.FILTER('Modeled Concentrations'!N$3:N$290,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5.7100000000000003E-9</v>
      </c>
      <c r="L137" s="1" cm="1">
        <f t="array" ref="L137">MAX(_xlfn._xlws.FILTER('Modeled Concentrations'!O$3:O$290,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1.7800000000000001E-9</v>
      </c>
      <c r="M137" s="1" cm="1">
        <f t="array" ref="M137">MAX(_xlfn._xlws.FILTER('Modeled Concentrations'!P$3:P$290,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1.0600000000000001E-9</v>
      </c>
      <c r="N137" s="1" cm="1">
        <f t="array" ref="N137">MAX(_xlfn._xlws.FILTER('Modeled Concentrations'!Q$3:Q$290,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3.43E-10</v>
      </c>
      <c r="O137" s="1" cm="1">
        <f t="array" ref="O137">MAX(_xlfn._xlws.FILTER('Modeled Concentrations'!R$3:R$290,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1.3699999999999999E-10</v>
      </c>
      <c r="P137" s="1" cm="1">
        <f t="array" ref="P137">MAX(_xlfn._xlws.FILTER('Modeled Concentrations'!S$3:S$290,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5.6300000000000002E-11</v>
      </c>
      <c r="Q137" s="1" cm="1">
        <f t="array" ref="Q137">MAX(_xlfn._xlws.FILTER('Modeled Concentrations'!T$3:T$290,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7.4600000000000006E-11</v>
      </c>
      <c r="R137" s="1" cm="1">
        <f t="array" ref="R137">MAX(_xlfn._xlws.FILTER('Modeled Concentrations'!U$3:U$290,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5.14E-9</v>
      </c>
      <c r="S137" s="1" cm="1">
        <f t="array" ref="S137">MAX(_xlfn._xlws.FILTER('Modeled Concentrations'!V$3:V$290,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2.07E-8</v>
      </c>
      <c r="T137" s="1" cm="1">
        <f t="array" ref="T137">MAX(_xlfn._xlws.FILTER('Modeled Concentrations'!W$3:W$290,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3.0600000000000003E-8</v>
      </c>
      <c r="U137" s="1" cm="1">
        <f t="array" ref="U137">MAX(_xlfn._xlws.FILTER('Modeled Concentrations'!X$3:X$290,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5.0899999999999999E-8</v>
      </c>
      <c r="V137" s="1" cm="1">
        <f t="array" ref="V137">MAX(_xlfn._xlws.FILTER('Modeled Concentrations'!Y$3:Y$290,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1.5399999999999999E-8</v>
      </c>
      <c r="W137" s="1" cm="1">
        <f t="array" ref="W137">MAX(_xlfn._xlws.FILTER('Modeled Concentrations'!Z$3:Z$290,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1.09E-8</v>
      </c>
      <c r="X137" s="1" cm="1">
        <f t="array" ref="X137">MAX(_xlfn._xlws.FILTER('Modeled Concentrations'!AA$3:AA$290,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3.0399999999999998E-9</v>
      </c>
      <c r="Y137" s="1" cm="1">
        <f t="array" ref="Y137">MAX(_xlfn._xlws.FILTER('Modeled Concentrations'!AB$3:AB$290,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1.0399999999999999E-9</v>
      </c>
      <c r="Z137" s="1" cm="1">
        <f t="array" ref="Z137">MAX(_xlfn._xlws.FILTER('Modeled Concentrations'!AC$3:AC$290,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3.5099999999999998E-10</v>
      </c>
      <c r="AA137" s="1" cm="1">
        <f t="array" ref="AA137">MAX(_xlfn._xlws.FILTER('Modeled Concentrations'!AD$3:AD$290,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3.0193930470347646E-7</v>
      </c>
      <c r="AB137" s="1" cm="1">
        <f t="array" ref="AB137">MAX(_xlfn._xlws.FILTER('Modeled Concentrations'!AE$3:AE$290,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2.0803860940695299E-5</v>
      </c>
      <c r="AC137" s="1" cm="1">
        <f t="array" ref="AC137">MAX(_xlfn._xlws.FILTER('Modeled Concentrations'!AF$3:AF$290,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8.3782085889570553E-5</v>
      </c>
      <c r="AD137" s="1" cm="1">
        <f t="array" ref="AD137">MAX(_xlfn._xlws.FILTER('Modeled Concentrations'!AG$3:AG$290,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1.2385177914110433E-4</v>
      </c>
      <c r="AE137" s="1" cm="1">
        <f t="array" ref="AE137">MAX(_xlfn._xlws.FILTER('Modeled Concentrations'!AH$3:AH$290,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2.0601488752556234E-4</v>
      </c>
      <c r="AF137" s="1" cm="1">
        <f t="array" ref="AF137">MAX(_xlfn._xlws.FILTER('Modeled Concentrations'!AI$3:AI$290,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6.233063394683026E-5</v>
      </c>
      <c r="AG137" s="1" cm="1">
        <f t="array" ref="AG137">MAX(_xlfn._xlws.FILTER('Modeled Concentrations'!AJ$3:AJ$290,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4.4117137014314931E-5</v>
      </c>
      <c r="AH137" s="1" cm="1">
        <f t="array" ref="AH137">MAX(_xlfn._xlws.FILTER('Modeled Concentrations'!AK$3:AK$290,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1.2304229038854805E-5</v>
      </c>
      <c r="AI137" s="1" cm="1">
        <f t="array" ref="AI137">MAX(_xlfn._xlws.FILTER('Modeled Concentrations'!AL$3:AL$290,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4.2093415132924337E-6</v>
      </c>
      <c r="AJ137" s="1" cm="1">
        <f t="array" ref="AJ137">MAX(_xlfn._xlws.FILTER('Modeled Concentrations'!AM$3:AM$290, ('Modeled Concentrations'!$A$3:$A$290='Filter Max Task'!$A137)*('Modeled Concentrations'!$C$3:$C$290='Filter Max Task'!$B137)*('Modeled Concentrations'!$D$3:$D$290='Filter Max Task'!$C137)*('Modeled Concentrations'!$E$3:$E$290='Filter Max Task'!$D137)*('Modeled Concentrations'!$H$3:$H$290='Filter Max Task'!$E137)*('Modeled Concentrations'!$I$3:$I$290='Filter Max Task'!$F137)))</f>
        <v>1.4206527607361961E-6</v>
      </c>
    </row>
    <row r="138" spans="1:36" x14ac:dyDescent="0.35">
      <c r="A138" s="1" t="s">
        <v>130</v>
      </c>
      <c r="B138" s="1" t="s">
        <v>159</v>
      </c>
      <c r="C138" s="1" t="s">
        <v>156</v>
      </c>
      <c r="D138" s="1" t="s">
        <v>127</v>
      </c>
      <c r="E138" s="1" t="s">
        <v>129</v>
      </c>
      <c r="F138" s="1" t="s">
        <v>157</v>
      </c>
      <c r="G138" s="1" cm="1">
        <f t="array" ref="G138">MAX(_xlfn._xlws.FILTER('Modeled Concentrations'!J$3:J$290,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5.0900000000000003E-15</v>
      </c>
      <c r="H138" s="1" cm="1">
        <f t="array" ref="H138">MAX(_xlfn._xlws.FILTER('Modeled Concentrations'!K$3:K$290,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7.8599999999999997E-10</v>
      </c>
      <c r="I138" s="1" cm="1">
        <f t="array" ref="I138">MAX(_xlfn._xlws.FILTER('Modeled Concentrations'!L$3:L$290,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7.2600000000000002E-9</v>
      </c>
      <c r="J138" s="1" cm="1">
        <f t="array" ref="J138">MAX(_xlfn._xlws.FILTER('Modeled Concentrations'!M$3:M$290,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1.89E-8</v>
      </c>
      <c r="K138" s="1" cm="1">
        <f t="array" ref="K138">MAX(_xlfn._xlws.FILTER('Modeled Concentrations'!N$3:N$290,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4.0499999999999999E-8</v>
      </c>
      <c r="L138" s="1" cm="1">
        <f t="array" ref="L138">MAX(_xlfn._xlws.FILTER('Modeled Concentrations'!O$3:O$290,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1.26E-8</v>
      </c>
      <c r="M138" s="1" cm="1">
        <f t="array" ref="M138">MAX(_xlfn._xlws.FILTER('Modeled Concentrations'!P$3:P$290,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7.5100000000000007E-9</v>
      </c>
      <c r="N138" s="1" cm="1">
        <f t="array" ref="N138">MAX(_xlfn._xlws.FILTER('Modeled Concentrations'!Q$3:Q$290,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2.4399999999999998E-9</v>
      </c>
      <c r="O138" s="1" cm="1">
        <f t="array" ref="O138">MAX(_xlfn._xlws.FILTER('Modeled Concentrations'!R$3:R$290,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9.7599999999999994E-10</v>
      </c>
      <c r="P138" s="1" cm="1">
        <f t="array" ref="P138">MAX(_xlfn._xlws.FILTER('Modeled Concentrations'!S$3:S$290,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4.0000000000000001E-10</v>
      </c>
      <c r="Q138" s="1" cm="1">
        <f t="array" ref="Q138">MAX(_xlfn._xlws.FILTER('Modeled Concentrations'!T$3:T$290,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5.3100000000000003E-10</v>
      </c>
      <c r="R138" s="1" cm="1">
        <f t="array" ref="R138">MAX(_xlfn._xlws.FILTER('Modeled Concentrations'!U$3:U$290,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3.6300000000000001E-8</v>
      </c>
      <c r="S138" s="1" cm="1">
        <f t="array" ref="S138">MAX(_xlfn._xlws.FILTER('Modeled Concentrations'!V$3:V$290,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1.4700000000000001E-7</v>
      </c>
      <c r="T138" s="1" cm="1">
        <f t="array" ref="T138">MAX(_xlfn._xlws.FILTER('Modeled Concentrations'!W$3:W$290,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2.1799999999999999E-7</v>
      </c>
      <c r="U138" s="1" cm="1">
        <f t="array" ref="U138">MAX(_xlfn._xlws.FILTER('Modeled Concentrations'!X$3:X$290,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3.6100000000000002E-7</v>
      </c>
      <c r="V138" s="1" cm="1">
        <f t="array" ref="V138">MAX(_xlfn._xlws.FILTER('Modeled Concentrations'!Y$3:Y$290,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1.09E-7</v>
      </c>
      <c r="W138" s="1" cm="1">
        <f t="array" ref="W138">MAX(_xlfn._xlws.FILTER('Modeled Concentrations'!Z$3:Z$290,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7.7599999999999993E-8</v>
      </c>
      <c r="X138" s="1" cm="1">
        <f t="array" ref="X138">MAX(_xlfn._xlws.FILTER('Modeled Concentrations'!AA$3:AA$290,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2.1600000000000002E-8</v>
      </c>
      <c r="Y138" s="1" cm="1">
        <f t="array" ref="Y138">MAX(_xlfn._xlws.FILTER('Modeled Concentrations'!AB$3:AB$290,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7.4099999999999998E-9</v>
      </c>
      <c r="Z138" s="1" cm="1">
        <f t="array" ref="Z138">MAX(_xlfn._xlws.FILTER('Modeled Concentrations'!AC$3:AC$290,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2.5000000000000001E-9</v>
      </c>
      <c r="AA138" s="1" cm="1">
        <f t="array" ref="AA138">MAX(_xlfn._xlws.FILTER('Modeled Concentrations'!AD$3:AD$290,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2.1491926380368098E-6</v>
      </c>
      <c r="AB138" s="1" cm="1">
        <f t="array" ref="AB138">MAX(_xlfn._xlws.FILTER('Modeled Concentrations'!AE$3:AE$290,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1.4692220858895705E-4</v>
      </c>
      <c r="AC138" s="1" cm="1">
        <f t="array" ref="AC138">MAX(_xlfn._xlws.FILTER('Modeled Concentrations'!AF$3:AF$290,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5.9497423312883434E-4</v>
      </c>
      <c r="AD138" s="1" cm="1">
        <f t="array" ref="AD138">MAX(_xlfn._xlws.FILTER('Modeled Concentrations'!AG$3:AG$290,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8.8234274028629845E-4</v>
      </c>
      <c r="AE138" s="1" cm="1">
        <f t="array" ref="AE138">MAX(_xlfn._xlws.FILTER('Modeled Concentrations'!AH$3:AH$290,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1.4611271983640079E-3</v>
      </c>
      <c r="AF138" s="1" cm="1">
        <f t="array" ref="AF138">MAX(_xlfn._xlws.FILTER('Modeled Concentrations'!AI$3:AI$290,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4.4117137014314923E-4</v>
      </c>
      <c r="AG138" s="1" cm="1">
        <f t="array" ref="AG138">MAX(_xlfn._xlws.FILTER('Modeled Concentrations'!AJ$3:AJ$290,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3.1408163599181999E-4</v>
      </c>
      <c r="AH138" s="1" cm="1">
        <f t="array" ref="AH138">MAX(_xlfn._xlws.FILTER('Modeled Concentrations'!AK$3:AK$290,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8.7424785276073627E-5</v>
      </c>
      <c r="AI138" s="1" cm="1">
        <f t="array" ref="AI138">MAX(_xlfn._xlws.FILTER('Modeled Concentrations'!AL$3:AL$290,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2.9991558282208584E-5</v>
      </c>
      <c r="AJ138" s="1" cm="1">
        <f t="array" ref="AJ138">MAX(_xlfn._xlws.FILTER('Modeled Concentrations'!AM$3:AM$290, ('Modeled Concentrations'!$A$3:$A$290='Filter Max Task'!$A138)*('Modeled Concentrations'!$C$3:$C$290='Filter Max Task'!$B138)*('Modeled Concentrations'!$D$3:$D$290='Filter Max Task'!$C138)*('Modeled Concentrations'!$E$3:$E$290='Filter Max Task'!$D138)*('Modeled Concentrations'!$H$3:$H$290='Filter Max Task'!$E138)*('Modeled Concentrations'!$I$3:$I$290='Filter Max Task'!$F138)))</f>
        <v>1.0118609406952966E-5</v>
      </c>
    </row>
    <row r="139" spans="1:36" x14ac:dyDescent="0.35">
      <c r="A139" s="1" t="s">
        <v>130</v>
      </c>
      <c r="B139" s="1" t="s">
        <v>160</v>
      </c>
      <c r="C139" s="1" t="s">
        <v>156</v>
      </c>
      <c r="D139" s="1" t="s">
        <v>127</v>
      </c>
      <c r="E139" s="1" t="s">
        <v>129</v>
      </c>
      <c r="F139" s="1" t="s">
        <v>157</v>
      </c>
      <c r="G139" s="1" cm="1">
        <f t="array" ref="G139">MAX(_xlfn._xlws.FILTER('Modeled Concentrations'!J$3:J$290,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5.8999999999999997E-17</v>
      </c>
      <c r="H139" s="1" cm="1">
        <f t="array" ref="H139">MAX(_xlfn._xlws.FILTER('Modeled Concentrations'!K$3:K$290,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2.7900000000000002E-10</v>
      </c>
      <c r="I139" s="1" cm="1">
        <f t="array" ref="I139">MAX(_xlfn._xlws.FILTER('Modeled Concentrations'!L$3:L$290,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3.7600000000000003E-9</v>
      </c>
      <c r="J139" s="1" cm="1">
        <f t="array" ref="J139">MAX(_xlfn._xlws.FILTER('Modeled Concentrations'!M$3:M$290,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1.46E-8</v>
      </c>
      <c r="K139" s="1" cm="1">
        <f t="array" ref="K139">MAX(_xlfn._xlws.FILTER('Modeled Concentrations'!N$3:N$290,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3.6300000000000001E-8</v>
      </c>
      <c r="L139" s="1" cm="1">
        <f t="array" ref="L139">MAX(_xlfn._xlws.FILTER('Modeled Concentrations'!O$3:O$290,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2.1299999999999999E-9</v>
      </c>
      <c r="M139" s="1" cm="1">
        <f t="array" ref="M139">MAX(_xlfn._xlws.FILTER('Modeled Concentrations'!P$3:P$290,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9.6900000000000007E-10</v>
      </c>
      <c r="N139" s="1" cm="1">
        <f t="array" ref="N139">MAX(_xlfn._xlws.FILTER('Modeled Concentrations'!Q$3:Q$290,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1.1700000000000001E-10</v>
      </c>
      <c r="O139" s="1" cm="1">
        <f t="array" ref="O139">MAX(_xlfn._xlws.FILTER('Modeled Concentrations'!R$3:R$290,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2.9400000000000003E-11</v>
      </c>
      <c r="P139" s="1" cm="1">
        <f t="array" ref="P139">MAX(_xlfn._xlws.FILTER('Modeled Concentrations'!S$3:S$290,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1.1500000000000001E-11</v>
      </c>
      <c r="Q139" s="1" cm="1">
        <f t="array" ref="Q139">MAX(_xlfn._xlws.FILTER('Modeled Concentrations'!T$3:T$290,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5.2099999999999999E-5</v>
      </c>
      <c r="R139" s="1" cm="1">
        <f t="array" ref="R139">MAX(_xlfn._xlws.FILTER('Modeled Concentrations'!U$3:U$290,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1.38E-5</v>
      </c>
      <c r="S139" s="1" cm="1">
        <f t="array" ref="S139">MAX(_xlfn._xlws.FILTER('Modeled Concentrations'!V$3:V$290,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6.1800000000000001E-6</v>
      </c>
      <c r="T139" s="1" cm="1">
        <f t="array" ref="T139">MAX(_xlfn._xlws.FILTER('Modeled Concentrations'!W$3:W$290,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4.3699999999999997E-6</v>
      </c>
      <c r="U139" s="1" cm="1">
        <f t="array" ref="U139">MAX(_xlfn._xlws.FILTER('Modeled Concentrations'!X$3:X$290,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1.59E-6</v>
      </c>
      <c r="V139" s="1" cm="1">
        <f t="array" ref="V139">MAX(_xlfn._xlws.FILTER('Modeled Concentrations'!Y$3:Y$290,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2.0800000000000001E-8</v>
      </c>
      <c r="W139" s="1" cm="1">
        <f t="array" ref="W139">MAX(_xlfn._xlws.FILTER('Modeled Concentrations'!Z$3:Z$290,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1.0099999999999999E-8</v>
      </c>
      <c r="X139" s="1" cm="1">
        <f t="array" ref="X139">MAX(_xlfn._xlws.FILTER('Modeled Concentrations'!AA$3:AA$290,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1.51E-9</v>
      </c>
      <c r="Y139" s="1" cm="1">
        <f t="array" ref="Y139">MAX(_xlfn._xlws.FILTER('Modeled Concentrations'!AB$3:AB$290,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5.1899999999999997E-10</v>
      </c>
      <c r="Z139" s="1" cm="1">
        <f t="array" ref="Z139">MAX(_xlfn._xlws.FILTER('Modeled Concentrations'!AC$3:AC$290,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2.3500000000000002E-10</v>
      </c>
      <c r="AA139" s="1" cm="1">
        <f t="array" ref="AA139">MAX(_xlfn._xlws.FILTER('Modeled Concentrations'!AD$3:AD$290,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0.2108718200408998</v>
      </c>
      <c r="AB139" s="1" cm="1">
        <f t="array" ref="AB139">MAX(_xlfn._xlws.FILTER('Modeled Concentrations'!AE$3:AE$290,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5.585472392638037E-2</v>
      </c>
      <c r="AC139" s="1" cm="1">
        <f t="array" ref="AC139">MAX(_xlfn._xlws.FILTER('Modeled Concentrations'!AF$3:AF$290,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2.5013202453987728E-2</v>
      </c>
      <c r="AD139" s="1" cm="1">
        <f t="array" ref="AD139">MAX(_xlfn._xlws.FILTER('Modeled Concentrations'!AG$3:AG$290,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1.768732924335378E-2</v>
      </c>
      <c r="AE139" s="1" cm="1">
        <f t="array" ref="AE139">MAX(_xlfn._xlws.FILTER('Modeled Concentrations'!AH$3:AH$290,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6.4354355828220864E-3</v>
      </c>
      <c r="AF139" s="1" cm="1">
        <f t="array" ref="AF139">MAX(_xlfn._xlws.FILTER('Modeled Concentrations'!AI$3:AI$290,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8.4186830265848677E-5</v>
      </c>
      <c r="AG139" s="1" cm="1">
        <f t="array" ref="AG139">MAX(_xlfn._xlws.FILTER('Modeled Concentrations'!AJ$3:AJ$290,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4.0879182004089974E-5</v>
      </c>
      <c r="AH139" s="1" cm="1">
        <f t="array" ref="AH139">MAX(_xlfn._xlws.FILTER('Modeled Concentrations'!AK$3:AK$290,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6.1116400817995907E-6</v>
      </c>
      <c r="AI139" s="1" cm="1">
        <f t="array" ref="AI139">MAX(_xlfn._xlws.FILTER('Modeled Concentrations'!AL$3:AL$290,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2.1006233128834352E-6</v>
      </c>
      <c r="AJ139" s="1" cm="1">
        <f t="array" ref="AJ139">MAX(_xlfn._xlws.FILTER('Modeled Concentrations'!AM$3:AM$290, ('Modeled Concentrations'!$A$3:$A$290='Filter Max Task'!$A139)*('Modeled Concentrations'!$C$3:$C$290='Filter Max Task'!$B139)*('Modeled Concentrations'!$D$3:$D$290='Filter Max Task'!$C139)*('Modeled Concentrations'!$E$3:$E$290='Filter Max Task'!$D139)*('Modeled Concentrations'!$H$3:$H$290='Filter Max Task'!$E139)*('Modeled Concentrations'!$I$3:$I$290='Filter Max Task'!$F139)))</f>
        <v>9.5114928425357883E-7</v>
      </c>
    </row>
    <row r="140" spans="1:36" x14ac:dyDescent="0.35">
      <c r="A140" s="1" t="s">
        <v>130</v>
      </c>
      <c r="B140" s="1" t="s">
        <v>161</v>
      </c>
      <c r="C140" s="1" t="s">
        <v>156</v>
      </c>
      <c r="D140" s="1" t="s">
        <v>127</v>
      </c>
      <c r="E140" s="1" t="s">
        <v>129</v>
      </c>
      <c r="F140" s="1" t="s">
        <v>157</v>
      </c>
      <c r="G140" s="1" cm="1">
        <f t="array" ref="G140">MAX(_xlfn._xlws.FILTER('Modeled Concentrations'!J$3:J$290,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2.37E-13</v>
      </c>
      <c r="H140" s="1" cm="1">
        <f t="array" ref="H140">MAX(_xlfn._xlws.FILTER('Modeled Concentrations'!K$3:K$290,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3.6599999999999997E-8</v>
      </c>
      <c r="I140" s="1" cm="1">
        <f t="array" ref="I140">MAX(_xlfn._xlws.FILTER('Modeled Concentrations'!L$3:L$290,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3.3799999999999998E-7</v>
      </c>
      <c r="J140" s="1" cm="1">
        <f t="array" ref="J140">MAX(_xlfn._xlws.FILTER('Modeled Concentrations'!M$3:M$290,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8.8000000000000004E-7</v>
      </c>
      <c r="K140" s="1" cm="1">
        <f t="array" ref="K140">MAX(_xlfn._xlws.FILTER('Modeled Concentrations'!N$3:N$290,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1.8899999999999999E-6</v>
      </c>
      <c r="L140" s="1" cm="1">
        <f t="array" ref="L140">MAX(_xlfn._xlws.FILTER('Modeled Concentrations'!O$3:O$290,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5.8800000000000002E-7</v>
      </c>
      <c r="M140" s="1" cm="1">
        <f t="array" ref="M140">MAX(_xlfn._xlws.FILTER('Modeled Concentrations'!P$3:P$290,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3.5100000000000001E-7</v>
      </c>
      <c r="N140" s="1" cm="1">
        <f t="array" ref="N140">MAX(_xlfn._xlws.FILTER('Modeled Concentrations'!Q$3:Q$290,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1.14E-7</v>
      </c>
      <c r="O140" s="1" cm="1">
        <f t="array" ref="O140">MAX(_xlfn._xlws.FILTER('Modeled Concentrations'!R$3:R$290,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4.5499999999999997E-8</v>
      </c>
      <c r="P140" s="1" cm="1">
        <f t="array" ref="P140">MAX(_xlfn._xlws.FILTER('Modeled Concentrations'!S$3:S$290,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1.8699999999999999E-8</v>
      </c>
      <c r="Q140" s="1" cm="1">
        <f t="array" ref="Q140">MAX(_xlfn._xlws.FILTER('Modeled Concentrations'!T$3:T$290,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2.4699999999999999E-8</v>
      </c>
      <c r="R140" s="1" cm="1">
        <f t="array" ref="R140">MAX(_xlfn._xlws.FILTER('Modeled Concentrations'!U$3:U$290,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1.7E-6</v>
      </c>
      <c r="S140" s="1" cm="1">
        <f t="array" ref="S140">MAX(_xlfn._xlws.FILTER('Modeled Concentrations'!V$3:V$290,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6.8399999999999997E-6</v>
      </c>
      <c r="T140" s="1" cm="1">
        <f t="array" ref="T140">MAX(_xlfn._xlws.FILTER('Modeled Concentrations'!W$3:W$290,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1.0200000000000001E-5</v>
      </c>
      <c r="U140" s="1" cm="1">
        <f t="array" ref="U140">MAX(_xlfn._xlws.FILTER('Modeled Concentrations'!X$3:X$290,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1.6900000000000001E-5</v>
      </c>
      <c r="V140" s="1" cm="1">
        <f t="array" ref="V140">MAX(_xlfn._xlws.FILTER('Modeled Concentrations'!Y$3:Y$290,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5.0900000000000004E-6</v>
      </c>
      <c r="W140" s="1" cm="1">
        <f t="array" ref="W140">MAX(_xlfn._xlws.FILTER('Modeled Concentrations'!Z$3:Z$290,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3.6100000000000002E-6</v>
      </c>
      <c r="X140" s="1" cm="1">
        <f t="array" ref="X140">MAX(_xlfn._xlws.FILTER('Modeled Concentrations'!AA$3:AA$290,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1.0100000000000001E-6</v>
      </c>
      <c r="Y140" s="1" cm="1">
        <f t="array" ref="Y140">MAX(_xlfn._xlws.FILTER('Modeled Concentrations'!AB$3:AB$290,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3.46E-7</v>
      </c>
      <c r="Z140" s="1" cm="1">
        <f t="array" ref="Z140">MAX(_xlfn._xlws.FILTER('Modeled Concentrations'!AC$3:AC$290,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1.1600000000000001E-7</v>
      </c>
      <c r="AA140" s="1" cm="1">
        <f t="array" ref="AA140">MAX(_xlfn._xlws.FILTER('Modeled Concentrations'!AD$3:AD$290,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9.9971860940695304E-5</v>
      </c>
      <c r="AB140" s="1" cm="1">
        <f t="array" ref="AB140">MAX(_xlfn._xlws.FILTER('Modeled Concentrations'!AE$3:AE$290,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6.8806543967280158E-3</v>
      </c>
      <c r="AC140" s="1" cm="1">
        <f t="array" ref="AC140">MAX(_xlfn._xlws.FILTER('Modeled Concentrations'!AF$3:AF$290,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2.7684515337423308E-2</v>
      </c>
      <c r="AD140" s="1" cm="1">
        <f t="array" ref="AD140">MAX(_xlfn._xlws.FILTER('Modeled Concentrations'!AG$3:AG$290,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4.1283926380368104E-2</v>
      </c>
      <c r="AE140" s="1" cm="1">
        <f t="array" ref="AE140">MAX(_xlfn._xlws.FILTER('Modeled Concentrations'!AH$3:AH$290,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6.8401799591002052E-2</v>
      </c>
      <c r="AF140" s="1" cm="1">
        <f t="array" ref="AF140">MAX(_xlfn._xlws.FILTER('Modeled Concentrations'!AI$3:AI$290,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2.0601488752556241E-2</v>
      </c>
      <c r="AG140" s="1" cm="1">
        <f t="array" ref="AG140">MAX(_xlfn._xlws.FILTER('Modeled Concentrations'!AJ$3:AJ$290,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1.4611271983640083E-2</v>
      </c>
      <c r="AH140" s="1" cm="1">
        <f t="array" ref="AH140">MAX(_xlfn._xlws.FILTER('Modeled Concentrations'!AK$3:AK$290,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4.0879182004089978E-3</v>
      </c>
      <c r="AI140" s="1" cm="1">
        <f t="array" ref="AI140">MAX(_xlfn._xlws.FILTER('Modeled Concentrations'!AL$3:AL$290,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1.4004155419222902E-3</v>
      </c>
      <c r="AJ140" s="1" cm="1">
        <f t="array" ref="AJ140">MAX(_xlfn._xlws.FILTER('Modeled Concentrations'!AM$3:AM$290, ('Modeled Concentrations'!$A$3:$A$290='Filter Max Task'!$A140)*('Modeled Concentrations'!$C$3:$C$290='Filter Max Task'!$B140)*('Modeled Concentrations'!$D$3:$D$290='Filter Max Task'!$C140)*('Modeled Concentrations'!$E$3:$E$290='Filter Max Task'!$D140)*('Modeled Concentrations'!$H$3:$H$290='Filter Max Task'!$E140)*('Modeled Concentrations'!$I$3:$I$290='Filter Max Task'!$F140)))</f>
        <v>4.6950347648261754E-4</v>
      </c>
    </row>
    <row r="141" spans="1:36" x14ac:dyDescent="0.35">
      <c r="A141" s="1" t="s">
        <v>130</v>
      </c>
      <c r="B141" s="1" t="s">
        <v>162</v>
      </c>
      <c r="C141" s="1" t="s">
        <v>156</v>
      </c>
      <c r="D141" s="1" t="s">
        <v>127</v>
      </c>
      <c r="E141" s="1" t="s">
        <v>129</v>
      </c>
      <c r="F141" s="1" t="s">
        <v>157</v>
      </c>
      <c r="G141" s="1" cm="1">
        <f t="array" ref="G141">MAX(_xlfn._xlws.FILTER('Modeled Concentrations'!J$3:J$290,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3.11E-18</v>
      </c>
      <c r="H141" s="1" cm="1">
        <f t="array" ref="H141">MAX(_xlfn._xlws.FILTER('Modeled Concentrations'!K$3:K$290,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1.48E-11</v>
      </c>
      <c r="I141" s="1" cm="1">
        <f t="array" ref="I141">MAX(_xlfn._xlws.FILTER('Modeled Concentrations'!L$3:L$290,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1.9799999999999999E-10</v>
      </c>
      <c r="J141" s="1" cm="1">
        <f t="array" ref="J141">MAX(_xlfn._xlws.FILTER('Modeled Concentrations'!M$3:M$290,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7.6800000000000004E-10</v>
      </c>
      <c r="K141" s="1" cm="1">
        <f t="array" ref="K141">MAX(_xlfn._xlws.FILTER('Modeled Concentrations'!N$3:N$290,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1.9099999999999998E-9</v>
      </c>
      <c r="L141" s="1" cm="1">
        <f t="array" ref="L141">MAX(_xlfn._xlws.FILTER('Modeled Concentrations'!O$3:O$290,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1.13E-10</v>
      </c>
      <c r="M141" s="1" cm="1">
        <f t="array" ref="M141">MAX(_xlfn._xlws.FILTER('Modeled Concentrations'!P$3:P$290,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5.1100000000000003E-11</v>
      </c>
      <c r="N141" s="1" cm="1">
        <f t="array" ref="N141">MAX(_xlfn._xlws.FILTER('Modeled Concentrations'!Q$3:Q$290,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6.1500000000000002E-12</v>
      </c>
      <c r="O141" s="1" cm="1">
        <f t="array" ref="O141">MAX(_xlfn._xlws.FILTER('Modeled Concentrations'!R$3:R$290,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1.56E-12</v>
      </c>
      <c r="P141" s="1" cm="1">
        <f t="array" ref="P141">MAX(_xlfn._xlws.FILTER('Modeled Concentrations'!S$3:S$290,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6.0800000000000003E-13</v>
      </c>
      <c r="Q141" s="1" cm="1">
        <f t="array" ref="Q141">MAX(_xlfn._xlws.FILTER('Modeled Concentrations'!T$3:T$290,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2.74E-6</v>
      </c>
      <c r="R141" s="1" cm="1">
        <f t="array" ref="R141">MAX(_xlfn._xlws.FILTER('Modeled Concentrations'!U$3:U$290,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7.2600000000000002E-7</v>
      </c>
      <c r="S141" s="1" cm="1">
        <f t="array" ref="S141">MAX(_xlfn._xlws.FILTER('Modeled Concentrations'!V$3:V$290,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3.2599999999999998E-7</v>
      </c>
      <c r="T141" s="1" cm="1">
        <f t="array" ref="T141">MAX(_xlfn._xlws.FILTER('Modeled Concentrations'!W$3:W$290,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2.3099999999999999E-7</v>
      </c>
      <c r="U141" s="1" cm="1">
        <f t="array" ref="U141">MAX(_xlfn._xlws.FILTER('Modeled Concentrations'!X$3:X$290,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8.3799999999999996E-8</v>
      </c>
      <c r="V141" s="1" cm="1">
        <f t="array" ref="V141">MAX(_xlfn._xlws.FILTER('Modeled Concentrations'!Y$3:Y$290,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1.0999999999999999E-9</v>
      </c>
      <c r="W141" s="1" cm="1">
        <f t="array" ref="W141">MAX(_xlfn._xlws.FILTER('Modeled Concentrations'!Z$3:Z$290,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5.3400000000000002E-10</v>
      </c>
      <c r="X141" s="1" cm="1">
        <f t="array" ref="X141">MAX(_xlfn._xlws.FILTER('Modeled Concentrations'!AA$3:AA$290,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7.9600000000000002E-11</v>
      </c>
      <c r="Y141" s="1" cm="1">
        <f t="array" ref="Y141">MAX(_xlfn._xlws.FILTER('Modeled Concentrations'!AB$3:AB$290,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2.74E-11</v>
      </c>
      <c r="Z141" s="1" cm="1">
        <f t="array" ref="Z141">MAX(_xlfn._xlws.FILTER('Modeled Concentrations'!AC$3:AC$290,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1.24E-11</v>
      </c>
      <c r="AA141" s="1" cm="1">
        <f t="array" ref="AA141">MAX(_xlfn._xlws.FILTER('Modeled Concentrations'!AD$3:AD$290,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1.1089995910020448E-2</v>
      </c>
      <c r="AB141" s="1" cm="1">
        <f t="array" ref="AB141">MAX(_xlfn._xlws.FILTER('Modeled Concentrations'!AE$3:AE$290,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2.938444171779141E-3</v>
      </c>
      <c r="AC141" s="1" cm="1">
        <f t="array" ref="AC141">MAX(_xlfn._xlws.FILTER('Modeled Concentrations'!AF$3:AF$290,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1.3194666666666666E-3</v>
      </c>
      <c r="AD141" s="1" cm="1">
        <f t="array" ref="AD141">MAX(_xlfn._xlws.FILTER('Modeled Concentrations'!AG$3:AG$290,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9.3495950920245404E-4</v>
      </c>
      <c r="AE141" s="1" cm="1">
        <f t="array" ref="AE141">MAX(_xlfn._xlws.FILTER('Modeled Concentrations'!AH$3:AH$290,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3.3917578732106337E-4</v>
      </c>
      <c r="AF141" s="1" cm="1">
        <f t="array" ref="AF141">MAX(_xlfn._xlws.FILTER('Modeled Concentrations'!AI$3:AI$290,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4.4521881390593048E-6</v>
      </c>
      <c r="AG141" s="1" cm="1">
        <f t="array" ref="AG141">MAX(_xlfn._xlws.FILTER('Modeled Concentrations'!AJ$3:AJ$290,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2.1613349693251536E-6</v>
      </c>
      <c r="AH141" s="1" cm="1">
        <f t="array" ref="AH141">MAX(_xlfn._xlws.FILTER('Modeled Concentrations'!AK$3:AK$290,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3.2217652351738242E-7</v>
      </c>
      <c r="AI141" s="1" cm="1">
        <f t="array" ref="AI141">MAX(_xlfn._xlws.FILTER('Modeled Concentrations'!AL$3:AL$290,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1.108999591002045E-7</v>
      </c>
      <c r="AJ141" s="1" cm="1">
        <f t="array" ref="AJ141">MAX(_xlfn._xlws.FILTER('Modeled Concentrations'!AM$3:AM$290, ('Modeled Concentrations'!$A$3:$A$290='Filter Max Task'!$A141)*('Modeled Concentrations'!$C$3:$C$290='Filter Max Task'!$B141)*('Modeled Concentrations'!$D$3:$D$290='Filter Max Task'!$C141)*('Modeled Concentrations'!$E$3:$E$290='Filter Max Task'!$D141)*('Modeled Concentrations'!$H$3:$H$290='Filter Max Task'!$E141)*('Modeled Concentrations'!$I$3:$I$290='Filter Max Task'!$F141)))</f>
        <v>5.0188302658486705E-8</v>
      </c>
    </row>
    <row r="142" spans="1:36" x14ac:dyDescent="0.35">
      <c r="A142" s="1" t="s">
        <v>130</v>
      </c>
      <c r="B142" s="1" t="s">
        <v>163</v>
      </c>
      <c r="C142" s="1" t="s">
        <v>156</v>
      </c>
      <c r="D142" s="1" t="s">
        <v>127</v>
      </c>
      <c r="E142" s="1" t="s">
        <v>129</v>
      </c>
      <c r="F142" s="1" t="s">
        <v>157</v>
      </c>
      <c r="G142" s="1" cm="1">
        <f t="array" ref="G142">MAX(_xlfn._xlws.FILTER('Modeled Concentrations'!J$3:J$290,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6.7699999999999996E-17</v>
      </c>
      <c r="H142" s="1" cm="1">
        <f t="array" ref="H142">MAX(_xlfn._xlws.FILTER('Modeled Concentrations'!K$3:K$290,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2.99E-10</v>
      </c>
      <c r="I142" s="1" cm="1">
        <f t="array" ref="I142">MAX(_xlfn._xlws.FILTER('Modeled Concentrations'!L$3:L$290,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4.4500000000000001E-9</v>
      </c>
      <c r="J142" s="1" cm="1">
        <f t="array" ref="J142">MAX(_xlfn._xlws.FILTER('Modeled Concentrations'!M$3:M$290,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1.5799999999999999E-8</v>
      </c>
      <c r="K142" s="1" cm="1">
        <f t="array" ref="K142">MAX(_xlfn._xlws.FILTER('Modeled Concentrations'!N$3:N$290,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4.1299999999999999E-8</v>
      </c>
      <c r="L142" s="1" cm="1">
        <f t="array" ref="L142">MAX(_xlfn._xlws.FILTER('Modeled Concentrations'!O$3:O$290,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2.7700000000000002E-9</v>
      </c>
      <c r="M142" s="1" cm="1">
        <f t="array" ref="M142">MAX(_xlfn._xlws.FILTER('Modeled Concentrations'!P$3:P$290,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1.2400000000000001E-9</v>
      </c>
      <c r="N142" s="1" cm="1">
        <f t="array" ref="N142">MAX(_xlfn._xlws.FILTER('Modeled Concentrations'!Q$3:Q$290,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1.5199999999999999E-10</v>
      </c>
      <c r="O142" s="1" cm="1">
        <f t="array" ref="O142">MAX(_xlfn._xlws.FILTER('Modeled Concentrations'!R$3:R$290,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3.63E-11</v>
      </c>
      <c r="P142" s="1" cm="1">
        <f t="array" ref="P142">MAX(_xlfn._xlws.FILTER('Modeled Concentrations'!S$3:S$290,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1.35E-11</v>
      </c>
      <c r="Q142" s="1" cm="1">
        <f t="array" ref="Q142">MAX(_xlfn._xlws.FILTER('Modeled Concentrations'!T$3:T$290,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5.3600000000000002E-5</v>
      </c>
      <c r="R142" s="1" cm="1">
        <f t="array" ref="R142">MAX(_xlfn._xlws.FILTER('Modeled Concentrations'!U$3:U$290,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1.5500000000000001E-5</v>
      </c>
      <c r="S142" s="1" cm="1">
        <f t="array" ref="S142">MAX(_xlfn._xlws.FILTER('Modeled Concentrations'!V$3:V$290,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7.5599999999999996E-6</v>
      </c>
      <c r="T142" s="1" cm="1">
        <f t="array" ref="T142">MAX(_xlfn._xlws.FILTER('Modeled Concentrations'!W$3:W$290,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5.04E-6</v>
      </c>
      <c r="U142" s="1" cm="1">
        <f t="array" ref="U142">MAX(_xlfn._xlws.FILTER('Modeled Concentrations'!X$3:X$290,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1.8199999999999999E-6</v>
      </c>
      <c r="V142" s="1" cm="1">
        <f t="array" ref="V142">MAX(_xlfn._xlws.FILTER('Modeled Concentrations'!Y$3:Y$290,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2.77E-8</v>
      </c>
      <c r="W142" s="1" cm="1">
        <f t="array" ref="W142">MAX(_xlfn._xlws.FILTER('Modeled Concentrations'!Z$3:Z$290,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1.14E-8</v>
      </c>
      <c r="X142" s="1" cm="1">
        <f t="array" ref="X142">MAX(_xlfn._xlws.FILTER('Modeled Concentrations'!AA$3:AA$290,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1.63E-9</v>
      </c>
      <c r="Y142" s="1" cm="1">
        <f t="array" ref="Y142">MAX(_xlfn._xlws.FILTER('Modeled Concentrations'!AB$3:AB$290,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5.1399999999999998E-10</v>
      </c>
      <c r="Z142" s="1" cm="1">
        <f t="array" ref="Z142">MAX(_xlfn._xlws.FILTER('Modeled Concentrations'!AC$3:AC$290,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2.2699999999999999E-10</v>
      </c>
      <c r="AA142" s="1" cm="1">
        <f t="array" ref="AA142">MAX(_xlfn._xlws.FILTER('Modeled Concentrations'!AD$3:AD$290,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0.21694298568507162</v>
      </c>
      <c r="AB142" s="1" cm="1">
        <f t="array" ref="AB142">MAX(_xlfn._xlws.FILTER('Modeled Concentrations'!AE$3:AE$290,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6.2735378323108396E-2</v>
      </c>
      <c r="AC142" s="1" cm="1">
        <f t="array" ref="AC142">MAX(_xlfn._xlws.FILTER('Modeled Concentrations'!AF$3:AF$290,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3.0598674846625765E-2</v>
      </c>
      <c r="AD142" s="1" cm="1">
        <f t="array" ref="AD142">MAX(_xlfn._xlws.FILTER('Modeled Concentrations'!AG$3:AG$290,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2.0399116564417178E-2</v>
      </c>
      <c r="AE142" s="1" cm="1">
        <f t="array" ref="AE142">MAX(_xlfn._xlws.FILTER('Modeled Concentrations'!AH$3:AH$290,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7.3663476482617573E-3</v>
      </c>
      <c r="AF142" s="1" cm="1">
        <f t="array" ref="AF142">MAX(_xlfn._xlws.FILTER('Modeled Concentrations'!AI$3:AI$290,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1.1211419222903886E-4</v>
      </c>
      <c r="AG142" s="1" cm="1">
        <f t="array" ref="AG142">MAX(_xlfn._xlws.FILTER('Modeled Concentrations'!AJ$3:AJ$290,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4.6140858895705516E-5</v>
      </c>
      <c r="AH142" s="1" cm="1">
        <f t="array" ref="AH142">MAX(_xlfn._xlws.FILTER('Modeled Concentrations'!AK$3:AK$290,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6.5973333333333338E-6</v>
      </c>
      <c r="AI142" s="1" cm="1">
        <f t="array" ref="AI142">MAX(_xlfn._xlws.FILTER('Modeled Concentrations'!AL$3:AL$290,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2.0803860940695293E-6</v>
      </c>
      <c r="AJ142" s="1" cm="1">
        <f t="array" ref="AJ142">MAX(_xlfn._xlws.FILTER('Modeled Concentrations'!AM$3:AM$290, ('Modeled Concentrations'!$A$3:$A$290='Filter Max Task'!$A142)*('Modeled Concentrations'!$C$3:$C$290='Filter Max Task'!$B142)*('Modeled Concentrations'!$D$3:$D$290='Filter Max Task'!$C142)*('Modeled Concentrations'!$E$3:$E$290='Filter Max Task'!$D142)*('Modeled Concentrations'!$H$3:$H$290='Filter Max Task'!$E142)*('Modeled Concentrations'!$I$3:$I$290='Filter Max Task'!$F142)))</f>
        <v>9.1876973415132911E-7</v>
      </c>
    </row>
    <row r="143" spans="1:36" x14ac:dyDescent="0.35">
      <c r="A143" s="1" t="s">
        <v>130</v>
      </c>
      <c r="B143" s="1" t="s">
        <v>164</v>
      </c>
      <c r="C143" s="1" t="s">
        <v>156</v>
      </c>
      <c r="D143" s="1" t="s">
        <v>127</v>
      </c>
      <c r="E143" s="1" t="s">
        <v>129</v>
      </c>
      <c r="F143" s="1" t="s">
        <v>157</v>
      </c>
      <c r="G143" s="1" cm="1">
        <f t="array" ref="G143">MAX(_xlfn._xlws.FILTER('Modeled Concentrations'!J$3:J$290,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1.68E-17</v>
      </c>
      <c r="H143" s="1" cm="1">
        <f t="array" ref="H143">MAX(_xlfn._xlws.FILTER('Modeled Concentrations'!K$3:K$290,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7.9600000000000002E-11</v>
      </c>
      <c r="I143" s="1" cm="1">
        <f t="array" ref="I143">MAX(_xlfn._xlws.FILTER('Modeled Concentrations'!L$3:L$290,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1.07E-9</v>
      </c>
      <c r="J143" s="1" cm="1">
        <f t="array" ref="J143">MAX(_xlfn._xlws.FILTER('Modeled Concentrations'!M$3:M$290,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4.1499999999999999E-9</v>
      </c>
      <c r="K143" s="1" cm="1">
        <f t="array" ref="K143">MAX(_xlfn._xlws.FILTER('Modeled Concentrations'!N$3:N$290,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1.04E-8</v>
      </c>
      <c r="L143" s="1" cm="1">
        <f t="array" ref="L143">MAX(_xlfn._xlws.FILTER('Modeled Concentrations'!O$3:O$290,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6.0799999999999997E-10</v>
      </c>
      <c r="M143" s="1" cm="1">
        <f t="array" ref="M143">MAX(_xlfn._xlws.FILTER('Modeled Concentrations'!P$3:P$290,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2.7700000000000003E-10</v>
      </c>
      <c r="N143" s="1" cm="1">
        <f t="array" ref="N143">MAX(_xlfn._xlws.FILTER('Modeled Concentrations'!Q$3:Q$290,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3.3100000000000001E-11</v>
      </c>
      <c r="O143" s="1" cm="1">
        <f t="array" ref="O143">MAX(_xlfn._xlws.FILTER('Modeled Concentrations'!R$3:R$290,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8.3999999999999998E-12</v>
      </c>
      <c r="P143" s="1" cm="1">
        <f t="array" ref="P143">MAX(_xlfn._xlws.FILTER('Modeled Concentrations'!S$3:S$290,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3.2899999999999999E-12</v>
      </c>
      <c r="Q143" s="1" cm="1">
        <f t="array" ref="Q143">MAX(_xlfn._xlws.FILTER('Modeled Concentrations'!T$3:T$290,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1.4800000000000001E-5</v>
      </c>
      <c r="R143" s="1" cm="1">
        <f t="array" ref="R143">MAX(_xlfn._xlws.FILTER('Modeled Concentrations'!U$3:U$290,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3.9299999999999996E-6</v>
      </c>
      <c r="S143" s="1" cm="1">
        <f t="array" ref="S143">MAX(_xlfn._xlws.FILTER('Modeled Concentrations'!V$3:V$290,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1.7600000000000001E-6</v>
      </c>
      <c r="T143" s="1" cm="1">
        <f t="array" ref="T143">MAX(_xlfn._xlws.FILTER('Modeled Concentrations'!W$3:W$290,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1.2500000000000001E-6</v>
      </c>
      <c r="U143" s="1" cm="1">
        <f t="array" ref="U143">MAX(_xlfn._xlws.FILTER('Modeled Concentrations'!X$3:X$290,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4.5200000000000002E-7</v>
      </c>
      <c r="V143" s="1" cm="1">
        <f t="array" ref="V143">MAX(_xlfn._xlws.FILTER('Modeled Concentrations'!Y$3:Y$290,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5.93E-9</v>
      </c>
      <c r="W143" s="1" cm="1">
        <f t="array" ref="W143">MAX(_xlfn._xlws.FILTER('Modeled Concentrations'!Z$3:Z$290,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2.8900000000000002E-9</v>
      </c>
      <c r="X143" s="1" cm="1">
        <f t="array" ref="X143">MAX(_xlfn._xlws.FILTER('Modeled Concentrations'!AA$3:AA$290,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4.3000000000000001E-10</v>
      </c>
      <c r="Y143" s="1" cm="1">
        <f t="array" ref="Y143">MAX(_xlfn._xlws.FILTER('Modeled Concentrations'!AB$3:AB$290,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1.4800000000000001E-10</v>
      </c>
      <c r="Z143" s="1" cm="1">
        <f t="array" ref="Z143">MAX(_xlfn._xlws.FILTER('Modeled Concentrations'!AC$3:AC$290,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6.7000000000000001E-11</v>
      </c>
      <c r="AA143" s="1" cm="1">
        <f t="array" ref="AA143">MAX(_xlfn._xlws.FILTER('Modeled Concentrations'!AD$3:AD$290,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5.990216768916156E-2</v>
      </c>
      <c r="AB143" s="1" cm="1">
        <f t="array" ref="AB143">MAX(_xlfn._xlws.FILTER('Modeled Concentrations'!AE$3:AE$290,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1.5906453987730058E-2</v>
      </c>
      <c r="AC143" s="1" cm="1">
        <f t="array" ref="AC143">MAX(_xlfn._xlws.FILTER('Modeled Concentrations'!AF$3:AF$290,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7.123501022494887E-3</v>
      </c>
      <c r="AD143" s="1" cm="1">
        <f t="array" ref="AD143">MAX(_xlfn._xlws.FILTER('Modeled Concentrations'!AG$3:AG$290,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5.0593047034764834E-3</v>
      </c>
      <c r="AE143" s="1" cm="1">
        <f t="array" ref="AE143">MAX(_xlfn._xlws.FILTER('Modeled Concentrations'!AH$3:AH$290,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1.8294445807770961E-3</v>
      </c>
      <c r="AF143" s="1" cm="1">
        <f t="array" ref="AF143">MAX(_xlfn._xlws.FILTER('Modeled Concentrations'!AI$3:AI$290,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2.4001341513292434E-5</v>
      </c>
      <c r="AG143" s="1" cm="1">
        <f t="array" ref="AG143">MAX(_xlfn._xlws.FILTER('Modeled Concentrations'!AJ$3:AJ$290,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1.1697112474437628E-5</v>
      </c>
      <c r="AH143" s="1" cm="1">
        <f t="array" ref="AH143">MAX(_xlfn._xlws.FILTER('Modeled Concentrations'!AK$3:AK$290,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1.74040081799591E-6</v>
      </c>
      <c r="AI143" s="1" cm="1">
        <f t="array" ref="AI143">MAX(_xlfn._xlws.FILTER('Modeled Concentrations'!AL$3:AL$290,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5.9902167689161554E-7</v>
      </c>
      <c r="AJ143" s="1" cm="1">
        <f t="array" ref="AJ143">MAX(_xlfn._xlws.FILTER('Modeled Concentrations'!AM$3:AM$290, ('Modeled Concentrations'!$A$3:$A$290='Filter Max Task'!$A143)*('Modeled Concentrations'!$C$3:$C$290='Filter Max Task'!$B143)*('Modeled Concentrations'!$D$3:$D$290='Filter Max Task'!$C143)*('Modeled Concentrations'!$E$3:$E$290='Filter Max Task'!$D143)*('Modeled Concentrations'!$H$3:$H$290='Filter Max Task'!$E143)*('Modeled Concentrations'!$I$3:$I$290='Filter Max Task'!$F143)))</f>
        <v>2.7117873210633946E-7</v>
      </c>
    </row>
    <row r="144" spans="1:36" x14ac:dyDescent="0.35">
      <c r="A144" s="1" t="s">
        <v>130</v>
      </c>
      <c r="B144" s="1" t="s">
        <v>158</v>
      </c>
      <c r="C144" s="1" t="s">
        <v>156</v>
      </c>
      <c r="D144" s="1" t="s">
        <v>127</v>
      </c>
      <c r="E144" s="1" t="s">
        <v>128</v>
      </c>
      <c r="F144" s="1" t="s">
        <v>157</v>
      </c>
      <c r="G144" s="1" cm="1">
        <f t="array" ref="G144">MAX(_xlfn._xlws.FILTER('Modeled Concentrations'!J$3:J$290,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9.07E-17</v>
      </c>
      <c r="H144" s="1" cm="1">
        <f t="array" ref="H144">MAX(_xlfn._xlws.FILTER('Modeled Concentrations'!K$3:K$290,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2.4699999999999999E-11</v>
      </c>
      <c r="I144" s="1" cm="1">
        <f t="array" ref="I144">MAX(_xlfn._xlws.FILTER('Modeled Concentrations'!L$3:L$290,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3.3399999999999998E-10</v>
      </c>
      <c r="J144" s="1" cm="1">
        <f t="array" ref="J144">MAX(_xlfn._xlws.FILTER('Modeled Concentrations'!M$3:M$290,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1.19E-9</v>
      </c>
      <c r="K144" s="1" cm="1">
        <f t="array" ref="K144">MAX(_xlfn._xlws.FILTER('Modeled Concentrations'!N$3:N$290,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3.41E-9</v>
      </c>
      <c r="L144" s="1" cm="1">
        <f t="array" ref="L144">MAX(_xlfn._xlws.FILTER('Modeled Concentrations'!O$3:O$290,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5.09E-10</v>
      </c>
      <c r="M144" s="1" cm="1">
        <f t="array" ref="M144">MAX(_xlfn._xlws.FILTER('Modeled Concentrations'!P$3:P$290,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2.7700000000000003E-10</v>
      </c>
      <c r="N144" s="1" cm="1">
        <f t="array" ref="N144">MAX(_xlfn._xlws.FILTER('Modeled Concentrations'!Q$3:Q$290,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8.2999999999999998E-11</v>
      </c>
      <c r="O144" s="1" cm="1">
        <f t="array" ref="O144">MAX(_xlfn._xlws.FILTER('Modeled Concentrations'!R$3:R$290,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4.97E-11</v>
      </c>
      <c r="P144" s="1" cm="1">
        <f t="array" ref="P144">MAX(_xlfn._xlws.FILTER('Modeled Concentrations'!S$3:S$290,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4.0500000000000002E-11</v>
      </c>
      <c r="Q144" s="1" cm="1">
        <f t="array" ref="Q144">MAX(_xlfn._xlws.FILTER('Modeled Concentrations'!T$3:T$290,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8.7999999999999997E-12</v>
      </c>
      <c r="R144" s="1" cm="1">
        <f t="array" ref="R144">MAX(_xlfn._xlws.FILTER('Modeled Concentrations'!U$3:U$290,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1.2900000000000001E-9</v>
      </c>
      <c r="S144" s="1" cm="1">
        <f t="array" ref="S144">MAX(_xlfn._xlws.FILTER('Modeled Concentrations'!V$3:V$290,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9.3399999999999996E-9</v>
      </c>
      <c r="T144" s="1" cm="1">
        <f t="array" ref="T144">MAX(_xlfn._xlws.FILTER('Modeled Concentrations'!W$3:W$290,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1.7E-8</v>
      </c>
      <c r="U144" s="1" cm="1">
        <f t="array" ref="U144">MAX(_xlfn._xlws.FILTER('Modeled Concentrations'!X$3:X$290,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3.5299999999999998E-8</v>
      </c>
      <c r="V144" s="1" cm="1">
        <f t="array" ref="V144">MAX(_xlfn._xlws.FILTER('Modeled Concentrations'!Y$3:Y$290,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9.0200000000000007E-9</v>
      </c>
      <c r="W144" s="1" cm="1">
        <f t="array" ref="W144">MAX(_xlfn._xlws.FILTER('Modeled Concentrations'!Z$3:Z$290,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5.5800000000000002E-9</v>
      </c>
      <c r="X144" s="1" cm="1">
        <f t="array" ref="X144">MAX(_xlfn._xlws.FILTER('Modeled Concentrations'!AA$3:AA$290,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2.5399999999999999E-9</v>
      </c>
      <c r="Y144" s="1" cm="1">
        <f t="array" ref="Y144">MAX(_xlfn._xlws.FILTER('Modeled Concentrations'!AB$3:AB$290,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1.4100000000000001E-9</v>
      </c>
      <c r="Z144" s="1" cm="1">
        <f t="array" ref="Z144">MAX(_xlfn._xlws.FILTER('Modeled Concentrations'!AC$3:AC$290,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6.9199999999999999E-10</v>
      </c>
      <c r="AA144" s="1" cm="1">
        <f t="array" ref="AA144">MAX(_xlfn._xlws.FILTER('Modeled Concentrations'!AD$3:AD$290,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3.5617505112474434E-8</v>
      </c>
      <c r="AB144" s="1" cm="1">
        <f t="array" ref="AB144">MAX(_xlfn._xlws.FILTER('Modeled Concentrations'!AE$3:AE$290,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5.2212024539877306E-6</v>
      </c>
      <c r="AC144" s="1" cm="1">
        <f t="array" ref="AC144">MAX(_xlfn._xlws.FILTER('Modeled Concentrations'!AF$3:AF$290,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3.7803124744376277E-5</v>
      </c>
      <c r="AD144" s="1" cm="1">
        <f t="array" ref="AD144">MAX(_xlfn._xlws.FILTER('Modeled Concentrations'!AG$3:AG$290,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6.880654396728016E-5</v>
      </c>
      <c r="AE144" s="1" cm="1">
        <f t="array" ref="AE144">MAX(_xlfn._xlws.FILTER('Modeled Concentrations'!AH$3:AH$290,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1.4287476482617586E-4</v>
      </c>
      <c r="AF144" s="1" cm="1">
        <f t="array" ref="AF144">MAX(_xlfn._xlws.FILTER('Modeled Concentrations'!AI$3:AI$290,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3.6507942740286303E-5</v>
      </c>
      <c r="AG144" s="1" cm="1">
        <f t="array" ref="AG144">MAX(_xlfn._xlws.FILTER('Modeled Concentrations'!AJ$3:AJ$290,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2.2584736196319018E-5</v>
      </c>
      <c r="AH144" s="1" cm="1">
        <f t="array" ref="AH144">MAX(_xlfn._xlws.FILTER('Modeled Concentrations'!AK$3:AK$290,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1.0280507157464211E-5</v>
      </c>
      <c r="AI144" s="1" cm="1">
        <f t="array" ref="AI144">MAX(_xlfn._xlws.FILTER('Modeled Concentrations'!AL$3:AL$290,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5.7068957055214719E-6</v>
      </c>
      <c r="AJ144" s="1" cm="1">
        <f t="array" ref="AJ144">MAX(_xlfn._xlws.FILTER('Modeled Concentrations'!AM$3:AM$290, ('Modeled Concentrations'!$A$3:$A$290='Filter Max Task'!$A144)*('Modeled Concentrations'!$C$3:$C$290='Filter Max Task'!$B144)*('Modeled Concentrations'!$D$3:$D$290='Filter Max Task'!$C144)*('Modeled Concentrations'!$E$3:$E$290='Filter Max Task'!$D144)*('Modeled Concentrations'!$H$3:$H$290='Filter Max Task'!$E144)*('Modeled Concentrations'!$I$3:$I$290='Filter Max Task'!$F144)))</f>
        <v>2.8008310838445809E-6</v>
      </c>
    </row>
    <row r="145" spans="1:36" x14ac:dyDescent="0.35">
      <c r="A145" s="1" t="s">
        <v>130</v>
      </c>
      <c r="B145" s="1" t="s">
        <v>159</v>
      </c>
      <c r="C145" s="1" t="s">
        <v>156</v>
      </c>
      <c r="D145" s="1" t="s">
        <v>127</v>
      </c>
      <c r="E145" s="1" t="s">
        <v>128</v>
      </c>
      <c r="F145" s="1" t="s">
        <v>157</v>
      </c>
      <c r="G145" s="1" cm="1">
        <f t="array" ref="G145">MAX(_xlfn._xlws.FILTER('Modeled Concentrations'!J$3:J$290,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6.4500000000000003E-16</v>
      </c>
      <c r="H145" s="1" cm="1">
        <f t="array" ref="H145">MAX(_xlfn._xlws.FILTER('Modeled Concentrations'!K$3:K$290,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1.7600000000000001E-10</v>
      </c>
      <c r="I145" s="1" cm="1">
        <f t="array" ref="I145">MAX(_xlfn._xlws.FILTER('Modeled Concentrations'!L$3:L$290,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2.3699999999999999E-9</v>
      </c>
      <c r="J145" s="1" cm="1">
        <f t="array" ref="J145">MAX(_xlfn._xlws.FILTER('Modeled Concentrations'!M$3:M$290,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8.4499999999999996E-9</v>
      </c>
      <c r="K145" s="1" cm="1">
        <f t="array" ref="K145">MAX(_xlfn._xlws.FILTER('Modeled Concentrations'!N$3:N$290,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2.4299999999999999E-8</v>
      </c>
      <c r="L145" s="1" cm="1">
        <f t="array" ref="L145">MAX(_xlfn._xlws.FILTER('Modeled Concentrations'!O$3:O$290,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3.6100000000000001E-9</v>
      </c>
      <c r="M145" s="1" cm="1">
        <f t="array" ref="M145">MAX(_xlfn._xlws.FILTER('Modeled Concentrations'!P$3:P$290,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1.9599999999999998E-9</v>
      </c>
      <c r="N145" s="1" cm="1">
        <f t="array" ref="N145">MAX(_xlfn._xlws.FILTER('Modeled Concentrations'!Q$3:Q$290,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5.8800000000000004E-10</v>
      </c>
      <c r="O145" s="1" cm="1">
        <f t="array" ref="O145">MAX(_xlfn._xlws.FILTER('Modeled Concentrations'!R$3:R$290,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3.5300000000000002E-10</v>
      </c>
      <c r="P145" s="1" cm="1">
        <f t="array" ref="P145">MAX(_xlfn._xlws.FILTER('Modeled Concentrations'!S$3:S$290,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2.8699999999999999E-10</v>
      </c>
      <c r="Q145" s="1" cm="1">
        <f t="array" ref="Q145">MAX(_xlfn._xlws.FILTER('Modeled Concentrations'!T$3:T$290,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6.2500000000000004E-11</v>
      </c>
      <c r="R145" s="1" cm="1">
        <f t="array" ref="R145">MAX(_xlfn._xlws.FILTER('Modeled Concentrations'!U$3:U$290,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9.1899999999999999E-9</v>
      </c>
      <c r="S145" s="1" cm="1">
        <f t="array" ref="S145">MAX(_xlfn._xlws.FILTER('Modeled Concentrations'!V$3:V$290,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6.6500000000000007E-8</v>
      </c>
      <c r="T145" s="1" cm="1">
        <f t="array" ref="T145">MAX(_xlfn._xlws.FILTER('Modeled Concentrations'!W$3:W$290,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1.2100000000000001E-7</v>
      </c>
      <c r="U145" s="1" cm="1">
        <f t="array" ref="U145">MAX(_xlfn._xlws.FILTER('Modeled Concentrations'!X$3:X$290,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2.5199999999999998E-7</v>
      </c>
      <c r="V145" s="1" cm="1">
        <f t="array" ref="V145">MAX(_xlfn._xlws.FILTER('Modeled Concentrations'!Y$3:Y$290,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6.4000000000000004E-8</v>
      </c>
      <c r="W145" s="1" cm="1">
        <f t="array" ref="W145">MAX(_xlfn._xlws.FILTER('Modeled Concentrations'!Z$3:Z$290,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3.9500000000000003E-8</v>
      </c>
      <c r="X145" s="1" cm="1">
        <f t="array" ref="X145">MAX(_xlfn._xlws.FILTER('Modeled Concentrations'!AA$3:AA$290,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1.81E-8</v>
      </c>
      <c r="Y145" s="1" cm="1">
        <f t="array" ref="Y145">MAX(_xlfn._xlws.FILTER('Modeled Concentrations'!AB$3:AB$290,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1.0099999999999999E-8</v>
      </c>
      <c r="Z145" s="1" cm="1">
        <f t="array" ref="Z145">MAX(_xlfn._xlws.FILTER('Modeled Concentrations'!AC$3:AC$290,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4.9200000000000004E-9</v>
      </c>
      <c r="AA145" s="1" cm="1">
        <f t="array" ref="AA145">MAX(_xlfn._xlws.FILTER('Modeled Concentrations'!AD$3:AD$290,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2.5296523517382413E-7</v>
      </c>
      <c r="AB145" s="1" cm="1">
        <f t="array" ref="AB145">MAX(_xlfn._xlws.FILTER('Modeled Concentrations'!AE$3:AE$290,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3.7196008179959098E-5</v>
      </c>
      <c r="AC145" s="1" cm="1">
        <f t="array" ref="AC145">MAX(_xlfn._xlws.FILTER('Modeled Concentrations'!AF$3:AF$290,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2.6915501022494891E-4</v>
      </c>
      <c r="AD145" s="1" cm="1">
        <f t="array" ref="AD145">MAX(_xlfn._xlws.FILTER('Modeled Concentrations'!AG$3:AG$290,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4.897406952965236E-4</v>
      </c>
      <c r="AE145" s="1" cm="1">
        <f t="array" ref="AE145">MAX(_xlfn._xlws.FILTER('Modeled Concentrations'!AH$3:AH$290,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1.0199558282208588E-3</v>
      </c>
      <c r="AF145" s="1" cm="1">
        <f t="array" ref="AF145">MAX(_xlfn._xlws.FILTER('Modeled Concentrations'!AI$3:AI$290,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2.590364008179959E-4</v>
      </c>
      <c r="AG145" s="1" cm="1">
        <f t="array" ref="AG145">MAX(_xlfn._xlws.FILTER('Modeled Concentrations'!AJ$3:AJ$290,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1.5987402862985685E-4</v>
      </c>
      <c r="AH145" s="1" cm="1">
        <f t="array" ref="AH145">MAX(_xlfn._xlws.FILTER('Modeled Concentrations'!AK$3:AK$290,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7.3258732106339469E-5</v>
      </c>
      <c r="AI145" s="1" cm="1">
        <f t="array" ref="AI145">MAX(_xlfn._xlws.FILTER('Modeled Concentrations'!AL$3:AL$290,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4.0879182004089974E-5</v>
      </c>
      <c r="AJ145" s="1" cm="1">
        <f t="array" ref="AJ145">MAX(_xlfn._xlws.FILTER('Modeled Concentrations'!AM$3:AM$290, ('Modeled Concentrations'!$A$3:$A$290='Filter Max Task'!$A145)*('Modeled Concentrations'!$C$3:$C$290='Filter Max Task'!$B145)*('Modeled Concentrations'!$D$3:$D$290='Filter Max Task'!$C145)*('Modeled Concentrations'!$E$3:$E$290='Filter Max Task'!$D145)*('Modeled Concentrations'!$H$3:$H$290='Filter Max Task'!$E145)*('Modeled Concentrations'!$I$3:$I$290='Filter Max Task'!$F145)))</f>
        <v>1.9913423312883435E-5</v>
      </c>
    </row>
    <row r="146" spans="1:36" x14ac:dyDescent="0.35">
      <c r="A146" s="1" t="s">
        <v>130</v>
      </c>
      <c r="B146" s="1" t="s">
        <v>160</v>
      </c>
      <c r="C146" s="1" t="s">
        <v>156</v>
      </c>
      <c r="D146" s="1" t="s">
        <v>127</v>
      </c>
      <c r="E146" s="1" t="s">
        <v>128</v>
      </c>
      <c r="F146" s="1" t="s">
        <v>157</v>
      </c>
      <c r="G146" s="1" cm="1">
        <f t="array" ref="G146">MAX(_xlfn._xlws.FILTER('Modeled Concentrations'!J$3:J$290,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4.4200000000000002E-17</v>
      </c>
      <c r="H146" s="1" cm="1">
        <f t="array" ref="H146">MAX(_xlfn._xlws.FILTER('Modeled Concentrations'!K$3:K$290,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1.9900000000000001E-10</v>
      </c>
      <c r="I146" s="1" cm="1">
        <f t="array" ref="I146">MAX(_xlfn._xlws.FILTER('Modeled Concentrations'!L$3:L$290,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2.69E-9</v>
      </c>
      <c r="J146" s="1" cm="1">
        <f t="array" ref="J146">MAX(_xlfn._xlws.FILTER('Modeled Concentrations'!M$3:M$290,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1.16E-8</v>
      </c>
      <c r="K146" s="1" cm="1">
        <f t="array" ref="K146">MAX(_xlfn._xlws.FILTER('Modeled Concentrations'!N$3:N$290,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3.1400000000000003E-8</v>
      </c>
      <c r="L146" s="1" cm="1">
        <f t="array" ref="L146">MAX(_xlfn._xlws.FILTER('Modeled Concentrations'!O$3:O$290,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2.0700000000000001E-9</v>
      </c>
      <c r="M146" s="1" cm="1">
        <f t="array" ref="M146">MAX(_xlfn._xlws.FILTER('Modeled Concentrations'!P$3:P$290,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9.4400000000000005E-10</v>
      </c>
      <c r="N146" s="1" cm="1">
        <f t="array" ref="N146">MAX(_xlfn._xlws.FILTER('Modeled Concentrations'!Q$3:Q$290,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1.15E-10</v>
      </c>
      <c r="O146" s="1" cm="1">
        <f t="array" ref="O146">MAX(_xlfn._xlws.FILTER('Modeled Concentrations'!R$3:R$290,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2.84E-11</v>
      </c>
      <c r="P146" s="1" cm="1">
        <f t="array" ref="P146">MAX(_xlfn._xlws.FILTER('Modeled Concentrations'!S$3:S$290,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1.1400000000000001E-11</v>
      </c>
      <c r="Q146" s="1" cm="1">
        <f t="array" ref="Q146">MAX(_xlfn._xlws.FILTER('Modeled Concentrations'!T$3:T$290,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5.1600000000000001E-5</v>
      </c>
      <c r="R146" s="1" cm="1">
        <f t="array" ref="R146">MAX(_xlfn._xlws.FILTER('Modeled Concentrations'!U$3:U$290,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1.3900000000000001E-5</v>
      </c>
      <c r="S146" s="1" cm="1">
        <f t="array" ref="S146">MAX(_xlfn._xlws.FILTER('Modeled Concentrations'!V$3:V$290,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6.28E-6</v>
      </c>
      <c r="T146" s="1" cm="1">
        <f t="array" ref="T146">MAX(_xlfn._xlws.FILTER('Modeled Concentrations'!W$3:W$290,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4.4499999999999997E-6</v>
      </c>
      <c r="U146" s="1" cm="1">
        <f t="array" ref="U146">MAX(_xlfn._xlws.FILTER('Modeled Concentrations'!X$3:X$290,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1.6199999999999999E-6</v>
      </c>
      <c r="V146" s="1" cm="1">
        <f t="array" ref="V146">MAX(_xlfn._xlws.FILTER('Modeled Concentrations'!Y$3:Y$290,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2.1999999999999998E-8</v>
      </c>
      <c r="W146" s="1" cm="1">
        <f t="array" ref="W146">MAX(_xlfn._xlws.FILTER('Modeled Concentrations'!Z$3:Z$290,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1.05E-8</v>
      </c>
      <c r="X146" s="1" cm="1">
        <f t="array" ref="X146">MAX(_xlfn._xlws.FILTER('Modeled Concentrations'!AA$3:AA$290,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1.61E-9</v>
      </c>
      <c r="Y146" s="1" cm="1">
        <f t="array" ref="Y146">MAX(_xlfn._xlws.FILTER('Modeled Concentrations'!AB$3:AB$290,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5.2600000000000004E-10</v>
      </c>
      <c r="Z146" s="1" cm="1">
        <f t="array" ref="Z146">MAX(_xlfn._xlws.FILTER('Modeled Concentrations'!AC$3:AC$290,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2.4E-10</v>
      </c>
      <c r="AA146" s="1" cm="1">
        <f t="array" ref="AA146">MAX(_xlfn._xlws.FILTER('Modeled Concentrations'!AD$3:AD$290,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0.20884809815950919</v>
      </c>
      <c r="AB146" s="1" cm="1">
        <f t="array" ref="AB146">MAX(_xlfn._xlws.FILTER('Modeled Concentrations'!AE$3:AE$290,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5.6259468302658495E-2</v>
      </c>
      <c r="AC146" s="1" cm="1">
        <f t="array" ref="AC146">MAX(_xlfn._xlws.FILTER('Modeled Concentrations'!AF$3:AF$290,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2.5417946830265846E-2</v>
      </c>
      <c r="AD146" s="1" cm="1">
        <f t="array" ref="AD146">MAX(_xlfn._xlws.FILTER('Modeled Concentrations'!AG$3:AG$290,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1.8011124744376279E-2</v>
      </c>
      <c r="AE146" s="1" cm="1">
        <f t="array" ref="AE146">MAX(_xlfn._xlws.FILTER('Modeled Concentrations'!AH$3:AH$290,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6.5568588957055198E-3</v>
      </c>
      <c r="AF146" s="1" cm="1">
        <f t="array" ref="AF146">MAX(_xlfn._xlws.FILTER('Modeled Concentrations'!AI$3:AI$290,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8.9043762781186068E-5</v>
      </c>
      <c r="AG146" s="1" cm="1">
        <f t="array" ref="AG146">MAX(_xlfn._xlws.FILTER('Modeled Concentrations'!AJ$3:AJ$290,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4.2498159509202456E-5</v>
      </c>
      <c r="AH146" s="1" cm="1">
        <f t="array" ref="AH146">MAX(_xlfn._xlws.FILTER('Modeled Concentrations'!AK$3:AK$290,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6.5163844580777095E-6</v>
      </c>
      <c r="AI146" s="1" cm="1">
        <f t="array" ref="AI146">MAX(_xlfn._xlws.FILTER('Modeled Concentrations'!AL$3:AL$290,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2.128955419222904E-6</v>
      </c>
      <c r="AJ146" s="1" cm="1">
        <f t="array" ref="AJ146">MAX(_xlfn._xlws.FILTER('Modeled Concentrations'!AM$3:AM$290, ('Modeled Concentrations'!$A$3:$A$290='Filter Max Task'!$A146)*('Modeled Concentrations'!$C$3:$C$290='Filter Max Task'!$B146)*('Modeled Concentrations'!$D$3:$D$290='Filter Max Task'!$C146)*('Modeled Concentrations'!$E$3:$E$290='Filter Max Task'!$D146)*('Modeled Concentrations'!$H$3:$H$290='Filter Max Task'!$E146)*('Modeled Concentrations'!$I$3:$I$290='Filter Max Task'!$F146)))</f>
        <v>9.7138650306748458E-7</v>
      </c>
    </row>
    <row r="147" spans="1:36" x14ac:dyDescent="0.35">
      <c r="A147" s="1" t="s">
        <v>130</v>
      </c>
      <c r="B147" s="1" t="s">
        <v>161</v>
      </c>
      <c r="C147" s="1" t="s">
        <v>156</v>
      </c>
      <c r="D147" s="1" t="s">
        <v>127</v>
      </c>
      <c r="E147" s="1" t="s">
        <v>128</v>
      </c>
      <c r="F147" s="1" t="s">
        <v>157</v>
      </c>
      <c r="G147" s="1" cm="1">
        <f t="array" ref="G147">MAX(_xlfn._xlws.FILTER('Modeled Concentrations'!J$3:J$290,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3.0099999999999999E-14</v>
      </c>
      <c r="H147" s="1" cm="1">
        <f t="array" ref="H147">MAX(_xlfn._xlws.FILTER('Modeled Concentrations'!K$3:K$290,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8.2000000000000006E-9</v>
      </c>
      <c r="I147" s="1" cm="1">
        <f t="array" ref="I147">MAX(_xlfn._xlws.FILTER('Modeled Concentrations'!L$3:L$290,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1.1000000000000001E-7</v>
      </c>
      <c r="J147" s="1" cm="1">
        <f t="array" ref="J147">MAX(_xlfn._xlws.FILTER('Modeled Concentrations'!M$3:M$290,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3.9299999999999999E-7</v>
      </c>
      <c r="K147" s="1" cm="1">
        <f t="array" ref="K147">MAX(_xlfn._xlws.FILTER('Modeled Concentrations'!N$3:N$290,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1.13E-6</v>
      </c>
      <c r="L147" s="1" cm="1">
        <f t="array" ref="L147">MAX(_xlfn._xlws.FILTER('Modeled Concentrations'!O$3:O$290,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1.6899999999999999E-7</v>
      </c>
      <c r="M147" s="1" cm="1">
        <f t="array" ref="M147">MAX(_xlfn._xlws.FILTER('Modeled Concentrations'!P$3:P$290,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9.1399999999999998E-8</v>
      </c>
      <c r="N147" s="1" cm="1">
        <f t="array" ref="N147">MAX(_xlfn._xlws.FILTER('Modeled Concentrations'!Q$3:Q$290,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2.7400000000000001E-8</v>
      </c>
      <c r="O147" s="1" cm="1">
        <f t="array" ref="O147">MAX(_xlfn._xlws.FILTER('Modeled Concentrations'!R$3:R$290,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1.6499999999999999E-8</v>
      </c>
      <c r="P147" s="1" cm="1">
        <f t="array" ref="P147">MAX(_xlfn._xlws.FILTER('Modeled Concentrations'!S$3:S$290,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1.3399999999999999E-8</v>
      </c>
      <c r="Q147" s="1" cm="1">
        <f t="array" ref="Q147">MAX(_xlfn._xlws.FILTER('Modeled Concentrations'!T$3:T$290,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2.9199999999999998E-9</v>
      </c>
      <c r="R147" s="1" cm="1">
        <f t="array" ref="R147">MAX(_xlfn._xlws.FILTER('Modeled Concentrations'!U$3:U$290,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4.27E-7</v>
      </c>
      <c r="S147" s="1" cm="1">
        <f t="array" ref="S147">MAX(_xlfn._xlws.FILTER('Modeled Concentrations'!V$3:V$290,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3.0900000000000001E-6</v>
      </c>
      <c r="T147" s="1" cm="1">
        <f t="array" ref="T147">MAX(_xlfn._xlws.FILTER('Modeled Concentrations'!W$3:W$290,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5.6300000000000003E-6</v>
      </c>
      <c r="U147" s="1" cm="1">
        <f t="array" ref="U147">MAX(_xlfn._xlws.FILTER('Modeled Concentrations'!X$3:X$290,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1.17E-5</v>
      </c>
      <c r="V147" s="1" cm="1">
        <f t="array" ref="V147">MAX(_xlfn._xlws.FILTER('Modeled Concentrations'!Y$3:Y$290,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2.9900000000000002E-6</v>
      </c>
      <c r="W147" s="1" cm="1">
        <f t="array" ref="W147">MAX(_xlfn._xlws.FILTER('Modeled Concentrations'!Z$3:Z$290,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1.8500000000000001E-6</v>
      </c>
      <c r="X147" s="1" cm="1">
        <f t="array" ref="X147">MAX(_xlfn._xlws.FILTER('Modeled Concentrations'!AA$3:AA$290,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8.4300000000000002E-7</v>
      </c>
      <c r="Y147" s="1" cm="1">
        <f t="array" ref="Y147">MAX(_xlfn._xlws.FILTER('Modeled Concentrations'!AB$3:AB$290,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4.6899999999999998E-7</v>
      </c>
      <c r="Z147" s="1" cm="1">
        <f t="array" ref="Z147">MAX(_xlfn._xlws.FILTER('Modeled Concentrations'!AC$3:AC$290,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2.29E-7</v>
      </c>
      <c r="AA147" s="1" cm="1">
        <f t="array" ref="AA147">MAX(_xlfn._xlws.FILTER('Modeled Concentrations'!AD$3:AD$290,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1.1818535787321061E-5</v>
      </c>
      <c r="AB147" s="1" cm="1">
        <f t="array" ref="AB147">MAX(_xlfn._xlws.FILTER('Modeled Concentrations'!AE$3:AE$290,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1.7282584867075663E-3</v>
      </c>
      <c r="AC147" s="1" cm="1">
        <f t="array" ref="AC147">MAX(_xlfn._xlws.FILTER('Modeled Concentrations'!AF$3:AF$290,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1.2506601226993864E-2</v>
      </c>
      <c r="AD147" s="1" cm="1">
        <f t="array" ref="AD147">MAX(_xlfn._xlws.FILTER('Modeled Concentrations'!AG$3:AG$290,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2.2787108384458077E-2</v>
      </c>
      <c r="AE147" s="1" cm="1">
        <f t="array" ref="AE147">MAX(_xlfn._xlws.FILTER('Modeled Concentrations'!AH$3:AH$290,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4.7355092024539878E-2</v>
      </c>
      <c r="AF147" s="1" cm="1">
        <f t="array" ref="AF147">MAX(_xlfn._xlws.FILTER('Modeled Concentrations'!AI$3:AI$290,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1.2101856850715747E-2</v>
      </c>
      <c r="AG147" s="1" cm="1">
        <f t="array" ref="AG147">MAX(_xlfn._xlws.FILTER('Modeled Concentrations'!AJ$3:AJ$290,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7.487770961145195E-3</v>
      </c>
      <c r="AH147" s="1" cm="1">
        <f t="array" ref="AH147">MAX(_xlfn._xlws.FILTER('Modeled Concentrations'!AK$3:AK$290,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3.41199509202454E-3</v>
      </c>
      <c r="AI147" s="1" cm="1">
        <f t="array" ref="AI147">MAX(_xlfn._xlws.FILTER('Modeled Concentrations'!AL$3:AL$290,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1.8982511247443762E-3</v>
      </c>
      <c r="AJ147" s="1" cm="1">
        <f t="array" ref="AJ147">MAX(_xlfn._xlws.FILTER('Modeled Concentrations'!AM$3:AM$290, ('Modeled Concentrations'!$A$3:$A$290='Filter Max Task'!$A147)*('Modeled Concentrations'!$C$3:$C$290='Filter Max Task'!$B147)*('Modeled Concentrations'!$D$3:$D$290='Filter Max Task'!$C147)*('Modeled Concentrations'!$E$3:$E$290='Filter Max Task'!$D147)*('Modeled Concentrations'!$H$3:$H$290='Filter Max Task'!$E147)*('Modeled Concentrations'!$I$3:$I$290='Filter Max Task'!$F147)))</f>
        <v>9.2686462167689161E-4</v>
      </c>
    </row>
    <row r="148" spans="1:36" x14ac:dyDescent="0.35">
      <c r="A148" s="1" t="s">
        <v>130</v>
      </c>
      <c r="B148" s="1" t="s">
        <v>162</v>
      </c>
      <c r="C148" s="1" t="s">
        <v>156</v>
      </c>
      <c r="D148" s="1" t="s">
        <v>127</v>
      </c>
      <c r="E148" s="1" t="s">
        <v>128</v>
      </c>
      <c r="F148" s="1" t="s">
        <v>157</v>
      </c>
      <c r="G148" s="1" cm="1">
        <f t="array" ref="G148">MAX(_xlfn._xlws.FILTER('Modeled Concentrations'!J$3:J$290,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2.3299999999999999E-18</v>
      </c>
      <c r="H148" s="1" cm="1">
        <f t="array" ref="H148">MAX(_xlfn._xlws.FILTER('Modeled Concentrations'!K$3:K$290,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1.0499999999999999E-11</v>
      </c>
      <c r="I148" s="1" cm="1">
        <f t="array" ref="I148">MAX(_xlfn._xlws.FILTER('Modeled Concentrations'!L$3:L$290,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1.42E-10</v>
      </c>
      <c r="J148" s="1" cm="1">
        <f t="array" ref="J148">MAX(_xlfn._xlws.FILTER('Modeled Concentrations'!M$3:M$290,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6.1299999999999995E-10</v>
      </c>
      <c r="K148" s="1" cm="1">
        <f t="array" ref="K148">MAX(_xlfn._xlws.FILTER('Modeled Concentrations'!N$3:N$290,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1.6500000000000001E-9</v>
      </c>
      <c r="L148" s="1" cm="1">
        <f t="array" ref="L148">MAX(_xlfn._xlws.FILTER('Modeled Concentrations'!O$3:O$290,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1.09E-10</v>
      </c>
      <c r="M148" s="1" cm="1">
        <f t="array" ref="M148">MAX(_xlfn._xlws.FILTER('Modeled Concentrations'!P$3:P$290,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4.97E-11</v>
      </c>
      <c r="N148" s="1" cm="1">
        <f t="array" ref="N148">MAX(_xlfn._xlws.FILTER('Modeled Concentrations'!Q$3:Q$290,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6.0500000000000003E-12</v>
      </c>
      <c r="O148" s="1" cm="1">
        <f t="array" ref="O148">MAX(_xlfn._xlws.FILTER('Modeled Concentrations'!R$3:R$290,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1.5000000000000001E-12</v>
      </c>
      <c r="P148" s="1" cm="1">
        <f t="array" ref="P148">MAX(_xlfn._xlws.FILTER('Modeled Concentrations'!S$3:S$290,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5.9799999999999998E-13</v>
      </c>
      <c r="Q148" s="1" cm="1">
        <f t="array" ref="Q148">MAX(_xlfn._xlws.FILTER('Modeled Concentrations'!T$3:T$290,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2.7199999999999998E-6</v>
      </c>
      <c r="R148" s="1" cm="1">
        <f t="array" ref="R148">MAX(_xlfn._xlws.FILTER('Modeled Concentrations'!U$3:U$290,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7.3399999999999998E-7</v>
      </c>
      <c r="S148" s="1" cm="1">
        <f t="array" ref="S148">MAX(_xlfn._xlws.FILTER('Modeled Concentrations'!V$3:V$290,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3.3099999999999999E-7</v>
      </c>
      <c r="T148" s="1" cm="1">
        <f t="array" ref="T148">MAX(_xlfn._xlws.FILTER('Modeled Concentrations'!W$3:W$290,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2.34E-7</v>
      </c>
      <c r="U148" s="1" cm="1">
        <f t="array" ref="U148">MAX(_xlfn._xlws.FILTER('Modeled Concentrations'!X$3:X$290,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8.5500000000000005E-8</v>
      </c>
      <c r="V148" s="1" cm="1">
        <f t="array" ref="V148">MAX(_xlfn._xlws.FILTER('Modeled Concentrations'!Y$3:Y$290,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1.1599999999999999E-9</v>
      </c>
      <c r="W148" s="1" cm="1">
        <f t="array" ref="W148">MAX(_xlfn._xlws.FILTER('Modeled Concentrations'!Z$3:Z$290,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5.5099999999999996E-10</v>
      </c>
      <c r="X148" s="1" cm="1">
        <f t="array" ref="X148">MAX(_xlfn._xlws.FILTER('Modeled Concentrations'!AA$3:AA$290,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8.4700000000000002E-11</v>
      </c>
      <c r="Y148" s="1" cm="1">
        <f t="array" ref="Y148">MAX(_xlfn._xlws.FILTER('Modeled Concentrations'!AB$3:AB$290,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2.7699999999999999E-11</v>
      </c>
      <c r="Z148" s="1" cm="1">
        <f t="array" ref="Z148">MAX(_xlfn._xlws.FILTER('Modeled Concentrations'!AC$3:AC$290,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1.27E-11</v>
      </c>
      <c r="AA148" s="1" cm="1">
        <f t="array" ref="AA148">MAX(_xlfn._xlws.FILTER('Modeled Concentrations'!AD$3:AD$290,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1.1009047034764826E-2</v>
      </c>
      <c r="AB148" s="1" cm="1">
        <f t="array" ref="AB148">MAX(_xlfn._xlws.FILTER('Modeled Concentrations'!AE$3:AE$290,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2.9708237218813902E-3</v>
      </c>
      <c r="AC148" s="1" cm="1">
        <f t="array" ref="AC148">MAX(_xlfn._xlws.FILTER('Modeled Concentrations'!AF$3:AF$290,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1.3397038854805728E-3</v>
      </c>
      <c r="AD148" s="1" cm="1">
        <f t="array" ref="AD148">MAX(_xlfn._xlws.FILTER('Modeled Concentrations'!AG$3:AG$290,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9.4710184049079751E-4</v>
      </c>
      <c r="AE148" s="1" cm="1">
        <f t="array" ref="AE148">MAX(_xlfn._xlws.FILTER('Modeled Concentrations'!AH$3:AH$290,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3.4605644171779138E-4</v>
      </c>
      <c r="AF148" s="1" cm="1">
        <f t="array" ref="AF148">MAX(_xlfn._xlws.FILTER('Modeled Concentrations'!AI$3:AI$290,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4.695034764826175E-6</v>
      </c>
      <c r="AG148" s="1" cm="1">
        <f t="array" ref="AG148">MAX(_xlfn._xlws.FILTER('Modeled Concentrations'!AJ$3:AJ$290,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2.2301415132924332E-6</v>
      </c>
      <c r="AH148" s="1" cm="1">
        <f t="array" ref="AH148">MAX(_xlfn._xlws.FILTER('Modeled Concentrations'!AK$3:AK$290,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3.4281848670756644E-7</v>
      </c>
      <c r="AI148" s="1" cm="1">
        <f t="array" ref="AI148">MAX(_xlfn._xlws.FILTER('Modeled Concentrations'!AL$3:AL$290,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1.1211419222903884E-7</v>
      </c>
      <c r="AJ148" s="1" cm="1">
        <f t="array" ref="AJ148">MAX(_xlfn._xlws.FILTER('Modeled Concentrations'!AM$3:AM$290, ('Modeled Concentrations'!$A$3:$A$290='Filter Max Task'!$A148)*('Modeled Concentrations'!$C$3:$C$290='Filter Max Task'!$B148)*('Modeled Concentrations'!$D$3:$D$290='Filter Max Task'!$C148)*('Modeled Concentrations'!$E$3:$E$290='Filter Max Task'!$D148)*('Modeled Concentrations'!$H$3:$H$290='Filter Max Task'!$E148)*('Modeled Concentrations'!$I$3:$I$290='Filter Max Task'!$F148)))</f>
        <v>5.1402535787321063E-8</v>
      </c>
    </row>
    <row r="149" spans="1:36" x14ac:dyDescent="0.35">
      <c r="A149" s="1" t="s">
        <v>130</v>
      </c>
      <c r="B149" s="1" t="s">
        <v>163</v>
      </c>
      <c r="C149" s="1" t="s">
        <v>156</v>
      </c>
      <c r="D149" s="1" t="s">
        <v>127</v>
      </c>
      <c r="E149" s="1" t="s">
        <v>128</v>
      </c>
      <c r="F149" s="1" t="s">
        <v>157</v>
      </c>
      <c r="G149" s="1" cm="1">
        <f t="array" ref="G149">MAX(_xlfn._xlws.FILTER('Modeled Concentrations'!J$3:J$290,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4.9699999999999999E-17</v>
      </c>
      <c r="H149" s="1" cm="1">
        <f t="array" ref="H149">MAX(_xlfn._xlws.FILTER('Modeled Concentrations'!K$3:K$290,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2.3700000000000001E-10</v>
      </c>
      <c r="I149" s="1" cm="1">
        <f t="array" ref="I149">MAX(_xlfn._xlws.FILTER('Modeled Concentrations'!L$3:L$290,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3.4299999999999999E-9</v>
      </c>
      <c r="J149" s="1" cm="1">
        <f t="array" ref="J149">MAX(_xlfn._xlws.FILTER('Modeled Concentrations'!M$3:M$290,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1.35E-8</v>
      </c>
      <c r="K149" s="1" cm="1">
        <f t="array" ref="K149">MAX(_xlfn._xlws.FILTER('Modeled Concentrations'!N$3:N$290,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3.8000000000000003E-8</v>
      </c>
      <c r="L149" s="1" cm="1">
        <f t="array" ref="L149">MAX(_xlfn._xlws.FILTER('Modeled Concentrations'!O$3:O$290,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2.69E-9</v>
      </c>
      <c r="M149" s="1" cm="1">
        <f t="array" ref="M149">MAX(_xlfn._xlws.FILTER('Modeled Concentrations'!P$3:P$290,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1.21E-9</v>
      </c>
      <c r="N149" s="1" cm="1">
        <f t="array" ref="N149">MAX(_xlfn._xlws.FILTER('Modeled Concentrations'!Q$3:Q$290,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1.4800000000000001E-10</v>
      </c>
      <c r="O149" s="1" cm="1">
        <f t="array" ref="O149">MAX(_xlfn._xlws.FILTER('Modeled Concentrations'!R$3:R$290,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3.5599999999999999E-11</v>
      </c>
      <c r="P149" s="1" cm="1">
        <f t="array" ref="P149">MAX(_xlfn._xlws.FILTER('Modeled Concentrations'!S$3:S$290,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1.32E-11</v>
      </c>
      <c r="Q149" s="1" cm="1">
        <f t="array" ref="Q149">MAX(_xlfn._xlws.FILTER('Modeled Concentrations'!T$3:T$290,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5.3399999999999997E-5</v>
      </c>
      <c r="R149" s="1" cm="1">
        <f t="array" ref="R149">MAX(_xlfn._xlws.FILTER('Modeled Concentrations'!U$3:U$290,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1.56E-5</v>
      </c>
      <c r="S149" s="1" cm="1">
        <f t="array" ref="S149">MAX(_xlfn._xlws.FILTER('Modeled Concentrations'!V$3:V$290,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7.6799999999999993E-6</v>
      </c>
      <c r="T149" s="1" cm="1">
        <f t="array" ref="T149">MAX(_xlfn._xlws.FILTER('Modeled Concentrations'!W$3:W$290,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5.1399999999999999E-6</v>
      </c>
      <c r="U149" s="1" cm="1">
        <f t="array" ref="U149">MAX(_xlfn._xlws.FILTER('Modeled Concentrations'!X$3:X$290,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1.86E-6</v>
      </c>
      <c r="V149" s="1" cm="1">
        <f t="array" ref="V149">MAX(_xlfn._xlws.FILTER('Modeled Concentrations'!Y$3:Y$290,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2.7899999999999998E-8</v>
      </c>
      <c r="W149" s="1" cm="1">
        <f t="array" ref="W149">MAX(_xlfn._xlws.FILTER('Modeled Concentrations'!Z$3:Z$290,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1.1900000000000001E-8</v>
      </c>
      <c r="X149" s="1" cm="1">
        <f t="array" ref="X149">MAX(_xlfn._xlws.FILTER('Modeled Concentrations'!AA$3:AA$290,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1.7100000000000001E-9</v>
      </c>
      <c r="Y149" s="1" cm="1">
        <f t="array" ref="Y149">MAX(_xlfn._xlws.FILTER('Modeled Concentrations'!AB$3:AB$290,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5.2900000000000003E-10</v>
      </c>
      <c r="Z149" s="1" cm="1">
        <f t="array" ref="Z149">MAX(_xlfn._xlws.FILTER('Modeled Concentrations'!AC$3:AC$290,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2.4499999999999998E-10</v>
      </c>
      <c r="AA149" s="1" cm="1">
        <f t="array" ref="AA149">MAX(_xlfn._xlws.FILTER('Modeled Concentrations'!AD$3:AD$290,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0.2161334969325153</v>
      </c>
      <c r="AB149" s="1" cm="1">
        <f t="array" ref="AB149">MAX(_xlfn._xlws.FILTER('Modeled Concentrations'!AE$3:AE$290,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6.31401226993865E-2</v>
      </c>
      <c r="AC149" s="1" cm="1">
        <f t="array" ref="AC149">MAX(_xlfn._xlws.FILTER('Modeled Concentrations'!AF$3:AF$290,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3.1084368098159502E-2</v>
      </c>
      <c r="AD149" s="1" cm="1">
        <f t="array" ref="AD149">MAX(_xlfn._xlws.FILTER('Modeled Concentrations'!AG$3:AG$290,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2.08038609406953E-2</v>
      </c>
      <c r="AE149" s="1" cm="1">
        <f t="array" ref="AE149">MAX(_xlfn._xlws.FILTER('Modeled Concentrations'!AH$3:AH$290,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7.5282453987730053E-3</v>
      </c>
      <c r="AF149" s="1" cm="1">
        <f t="array" ref="AF149">MAX(_xlfn._xlws.FILTER('Modeled Concentrations'!AI$3:AI$290,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1.1292368098159506E-4</v>
      </c>
      <c r="AG149" s="1" cm="1">
        <f t="array" ref="AG149">MAX(_xlfn._xlws.FILTER('Modeled Concentrations'!AJ$3:AJ$290,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4.8164580777096115E-5</v>
      </c>
      <c r="AH149" s="1" cm="1">
        <f t="array" ref="AH149">MAX(_xlfn._xlws.FILTER('Modeled Concentrations'!AK$3:AK$290,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6.9211288343558291E-6</v>
      </c>
      <c r="AI149" s="1" cm="1">
        <f t="array" ref="AI149">MAX(_xlfn._xlws.FILTER('Modeled Concentrations'!AL$3:AL$290,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2.1410977505112477E-6</v>
      </c>
      <c r="AJ149" s="1" cm="1">
        <f t="array" ref="AJ149">MAX(_xlfn._xlws.FILTER('Modeled Concentrations'!AM$3:AM$290, ('Modeled Concentrations'!$A$3:$A$290='Filter Max Task'!$A149)*('Modeled Concentrations'!$C$3:$C$290='Filter Max Task'!$B149)*('Modeled Concentrations'!$D$3:$D$290='Filter Max Task'!$C149)*('Modeled Concentrations'!$E$3:$E$290='Filter Max Task'!$D149)*('Modeled Concentrations'!$H$3:$H$290='Filter Max Task'!$E149)*('Modeled Concentrations'!$I$3:$I$290='Filter Max Task'!$F149)))</f>
        <v>9.9162372188139044E-7</v>
      </c>
    </row>
    <row r="150" spans="1:36" x14ac:dyDescent="0.35">
      <c r="A150" s="1" t="s">
        <v>130</v>
      </c>
      <c r="B150" s="1" t="s">
        <v>164</v>
      </c>
      <c r="C150" s="1" t="s">
        <v>156</v>
      </c>
      <c r="D150" s="1" t="s">
        <v>127</v>
      </c>
      <c r="E150" s="1" t="s">
        <v>128</v>
      </c>
      <c r="F150" s="1" t="s">
        <v>157</v>
      </c>
      <c r="G150" s="1" cm="1">
        <f t="array" ref="G150">MAX(_xlfn._xlws.FILTER('Modeled Concentrations'!J$3:J$290,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1.2600000000000001E-17</v>
      </c>
      <c r="H150" s="1" cm="1">
        <f t="array" ref="H150">MAX(_xlfn._xlws.FILTER('Modeled Concentrations'!K$3:K$290,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5.68E-11</v>
      </c>
      <c r="I150" s="1" cm="1">
        <f t="array" ref="I150">MAX(_xlfn._xlws.FILTER('Modeled Concentrations'!L$3:L$290,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7.6800000000000004E-10</v>
      </c>
      <c r="J150" s="1" cm="1">
        <f t="array" ref="J150">MAX(_xlfn._xlws.FILTER('Modeled Concentrations'!M$3:M$290,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3.3099999999999999E-9</v>
      </c>
      <c r="K150" s="1" cm="1">
        <f t="array" ref="K150">MAX(_xlfn._xlws.FILTER('Modeled Concentrations'!N$3:N$290,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8.8900000000000005E-9</v>
      </c>
      <c r="L150" s="1" cm="1">
        <f t="array" ref="L150">MAX(_xlfn._xlws.FILTER('Modeled Concentrations'!O$3:O$290,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5.9000000000000003E-10</v>
      </c>
      <c r="M150" s="1" cm="1">
        <f t="array" ref="M150">MAX(_xlfn._xlws.FILTER('Modeled Concentrations'!P$3:P$290,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2.69E-10</v>
      </c>
      <c r="N150" s="1" cm="1">
        <f t="array" ref="N150">MAX(_xlfn._xlws.FILTER('Modeled Concentrations'!Q$3:Q$290,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3.2600000000000002E-11</v>
      </c>
      <c r="O150" s="1" cm="1">
        <f t="array" ref="O150">MAX(_xlfn._xlws.FILTER('Modeled Concentrations'!R$3:R$290,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8.0999999999999998E-12</v>
      </c>
      <c r="P150" s="1" cm="1">
        <f t="array" ref="P150">MAX(_xlfn._xlws.FILTER('Modeled Concentrations'!S$3:S$290,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3.2399999999999999E-12</v>
      </c>
      <c r="Q150" s="1" cm="1">
        <f t="array" ref="Q150">MAX(_xlfn._xlws.FILTER('Modeled Concentrations'!T$3:T$290,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1.47E-5</v>
      </c>
      <c r="R150" s="1" cm="1">
        <f t="array" ref="R150">MAX(_xlfn._xlws.FILTER('Modeled Concentrations'!U$3:U$290,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3.9500000000000003E-6</v>
      </c>
      <c r="S150" s="1" cm="1">
        <f t="array" ref="S150">MAX(_xlfn._xlws.FILTER('Modeled Concentrations'!V$3:V$290,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1.79E-6</v>
      </c>
      <c r="T150" s="1" cm="1">
        <f t="array" ref="T150">MAX(_xlfn._xlws.FILTER('Modeled Concentrations'!W$3:W$290,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1.26E-6</v>
      </c>
      <c r="U150" s="1" cm="1">
        <f t="array" ref="U150">MAX(_xlfn._xlws.FILTER('Modeled Concentrations'!X$3:X$290,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4.6199999999999998E-7</v>
      </c>
      <c r="V150" s="1" cm="1">
        <f t="array" ref="V150">MAX(_xlfn._xlws.FILTER('Modeled Concentrations'!Y$3:Y$290,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6.2499999999999997E-9</v>
      </c>
      <c r="W150" s="1" cm="1">
        <f t="array" ref="W150">MAX(_xlfn._xlws.FILTER('Modeled Concentrations'!Z$3:Z$290,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2.9899999999999998E-9</v>
      </c>
      <c r="X150" s="1" cm="1">
        <f t="array" ref="X150">MAX(_xlfn._xlws.FILTER('Modeled Concentrations'!AA$3:AA$290,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4.5700000000000002E-10</v>
      </c>
      <c r="Y150" s="1" cm="1">
        <f t="array" ref="Y150">MAX(_xlfn._xlws.FILTER('Modeled Concentrations'!AB$3:AB$290,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1.5E-10</v>
      </c>
      <c r="Z150" s="1" cm="1">
        <f t="array" ref="Z150">MAX(_xlfn._xlws.FILTER('Modeled Concentrations'!AC$3:AC$290,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6.8400000000000004E-11</v>
      </c>
      <c r="AA150" s="1" cm="1">
        <f t="array" ref="AA150">MAX(_xlfn._xlws.FILTER('Modeled Concentrations'!AD$3:AD$290,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5.9497423312883435E-2</v>
      </c>
      <c r="AB150" s="1" cm="1">
        <f t="array" ref="AB150">MAX(_xlfn._xlws.FILTER('Modeled Concentrations'!AE$3:AE$290,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1.5987402862985688E-2</v>
      </c>
      <c r="AC150" s="1" cm="1">
        <f t="array" ref="AC150">MAX(_xlfn._xlws.FILTER('Modeled Concentrations'!AF$3:AF$290,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7.244924335378323E-3</v>
      </c>
      <c r="AD150" s="1" cm="1">
        <f t="array" ref="AD150">MAX(_xlfn._xlws.FILTER('Modeled Concentrations'!AG$3:AG$290,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5.0997791411042945E-3</v>
      </c>
      <c r="AE150" s="1" cm="1">
        <f t="array" ref="AE150">MAX(_xlfn._xlws.FILTER('Modeled Concentrations'!AH$3:AH$290,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1.8699190184049081E-3</v>
      </c>
      <c r="AF150" s="1" cm="1">
        <f t="array" ref="AF150">MAX(_xlfn._xlws.FILTER('Modeled Concentrations'!AI$3:AI$290,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2.5296523517382409E-5</v>
      </c>
      <c r="AG150" s="1" cm="1">
        <f t="array" ref="AG150">MAX(_xlfn._xlws.FILTER('Modeled Concentrations'!AJ$3:AJ$290,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1.2101856850715745E-5</v>
      </c>
      <c r="AH150" s="1" cm="1">
        <f t="array" ref="AH150">MAX(_xlfn._xlws.FILTER('Modeled Concentrations'!AK$3:AK$290,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1.8496817995910022E-6</v>
      </c>
      <c r="AI150" s="1" cm="1">
        <f t="array" ref="AI150">MAX(_xlfn._xlws.FILTER('Modeled Concentrations'!AL$3:AL$290,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6.0711656441717784E-7</v>
      </c>
      <c r="AJ150" s="1" cm="1">
        <f t="array" ref="AJ150">MAX(_xlfn._xlws.FILTER('Modeled Concentrations'!AM$3:AM$290, ('Modeled Concentrations'!$A$3:$A$290='Filter Max Task'!$A150)*('Modeled Concentrations'!$C$3:$C$290='Filter Max Task'!$B150)*('Modeled Concentrations'!$D$3:$D$290='Filter Max Task'!$C150)*('Modeled Concentrations'!$E$3:$E$290='Filter Max Task'!$D150)*('Modeled Concentrations'!$H$3:$H$290='Filter Max Task'!$E150)*('Modeled Concentrations'!$I$3:$I$290='Filter Max Task'!$F150)))</f>
        <v>2.7684515337423312E-7</v>
      </c>
    </row>
    <row r="151" spans="1:36" x14ac:dyDescent="0.35">
      <c r="A151" s="1" t="s">
        <v>130</v>
      </c>
      <c r="B151" s="1" t="s">
        <v>158</v>
      </c>
      <c r="C151" s="1" t="s">
        <v>131</v>
      </c>
      <c r="D151" s="1" t="s">
        <v>156</v>
      </c>
      <c r="E151" s="1" t="s">
        <v>129</v>
      </c>
      <c r="F151" s="1" t="s">
        <v>157</v>
      </c>
      <c r="G151" s="1" cm="1">
        <f t="array" ref="G151">MAX(_xlfn._xlws.FILTER('Modeled Concentrations'!J$3:J$290,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4.2000000000000002E-16</v>
      </c>
      <c r="H151" s="1" cm="1">
        <f t="array" ref="H151">MAX(_xlfn._xlws.FILTER('Modeled Concentrations'!K$3:K$290,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1.4399999999999999E-10</v>
      </c>
      <c r="I151" s="1" cm="1">
        <f t="array" ref="I151">MAX(_xlfn._xlws.FILTER('Modeled Concentrations'!L$3:L$290,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1.14E-9</v>
      </c>
      <c r="J151" s="1" cm="1">
        <f t="array" ref="J151">MAX(_xlfn._xlws.FILTER('Modeled Concentrations'!M$3:M$290,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3.0899999999999999E-9</v>
      </c>
      <c r="K151" s="1" cm="1">
        <f t="array" ref="K151">MAX(_xlfn._xlws.FILTER('Modeled Concentrations'!N$3:N$290,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6.6199999999999999E-9</v>
      </c>
      <c r="L151" s="1" cm="1">
        <f t="array" ref="L151">MAX(_xlfn._xlws.FILTER('Modeled Concentrations'!O$3:O$290,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2.11E-9</v>
      </c>
      <c r="M151" s="1" cm="1">
        <f t="array" ref="M151">MAX(_xlfn._xlws.FILTER('Modeled Concentrations'!P$3:P$290,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1.33E-9</v>
      </c>
      <c r="N151" s="1" cm="1">
        <f t="array" ref="N151">MAX(_xlfn._xlws.FILTER('Modeled Concentrations'!Q$3:Q$290,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4.4700000000000001E-10</v>
      </c>
      <c r="O151" s="1" cm="1">
        <f t="array" ref="O151">MAX(_xlfn._xlws.FILTER('Modeled Concentrations'!R$3:R$290,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1.8400000000000001E-10</v>
      </c>
      <c r="P151" s="1" cm="1">
        <f t="array" ref="P151">MAX(_xlfn._xlws.FILTER('Modeled Concentrations'!S$3:S$290,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7.6799999999999996E-11</v>
      </c>
      <c r="Q151" s="1" cm="1">
        <f t="array" ref="Q151">MAX(_xlfn._xlws.FILTER('Modeled Concentrations'!T$3:T$290,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3.4799999999999999E-10</v>
      </c>
      <c r="R151" s="1" cm="1">
        <f t="array" ref="R151">MAX(_xlfn._xlws.FILTER('Modeled Concentrations'!U$3:U$290,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7.2900000000000003E-9</v>
      </c>
      <c r="S151" s="1" cm="1">
        <f t="array" ref="S151">MAX(_xlfn._xlws.FILTER('Modeled Concentrations'!V$3:V$290,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2.2700000000000001E-8</v>
      </c>
      <c r="T151" s="1" cm="1">
        <f t="array" ref="T151">MAX(_xlfn._xlws.FILTER('Modeled Concentrations'!W$3:W$290,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3.9500000000000003E-8</v>
      </c>
      <c r="U151" s="1" cm="1">
        <f t="array" ref="U151">MAX(_xlfn._xlws.FILTER('Modeled Concentrations'!X$3:X$290,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6.9699999999999995E-8</v>
      </c>
      <c r="V151" s="1" cm="1">
        <f t="array" ref="V151">MAX(_xlfn._xlws.FILTER('Modeled Concentrations'!Y$3:Y$290,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1.88E-8</v>
      </c>
      <c r="W151" s="1" cm="1">
        <f t="array" ref="W151">MAX(_xlfn._xlws.FILTER('Modeled Concentrations'!Z$3:Z$290,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1.33E-8</v>
      </c>
      <c r="X151" s="1" cm="1">
        <f t="array" ref="X151">MAX(_xlfn._xlws.FILTER('Modeled Concentrations'!AA$3:AA$290,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4.5999999999999998E-9</v>
      </c>
      <c r="Y151" s="1" cm="1">
        <f t="array" ref="Y151">MAX(_xlfn._xlws.FILTER('Modeled Concentrations'!AB$3:AB$290,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1.7200000000000001E-9</v>
      </c>
      <c r="Z151" s="1" cm="1">
        <f t="array" ref="Z151">MAX(_xlfn._xlws.FILTER('Modeled Concentrations'!AC$3:AC$290,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6.2300000000000002E-10</v>
      </c>
      <c r="AA151" s="1" cm="1">
        <f t="array" ref="AA151">MAX(_xlfn._xlws.FILTER('Modeled Concentrations'!AD$3:AD$290,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1.4085104294478528E-6</v>
      </c>
      <c r="AB151" s="1" cm="1">
        <f t="array" ref="AB151">MAX(_xlfn._xlws.FILTER('Modeled Concentrations'!AE$3:AE$290,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2.950586503067485E-5</v>
      </c>
      <c r="AC151" s="1" cm="1">
        <f t="array" ref="AC151">MAX(_xlfn._xlws.FILTER('Modeled Concentrations'!AF$3:AF$290,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9.1876973415132922E-5</v>
      </c>
      <c r="AD151" s="1" cm="1">
        <f t="array" ref="AD151">MAX(_xlfn._xlws.FILTER('Modeled Concentrations'!AG$3:AG$290,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1.5987402862985685E-4</v>
      </c>
      <c r="AE151" s="1" cm="1">
        <f t="array" ref="AE151">MAX(_xlfn._xlws.FILTER('Modeled Concentrations'!AH$3:AH$290,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2.8210683026584865E-4</v>
      </c>
      <c r="AF151" s="1" cm="1">
        <f t="array" ref="AF151">MAX(_xlfn._xlws.FILTER('Modeled Concentrations'!AI$3:AI$290,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7.6091942740286295E-5</v>
      </c>
      <c r="AG151" s="1" cm="1">
        <f t="array" ref="AG151">MAX(_xlfn._xlws.FILTER('Modeled Concentrations'!AJ$3:AJ$290,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5.3831002044989774E-5</v>
      </c>
      <c r="AH151" s="1" cm="1">
        <f t="array" ref="AH151">MAX(_xlfn._xlws.FILTER('Modeled Concentrations'!AK$3:AK$290,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1.8618241308793457E-5</v>
      </c>
      <c r="AI151" s="1" cm="1">
        <f t="array" ref="AI151">MAX(_xlfn._xlws.FILTER('Modeled Concentrations'!AL$3:AL$290,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6.96160327198364E-6</v>
      </c>
      <c r="AJ151" s="1" cm="1">
        <f t="array" ref="AJ151">MAX(_xlfn._xlws.FILTER('Modeled Concentrations'!AM$3:AM$290, ('Modeled Concentrations'!$A$3:$A$290='Filter Max Task'!$A151)*('Modeled Concentrations'!$C$3:$C$290='Filter Max Task'!$B151)*('Modeled Concentrations'!$D$3:$D$290='Filter Max Task'!$C151)*('Modeled Concentrations'!$E$3:$E$290='Filter Max Task'!$D151)*('Modeled Concentrations'!$H$3:$H$290='Filter Max Task'!$E151)*('Modeled Concentrations'!$I$3:$I$290='Filter Max Task'!$F151)))</f>
        <v>2.5215574642126794E-6</v>
      </c>
    </row>
    <row r="152" spans="1:36" x14ac:dyDescent="0.35">
      <c r="A152" s="1" t="s">
        <v>130</v>
      </c>
      <c r="B152" s="1" t="s">
        <v>159</v>
      </c>
      <c r="C152" s="1" t="s">
        <v>131</v>
      </c>
      <c r="D152" s="1" t="s">
        <v>156</v>
      </c>
      <c r="E152" s="1" t="s">
        <v>129</v>
      </c>
      <c r="F152" s="1" t="s">
        <v>157</v>
      </c>
      <c r="G152" s="1" cm="1">
        <f t="array" ref="G152">MAX(_xlfn._xlws.FILTER('Modeled Concentrations'!J$3:J$290,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2.1999999999999999E-15</v>
      </c>
      <c r="H152" s="1" cm="1">
        <f t="array" ref="H152">MAX(_xlfn._xlws.FILTER('Modeled Concentrations'!K$3:K$290,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7.5399999999999998E-10</v>
      </c>
      <c r="I152" s="1" cm="1">
        <f t="array" ref="I152">MAX(_xlfn._xlws.FILTER('Modeled Concentrations'!L$3:L$290,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5.9799999999999996E-9</v>
      </c>
      <c r="J152" s="1" cm="1">
        <f t="array" ref="J152">MAX(_xlfn._xlws.FILTER('Modeled Concentrations'!M$3:M$290,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1.6199999999999999E-8</v>
      </c>
      <c r="K152" s="1" cm="1">
        <f t="array" ref="K152">MAX(_xlfn._xlws.FILTER('Modeled Concentrations'!N$3:N$290,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3.4800000000000001E-8</v>
      </c>
      <c r="L152" s="1" cm="1">
        <f t="array" ref="L152">MAX(_xlfn._xlws.FILTER('Modeled Concentrations'!O$3:O$290,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1.11E-8</v>
      </c>
      <c r="M152" s="1" cm="1">
        <f t="array" ref="M152">MAX(_xlfn._xlws.FILTER('Modeled Concentrations'!P$3:P$290,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6.9900000000000001E-9</v>
      </c>
      <c r="N152" s="1" cm="1">
        <f t="array" ref="N152">MAX(_xlfn._xlws.FILTER('Modeled Concentrations'!Q$3:Q$290,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2.3400000000000002E-9</v>
      </c>
      <c r="O152" s="1" cm="1">
        <f t="array" ref="O152">MAX(_xlfn._xlws.FILTER('Modeled Concentrations'!R$3:R$290,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9.6599999999999997E-10</v>
      </c>
      <c r="P152" s="1" cm="1">
        <f t="array" ref="P152">MAX(_xlfn._xlws.FILTER('Modeled Concentrations'!S$3:S$290,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4.03E-10</v>
      </c>
      <c r="Q152" s="1" cm="1">
        <f t="array" ref="Q152">MAX(_xlfn._xlws.FILTER('Modeled Concentrations'!T$3:T$290,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1.8300000000000001E-9</v>
      </c>
      <c r="R152" s="1" cm="1">
        <f t="array" ref="R152">MAX(_xlfn._xlws.FILTER('Modeled Concentrations'!U$3:U$290,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3.8299999999999999E-8</v>
      </c>
      <c r="S152" s="1" cm="1">
        <f t="array" ref="S152">MAX(_xlfn._xlws.FILTER('Modeled Concentrations'!V$3:V$290,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1.1899999999999999E-7</v>
      </c>
      <c r="T152" s="1" cm="1">
        <f t="array" ref="T152">MAX(_xlfn._xlws.FILTER('Modeled Concentrations'!W$3:W$290,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2.0800000000000001E-7</v>
      </c>
      <c r="U152" s="1" cm="1">
        <f t="array" ref="U152">MAX(_xlfn._xlws.FILTER('Modeled Concentrations'!X$3:X$290,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3.6600000000000002E-7</v>
      </c>
      <c r="V152" s="1" cm="1">
        <f t="array" ref="V152">MAX(_xlfn._xlws.FILTER('Modeled Concentrations'!Y$3:Y$290,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9.8799999999999998E-8</v>
      </c>
      <c r="W152" s="1" cm="1">
        <f t="array" ref="W152">MAX(_xlfn._xlws.FILTER('Modeled Concentrations'!Z$3:Z$290,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6.9699999999999995E-8</v>
      </c>
      <c r="X152" s="1" cm="1">
        <f t="array" ref="X152">MAX(_xlfn._xlws.FILTER('Modeled Concentrations'!AA$3:AA$290,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2.4100000000000001E-8</v>
      </c>
      <c r="Y152" s="1" cm="1">
        <f t="array" ref="Y152">MAX(_xlfn._xlws.FILTER('Modeled Concentrations'!AB$3:AB$290,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9.0400000000000002E-9</v>
      </c>
      <c r="Z152" s="1" cm="1">
        <f t="array" ref="Z152">MAX(_xlfn._xlws.FILTER('Modeled Concentrations'!AC$3:AC$290,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3.2599999999999999E-9</v>
      </c>
      <c r="AA152" s="1" cm="1">
        <f t="array" ref="AA152">MAX(_xlfn._xlws.FILTER('Modeled Concentrations'!AD$3:AD$290,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7.4068220858895696E-6</v>
      </c>
      <c r="AB152" s="1" cm="1">
        <f t="array" ref="AB152">MAX(_xlfn._xlws.FILTER('Modeled Concentrations'!AE$3:AE$290,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1.5501709611451942E-4</v>
      </c>
      <c r="AC152" s="1" cm="1">
        <f t="array" ref="AC152">MAX(_xlfn._xlws.FILTER('Modeled Concentrations'!AF$3:AF$290,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4.8164580777096112E-4</v>
      </c>
      <c r="AD152" s="1" cm="1">
        <f t="array" ref="AD152">MAX(_xlfn._xlws.FILTER('Modeled Concentrations'!AG$3:AG$290,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8.4186830265848677E-4</v>
      </c>
      <c r="AE152" s="1" cm="1">
        <f t="array" ref="AE152">MAX(_xlfn._xlws.FILTER('Modeled Concentrations'!AH$3:AH$290,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1.4813644171779142E-3</v>
      </c>
      <c r="AF152" s="1" cm="1">
        <f t="array" ref="AF152">MAX(_xlfn._xlws.FILTER('Modeled Concentrations'!AI$3:AI$290,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3.9988744376278122E-4</v>
      </c>
      <c r="AG152" s="1" cm="1">
        <f t="array" ref="AG152">MAX(_xlfn._xlws.FILTER('Modeled Concentrations'!AJ$3:AJ$290,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2.8210683026584865E-4</v>
      </c>
      <c r="AH152" s="1" cm="1">
        <f t="array" ref="AH152">MAX(_xlfn._xlws.FILTER('Modeled Concentrations'!AK$3:AK$290,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9.7543394683026574E-5</v>
      </c>
      <c r="AI152" s="1" cm="1">
        <f t="array" ref="AI152">MAX(_xlfn._xlws.FILTER('Modeled Concentrations'!AL$3:AL$290,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3.6588891615541919E-5</v>
      </c>
      <c r="AJ152" s="1" cm="1">
        <f t="array" ref="AJ152">MAX(_xlfn._xlws.FILTER('Modeled Concentrations'!AM$3:AM$290, ('Modeled Concentrations'!$A$3:$A$290='Filter Max Task'!$A152)*('Modeled Concentrations'!$C$3:$C$290='Filter Max Task'!$B152)*('Modeled Concentrations'!$D$3:$D$290='Filter Max Task'!$C152)*('Modeled Concentrations'!$E$3:$E$290='Filter Max Task'!$D152)*('Modeled Concentrations'!$H$3:$H$290='Filter Max Task'!$E152)*('Modeled Concentrations'!$I$3:$I$290='Filter Max Task'!$F152)))</f>
        <v>1.3194666666666668E-5</v>
      </c>
    </row>
    <row r="153" spans="1:36" x14ac:dyDescent="0.35">
      <c r="A153" s="1" t="s">
        <v>130</v>
      </c>
      <c r="B153" s="1" t="s">
        <v>160</v>
      </c>
      <c r="C153" s="1" t="s">
        <v>131</v>
      </c>
      <c r="D153" s="1" t="s">
        <v>156</v>
      </c>
      <c r="E153" s="1" t="s">
        <v>129</v>
      </c>
      <c r="F153" s="1" t="s">
        <v>157</v>
      </c>
      <c r="G153" s="1" cm="1">
        <f t="array" ref="G153">MAX(_xlfn._xlws.FILTER('Modeled Concentrations'!J$3:J$290,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1.09E-16</v>
      </c>
      <c r="H153" s="1" cm="1">
        <f t="array" ref="H153">MAX(_xlfn._xlws.FILTER('Modeled Concentrations'!K$3:K$290,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4.6700000000000004E-10</v>
      </c>
      <c r="I153" s="1" cm="1">
        <f t="array" ref="I153">MAX(_xlfn._xlws.FILTER('Modeled Concentrations'!L$3:L$290,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5.2899999999999997E-9</v>
      </c>
      <c r="J153" s="1" cm="1">
        <f t="array" ref="J153">MAX(_xlfn._xlws.FILTER('Modeled Concentrations'!M$3:M$290,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1.6899999999999999E-8</v>
      </c>
      <c r="K153" s="1" cm="1">
        <f t="array" ref="K153">MAX(_xlfn._xlws.FILTER('Modeled Concentrations'!N$3:N$290,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4.0800000000000001E-8</v>
      </c>
      <c r="L153" s="1" cm="1">
        <f t="array" ref="L153">MAX(_xlfn._xlws.FILTER('Modeled Concentrations'!O$3:O$290,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2.8900000000000002E-9</v>
      </c>
      <c r="M153" s="1" cm="1">
        <f t="array" ref="M153">MAX(_xlfn._xlws.FILTER('Modeled Concentrations'!P$3:P$290,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1.2799999999999999E-9</v>
      </c>
      <c r="N153" s="1" cm="1">
        <f t="array" ref="N153">MAX(_xlfn._xlws.FILTER('Modeled Concentrations'!Q$3:Q$290,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1.65E-10</v>
      </c>
      <c r="O153" s="1" cm="1">
        <f t="array" ref="O153">MAX(_xlfn._xlws.FILTER('Modeled Concentrations'!R$3:R$290,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3.9999999999999998E-11</v>
      </c>
      <c r="P153" s="1" cm="1">
        <f t="array" ref="P153">MAX(_xlfn._xlws.FILTER('Modeled Concentrations'!S$3:S$290,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1.46E-11</v>
      </c>
      <c r="Q153" s="1" cm="1">
        <f t="array" ref="Q153">MAX(_xlfn._xlws.FILTER('Modeled Concentrations'!T$3:T$290,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7.36E-5</v>
      </c>
      <c r="R153" s="1" cm="1">
        <f t="array" ref="R153">MAX(_xlfn._xlws.FILTER('Modeled Concentrations'!U$3:U$290,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2.09E-5</v>
      </c>
      <c r="S153" s="1" cm="1">
        <f t="array" ref="S153">MAX(_xlfn._xlws.FILTER('Modeled Concentrations'!V$3:V$290,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1.2500000000000001E-5</v>
      </c>
      <c r="T153" s="1" cm="1">
        <f t="array" ref="T153">MAX(_xlfn._xlws.FILTER('Modeled Concentrations'!W$3:W$290,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7.1400000000000002E-6</v>
      </c>
      <c r="U153" s="1" cm="1">
        <f t="array" ref="U153">MAX(_xlfn._xlws.FILTER('Modeled Concentrations'!X$3:X$290,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2.6400000000000001E-6</v>
      </c>
      <c r="V153" s="1" cm="1">
        <f t="array" ref="V153">MAX(_xlfn._xlws.FILTER('Modeled Concentrations'!Y$3:Y$290,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4.7699999999999997E-8</v>
      </c>
      <c r="W153" s="1" cm="1">
        <f t="array" ref="W153">MAX(_xlfn._xlws.FILTER('Modeled Concentrations'!Z$3:Z$290,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1.8200000000000001E-8</v>
      </c>
      <c r="X153" s="1" cm="1">
        <f t="array" ref="X153">MAX(_xlfn._xlws.FILTER('Modeled Concentrations'!AA$3:AA$290,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2.8900000000000002E-9</v>
      </c>
      <c r="Y153" s="1" cm="1">
        <f t="array" ref="Y153">MAX(_xlfn._xlws.FILTER('Modeled Concentrations'!AB$3:AB$290,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1.08E-9</v>
      </c>
      <c r="Z153" s="1" cm="1">
        <f t="array" ref="Z153">MAX(_xlfn._xlws.FILTER('Modeled Concentrations'!AC$3:AC$290,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5.1099999999999999E-10</v>
      </c>
      <c r="AA153" s="1" cm="1">
        <f t="array" ref="AA153">MAX(_xlfn._xlws.FILTER('Modeled Concentrations'!AD$3:AD$290,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0.29789186094069531</v>
      </c>
      <c r="AB153" s="1" cm="1">
        <f t="array" ref="AB153">MAX(_xlfn._xlws.FILTER('Modeled Concentrations'!AE$3:AE$290,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8.4591574642126771E-2</v>
      </c>
      <c r="AC153" s="1" cm="1">
        <f t="array" ref="AC153">MAX(_xlfn._xlws.FILTER('Modeled Concentrations'!AF$3:AF$290,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5.0593047034764832E-2</v>
      </c>
      <c r="AD153" s="1" cm="1">
        <f t="array" ref="AD153">MAX(_xlfn._xlws.FILTER('Modeled Concentrations'!AG$3:AG$290,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2.8898748466257666E-2</v>
      </c>
      <c r="AE153" s="1" cm="1">
        <f t="array" ref="AE153">MAX(_xlfn._xlws.FILTER('Modeled Concentrations'!AH$3:AH$290,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1.0685251533742331E-2</v>
      </c>
      <c r="AF153" s="1" cm="1">
        <f t="array" ref="AF153">MAX(_xlfn._xlws.FILTER('Modeled Concentrations'!AI$3:AI$290,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1.9306306748466257E-4</v>
      </c>
      <c r="AG153" s="1" cm="1">
        <f t="array" ref="AG153">MAX(_xlfn._xlws.FILTER('Modeled Concentrations'!AJ$3:AJ$290,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7.3663476482617592E-5</v>
      </c>
      <c r="AH153" s="1" cm="1">
        <f t="array" ref="AH153">MAX(_xlfn._xlws.FILTER('Modeled Concentrations'!AK$3:AK$290,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1.1697112474437628E-5</v>
      </c>
      <c r="AI153" s="1" cm="1">
        <f t="array" ref="AI153">MAX(_xlfn._xlws.FILTER('Modeled Concentrations'!AL$3:AL$290,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4.3712392638036805E-6</v>
      </c>
      <c r="AJ153" s="1" cm="1">
        <f t="array" ref="AJ153">MAX(_xlfn._xlws.FILTER('Modeled Concentrations'!AM$3:AM$290, ('Modeled Concentrations'!$A$3:$A$290='Filter Max Task'!$A153)*('Modeled Concentrations'!$C$3:$C$290='Filter Max Task'!$B153)*('Modeled Concentrations'!$D$3:$D$290='Filter Max Task'!$C153)*('Modeled Concentrations'!$E$3:$E$290='Filter Max Task'!$D153)*('Modeled Concentrations'!$H$3:$H$290='Filter Max Task'!$E153)*('Modeled Concentrations'!$I$3:$I$290='Filter Max Task'!$F153)))</f>
        <v>2.068243762781186E-6</v>
      </c>
    </row>
    <row r="154" spans="1:36" x14ac:dyDescent="0.35">
      <c r="A154" s="1" t="s">
        <v>130</v>
      </c>
      <c r="B154" s="1" t="s">
        <v>161</v>
      </c>
      <c r="C154" s="1" t="s">
        <v>131</v>
      </c>
      <c r="D154" s="1" t="s">
        <v>156</v>
      </c>
      <c r="E154" s="1" t="s">
        <v>129</v>
      </c>
      <c r="F154" s="1" t="s">
        <v>157</v>
      </c>
      <c r="G154" s="1" cm="1">
        <f t="array" ref="G154">MAX(_xlfn._xlws.FILTER('Modeled Concentrations'!J$3:J$290,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1.0499999999999999E-13</v>
      </c>
      <c r="H154" s="1" cm="1">
        <f t="array" ref="H154">MAX(_xlfn._xlws.FILTER('Modeled Concentrations'!K$3:K$290,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3.5800000000000003E-8</v>
      </c>
      <c r="I154" s="1" cm="1">
        <f t="array" ref="I154">MAX(_xlfn._xlws.FILTER('Modeled Concentrations'!L$3:L$290,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2.84E-7</v>
      </c>
      <c r="J154" s="1" cm="1">
        <f t="array" ref="J154">MAX(_xlfn._xlws.FILTER('Modeled Concentrations'!M$3:M$290,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7.6799999999999999E-7</v>
      </c>
      <c r="K154" s="1" cm="1">
        <f t="array" ref="K154">MAX(_xlfn._xlws.FILTER('Modeled Concentrations'!N$3:N$290,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1.6500000000000001E-6</v>
      </c>
      <c r="L154" s="1" cm="1">
        <f t="array" ref="L154">MAX(_xlfn._xlws.FILTER('Modeled Concentrations'!O$3:O$290,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5.2600000000000002E-7</v>
      </c>
      <c r="M154" s="1" cm="1">
        <f t="array" ref="M154">MAX(_xlfn._xlws.FILTER('Modeled Concentrations'!P$3:P$290,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3.3099999999999999E-7</v>
      </c>
      <c r="N154" s="1" cm="1">
        <f t="array" ref="N154">MAX(_xlfn._xlws.FILTER('Modeled Concentrations'!Q$3:Q$290,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1.11E-7</v>
      </c>
      <c r="O154" s="1" cm="1">
        <f t="array" ref="O154">MAX(_xlfn._xlws.FILTER('Modeled Concentrations'!R$3:R$290,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4.5699999999999999E-8</v>
      </c>
      <c r="P154" s="1" cm="1">
        <f t="array" ref="P154">MAX(_xlfn._xlws.FILTER('Modeled Concentrations'!S$3:S$290,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1.9099999999999999E-8</v>
      </c>
      <c r="Q154" s="1" cm="1">
        <f t="array" ref="Q154">MAX(_xlfn._xlws.FILTER('Modeled Concentrations'!T$3:T$290,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8.6700000000000002E-8</v>
      </c>
      <c r="R154" s="1" cm="1">
        <f t="array" ref="R154">MAX(_xlfn._xlws.FILTER('Modeled Concentrations'!U$3:U$290,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1.8199999999999999E-6</v>
      </c>
      <c r="S154" s="1" cm="1">
        <f t="array" ref="S154">MAX(_xlfn._xlws.FILTER('Modeled Concentrations'!V$3:V$290,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5.6300000000000003E-6</v>
      </c>
      <c r="T154" s="1" cm="1">
        <f t="array" ref="T154">MAX(_xlfn._xlws.FILTER('Modeled Concentrations'!W$3:W$290,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9.8300000000000008E-6</v>
      </c>
      <c r="U154" s="1" cm="1">
        <f t="array" ref="U154">MAX(_xlfn._xlws.FILTER('Modeled Concentrations'!X$3:X$290,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1.73E-5</v>
      </c>
      <c r="V154" s="1" cm="1">
        <f t="array" ref="V154">MAX(_xlfn._xlws.FILTER('Modeled Concentrations'!Y$3:Y$290,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4.69E-6</v>
      </c>
      <c r="W154" s="1" cm="1">
        <f t="array" ref="W154">MAX(_xlfn._xlws.FILTER('Modeled Concentrations'!Z$3:Z$290,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3.3100000000000001E-6</v>
      </c>
      <c r="X154" s="1" cm="1">
        <f t="array" ref="X154">MAX(_xlfn._xlws.FILTER('Modeled Concentrations'!AA$3:AA$290,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1.1400000000000001E-6</v>
      </c>
      <c r="Y154" s="1" cm="1">
        <f t="array" ref="Y154">MAX(_xlfn._xlws.FILTER('Modeled Concentrations'!AB$3:AB$290,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4.3000000000000001E-7</v>
      </c>
      <c r="Z154" s="1" cm="1">
        <f t="array" ref="Z154">MAX(_xlfn._xlws.FILTER('Modeled Concentrations'!AC$3:AC$290,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1.55E-7</v>
      </c>
      <c r="AA154" s="1" cm="1">
        <f t="array" ref="AA154">MAX(_xlfn._xlws.FILTER('Modeled Concentrations'!AD$3:AD$290,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3.5091337423312881E-4</v>
      </c>
      <c r="AB154" s="1" cm="1">
        <f t="array" ref="AB154">MAX(_xlfn._xlws.FILTER('Modeled Concentrations'!AE$3:AE$290,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7.3663476482617573E-3</v>
      </c>
      <c r="AC154" s="1" cm="1">
        <f t="array" ref="AC154">MAX(_xlfn._xlws.FILTER('Modeled Concentrations'!AF$3:AF$290,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2.2787108384458077E-2</v>
      </c>
      <c r="AD154" s="1" cm="1">
        <f t="array" ref="AD154">MAX(_xlfn._xlws.FILTER('Modeled Concentrations'!AG$3:AG$290,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3.978637218813906E-2</v>
      </c>
      <c r="AE154" s="1" cm="1">
        <f t="array" ref="AE154">MAX(_xlfn._xlws.FILTER('Modeled Concentrations'!AH$3:AH$290,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7.0020777096114525E-2</v>
      </c>
      <c r="AF154" s="1" cm="1">
        <f t="array" ref="AF154">MAX(_xlfn._xlws.FILTER('Modeled Concentrations'!AI$3:AI$290,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1.898251124744376E-2</v>
      </c>
      <c r="AG154" s="1" cm="1">
        <f t="array" ref="AG154">MAX(_xlfn._xlws.FILTER('Modeled Concentrations'!AJ$3:AJ$290,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1.3397038854805726E-2</v>
      </c>
      <c r="AH154" s="1" cm="1">
        <f t="array" ref="AH154">MAX(_xlfn._xlws.FILTER('Modeled Concentrations'!AK$3:AK$290,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4.614085889570553E-3</v>
      </c>
      <c r="AI154" s="1" cm="1">
        <f t="array" ref="AI154">MAX(_xlfn._xlws.FILTER('Modeled Concentrations'!AL$3:AL$290,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1.74040081799591E-3</v>
      </c>
      <c r="AJ154" s="1" cm="1">
        <f t="array" ref="AJ154">MAX(_xlfn._xlws.FILTER('Modeled Concentrations'!AM$3:AM$290, ('Modeled Concentrations'!$A$3:$A$290='Filter Max Task'!$A154)*('Modeled Concentrations'!$C$3:$C$290='Filter Max Task'!$B154)*('Modeled Concentrations'!$D$3:$D$290='Filter Max Task'!$C154)*('Modeled Concentrations'!$E$3:$E$290='Filter Max Task'!$D154)*('Modeled Concentrations'!$H$3:$H$290='Filter Max Task'!$E154)*('Modeled Concentrations'!$I$3:$I$290='Filter Max Task'!$F154)))</f>
        <v>6.2735378323108381E-4</v>
      </c>
    </row>
    <row r="155" spans="1:36" x14ac:dyDescent="0.35">
      <c r="A155" s="1" t="s">
        <v>130</v>
      </c>
      <c r="B155" s="1" t="s">
        <v>162</v>
      </c>
      <c r="C155" s="1" t="s">
        <v>131</v>
      </c>
      <c r="D155" s="1" t="s">
        <v>156</v>
      </c>
      <c r="E155" s="1" t="s">
        <v>129</v>
      </c>
      <c r="F155" s="1" t="s">
        <v>157</v>
      </c>
      <c r="G155" s="1" cm="1">
        <f t="array" ref="G155">MAX(_xlfn._xlws.FILTER('Modeled Concentrations'!J$3:J$290,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5.9000000000000002E-18</v>
      </c>
      <c r="H155" s="1" cm="1">
        <f t="array" ref="H155">MAX(_xlfn._xlws.FILTER('Modeled Concentrations'!K$3:K$290,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2.5400000000000001E-11</v>
      </c>
      <c r="I155" s="1" cm="1">
        <f t="array" ref="I155">MAX(_xlfn._xlws.FILTER('Modeled Concentrations'!L$3:L$290,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2.8899999999999998E-10</v>
      </c>
      <c r="J155" s="1" cm="1">
        <f t="array" ref="J155">MAX(_xlfn._xlws.FILTER('Modeled Concentrations'!M$3:M$290,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9.1900000000000003E-10</v>
      </c>
      <c r="K155" s="1" cm="1">
        <f t="array" ref="K155">MAX(_xlfn._xlws.FILTER('Modeled Concentrations'!N$3:N$290,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2.2200000000000002E-9</v>
      </c>
      <c r="L155" s="1" cm="1">
        <f t="array" ref="L155">MAX(_xlfn._xlws.FILTER('Modeled Concentrations'!O$3:O$290,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1.58E-10</v>
      </c>
      <c r="M155" s="1" cm="1">
        <f t="array" ref="M155">MAX(_xlfn._xlws.FILTER('Modeled Concentrations'!P$3:P$290,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6.9700000000000002E-11</v>
      </c>
      <c r="N155" s="1" cm="1">
        <f t="array" ref="N155">MAX(_xlfn._xlws.FILTER('Modeled Concentrations'!Q$3:Q$290,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8.9899999999999995E-12</v>
      </c>
      <c r="O155" s="1" cm="1">
        <f t="array" ref="O155">MAX(_xlfn._xlws.FILTER('Modeled Concentrations'!R$3:R$290,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2.18E-12</v>
      </c>
      <c r="P155" s="1" cm="1">
        <f t="array" ref="P155">MAX(_xlfn._xlws.FILTER('Modeled Concentrations'!S$3:S$290,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7.9299999999999995E-13</v>
      </c>
      <c r="Q155" s="1" cm="1">
        <f t="array" ref="Q155">MAX(_xlfn._xlws.FILTER('Modeled Concentrations'!T$3:T$290,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3.9999999999999998E-6</v>
      </c>
      <c r="R155" s="1" cm="1">
        <f t="array" ref="R155">MAX(_xlfn._xlws.FILTER('Modeled Concentrations'!U$3:U$290,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1.1400000000000001E-6</v>
      </c>
      <c r="S155" s="1" cm="1">
        <f t="array" ref="S155">MAX(_xlfn._xlws.FILTER('Modeled Concentrations'!V$3:V$290,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6.8199999999999999E-7</v>
      </c>
      <c r="T155" s="1" cm="1">
        <f t="array" ref="T155">MAX(_xlfn._xlws.FILTER('Modeled Concentrations'!W$3:W$290,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3.8799999999999998E-7</v>
      </c>
      <c r="U155" s="1" cm="1">
        <f t="array" ref="U155">MAX(_xlfn._xlws.FILTER('Modeled Concentrations'!X$3:X$290,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1.4399999999999999E-7</v>
      </c>
      <c r="V155" s="1" cm="1">
        <f t="array" ref="V155">MAX(_xlfn._xlws.FILTER('Modeled Concentrations'!Y$3:Y$290,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2.5899999999999999E-9</v>
      </c>
      <c r="W155" s="1" cm="1">
        <f t="array" ref="W155">MAX(_xlfn._xlws.FILTER('Modeled Concentrations'!Z$3:Z$290,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9.9099999999999999E-10</v>
      </c>
      <c r="X155" s="1" cm="1">
        <f t="array" ref="X155">MAX(_xlfn._xlws.FILTER('Modeled Concentrations'!AA$3:AA$290,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1.58E-10</v>
      </c>
      <c r="Y155" s="1" cm="1">
        <f t="array" ref="Y155">MAX(_xlfn._xlws.FILTER('Modeled Concentrations'!AB$3:AB$290,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5.8800000000000006E-11</v>
      </c>
      <c r="Z155" s="1" cm="1">
        <f t="array" ref="Z155">MAX(_xlfn._xlws.FILTER('Modeled Concentrations'!AC$3:AC$290,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2.7899999999999999E-11</v>
      </c>
      <c r="AA155" s="1" cm="1">
        <f t="array" ref="AA155">MAX(_xlfn._xlws.FILTER('Modeled Concentrations'!AD$3:AD$290,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1.6189775051124743E-2</v>
      </c>
      <c r="AB155" s="1" cm="1">
        <f t="array" ref="AB155">MAX(_xlfn._xlws.FILTER('Modeled Concentrations'!AE$3:AE$290,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4.614085889570553E-3</v>
      </c>
      <c r="AC155" s="1" cm="1">
        <f t="array" ref="AC155">MAX(_xlfn._xlws.FILTER('Modeled Concentrations'!AF$3:AF$290,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2.7603566462167687E-3</v>
      </c>
      <c r="AD155" s="1" cm="1">
        <f t="array" ref="AD155">MAX(_xlfn._xlws.FILTER('Modeled Concentrations'!AG$3:AG$290,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1.5704081799591001E-3</v>
      </c>
      <c r="AE155" s="1" cm="1">
        <f t="array" ref="AE155">MAX(_xlfn._xlws.FILTER('Modeled Concentrations'!AH$3:AH$290,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5.8283190184049076E-4</v>
      </c>
      <c r="AF155" s="1" cm="1">
        <f t="array" ref="AF155">MAX(_xlfn._xlws.FILTER('Modeled Concentrations'!AI$3:AI$290,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1.0482879345603271E-5</v>
      </c>
      <c r="AG155" s="1" cm="1">
        <f t="array" ref="AG155">MAX(_xlfn._xlws.FILTER('Modeled Concentrations'!AJ$3:AJ$290,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4.0110167689161551E-6</v>
      </c>
      <c r="AH155" s="1" cm="1">
        <f t="array" ref="AH155">MAX(_xlfn._xlws.FILTER('Modeled Concentrations'!AK$3:AK$290,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6.3949611451942735E-7</v>
      </c>
      <c r="AI155" s="1" cm="1">
        <f t="array" ref="AI155">MAX(_xlfn._xlws.FILTER('Modeled Concentrations'!AL$3:AL$290,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2.3798969325153377E-7</v>
      </c>
      <c r="AJ155" s="1" cm="1">
        <f t="array" ref="AJ155">MAX(_xlfn._xlws.FILTER('Modeled Concentrations'!AM$3:AM$290, ('Modeled Concentrations'!$A$3:$A$290='Filter Max Task'!$A155)*('Modeled Concentrations'!$C$3:$C$290='Filter Max Task'!$B155)*('Modeled Concentrations'!$D$3:$D$290='Filter Max Task'!$C155)*('Modeled Concentrations'!$E$3:$E$290='Filter Max Task'!$D155)*('Modeled Concentrations'!$H$3:$H$290='Filter Max Task'!$E155)*('Modeled Concentrations'!$I$3:$I$290='Filter Max Task'!$F155)))</f>
        <v>1.1292368098159509E-7</v>
      </c>
    </row>
    <row r="156" spans="1:36" x14ac:dyDescent="0.35">
      <c r="A156" s="1" t="s">
        <v>130</v>
      </c>
      <c r="B156" s="1" t="s">
        <v>163</v>
      </c>
      <c r="C156" s="1" t="s">
        <v>131</v>
      </c>
      <c r="D156" s="1" t="s">
        <v>156</v>
      </c>
      <c r="E156" s="1" t="s">
        <v>129</v>
      </c>
      <c r="F156" s="1" t="s">
        <v>157</v>
      </c>
      <c r="G156" s="1" cm="1">
        <f t="array" ref="G156">MAX(_xlfn._xlws.FILTER('Modeled Concentrations'!J$3:J$290,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9.1400000000000004E-17</v>
      </c>
      <c r="H156" s="1" cm="1">
        <f t="array" ref="H156">MAX(_xlfn._xlws.FILTER('Modeled Concentrations'!K$3:K$290,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3.73E-10</v>
      </c>
      <c r="I156" s="1" cm="1">
        <f t="array" ref="I156">MAX(_xlfn._xlws.FILTER('Modeled Concentrations'!L$3:L$290,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4.3699999999999996E-9</v>
      </c>
      <c r="J156" s="1" cm="1">
        <f t="array" ref="J156">MAX(_xlfn._xlws.FILTER('Modeled Concentrations'!M$3:M$290,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1.4699999999999999E-8</v>
      </c>
      <c r="K156" s="1" cm="1">
        <f t="array" ref="K156">MAX(_xlfn._xlws.FILTER('Modeled Concentrations'!N$3:N$290,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3.6300000000000001E-8</v>
      </c>
      <c r="L156" s="1" cm="1">
        <f t="array" ref="L156">MAX(_xlfn._xlws.FILTER('Modeled Concentrations'!O$3:O$290,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3.0399999999999998E-9</v>
      </c>
      <c r="M156" s="1" cm="1">
        <f t="array" ref="M156">MAX(_xlfn._xlws.FILTER('Modeled Concentrations'!P$3:P$290,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1.3600000000000001E-9</v>
      </c>
      <c r="N156" s="1" cm="1">
        <f t="array" ref="N156">MAX(_xlfn._xlws.FILTER('Modeled Concentrations'!Q$3:Q$290,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1.7499999999999999E-10</v>
      </c>
      <c r="O156" s="1" cm="1">
        <f t="array" ref="O156">MAX(_xlfn._xlws.FILTER('Modeled Concentrations'!R$3:R$290,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4.2699999999999999E-11</v>
      </c>
      <c r="P156" s="1" cm="1">
        <f t="array" ref="P156">MAX(_xlfn._xlws.FILTER('Modeled Concentrations'!S$3:S$290,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1.5100000000000001E-11</v>
      </c>
      <c r="Q156" s="1" cm="1">
        <f t="array" ref="Q156">MAX(_xlfn._xlws.FILTER('Modeled Concentrations'!T$3:T$290,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6.6199999999999996E-5</v>
      </c>
      <c r="R156" s="1" cm="1">
        <f t="array" ref="R156">MAX(_xlfn._xlws.FILTER('Modeled Concentrations'!U$3:U$290,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2.0400000000000001E-5</v>
      </c>
      <c r="S156" s="1" cm="1">
        <f t="array" ref="S156">MAX(_xlfn._xlws.FILTER('Modeled Concentrations'!V$3:V$290,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1.19E-5</v>
      </c>
      <c r="T156" s="1" cm="1">
        <f t="array" ref="T156">MAX(_xlfn._xlws.FILTER('Modeled Concentrations'!W$3:W$290,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7.0700000000000001E-6</v>
      </c>
      <c r="U156" s="1" cm="1">
        <f t="array" ref="U156">MAX(_xlfn._xlws.FILTER('Modeled Concentrations'!X$3:X$290,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2.7199999999999998E-6</v>
      </c>
      <c r="V156" s="1" cm="1">
        <f t="array" ref="V156">MAX(_xlfn._xlws.FILTER('Modeled Concentrations'!Y$3:Y$290,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5.3099999999999999E-8</v>
      </c>
      <c r="W156" s="1" cm="1">
        <f t="array" ref="W156">MAX(_xlfn._xlws.FILTER('Modeled Concentrations'!Z$3:Z$290,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2.3199999999999999E-8</v>
      </c>
      <c r="X156" s="1" cm="1">
        <f t="array" ref="X156">MAX(_xlfn._xlws.FILTER('Modeled Concentrations'!AA$3:AA$290,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3.6100000000000001E-9</v>
      </c>
      <c r="Y156" s="1" cm="1">
        <f t="array" ref="Y156">MAX(_xlfn._xlws.FILTER('Modeled Concentrations'!AB$3:AB$290,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1.1700000000000001E-9</v>
      </c>
      <c r="Z156" s="1" cm="1">
        <f t="array" ref="Z156">MAX(_xlfn._xlws.FILTER('Modeled Concentrations'!AC$3:AC$290,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4.8199999999999999E-10</v>
      </c>
      <c r="AA156" s="1" cm="1">
        <f t="array" ref="AA156">MAX(_xlfn._xlws.FILTER('Modeled Concentrations'!AD$3:AD$290,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0.26794077709611447</v>
      </c>
      <c r="AB156" s="1" cm="1">
        <f t="array" ref="AB156">MAX(_xlfn._xlws.FILTER('Modeled Concentrations'!AE$3:AE$290,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8.2567852760736207E-2</v>
      </c>
      <c r="AC156" s="1" cm="1">
        <f t="array" ref="AC156">MAX(_xlfn._xlws.FILTER('Modeled Concentrations'!AF$3:AF$290,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4.8164580777096115E-2</v>
      </c>
      <c r="AD156" s="1" cm="1">
        <f t="array" ref="AD156">MAX(_xlfn._xlws.FILTER('Modeled Concentrations'!AG$3:AG$290,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2.8615427402862981E-2</v>
      </c>
      <c r="AE156" s="1" cm="1">
        <f t="array" ref="AE156">MAX(_xlfn._xlws.FILTER('Modeled Concentrations'!AH$3:AH$290,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1.1009047034764826E-2</v>
      </c>
      <c r="AF156" s="1" cm="1">
        <f t="array" ref="AF156">MAX(_xlfn._xlws.FILTER('Modeled Concentrations'!AI$3:AI$290,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2.1491926380368096E-4</v>
      </c>
      <c r="AG156" s="1" cm="1">
        <f t="array" ref="AG156">MAX(_xlfn._xlws.FILTER('Modeled Concentrations'!AJ$3:AJ$290,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9.3900695296523514E-5</v>
      </c>
      <c r="AH156" s="1" cm="1">
        <f t="array" ref="AH156">MAX(_xlfn._xlws.FILTER('Modeled Concentrations'!AK$3:AK$290,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1.4611271983640081E-5</v>
      </c>
      <c r="AI156" s="1" cm="1">
        <f t="array" ref="AI156">MAX(_xlfn._xlws.FILTER('Modeled Concentrations'!AL$3:AL$290,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4.7355092024539876E-6</v>
      </c>
      <c r="AJ156" s="1" cm="1">
        <f t="array" ref="AJ156">MAX(_xlfn._xlws.FILTER('Modeled Concentrations'!AM$3:AM$290, ('Modeled Concentrations'!$A$3:$A$290='Filter Max Task'!$A156)*('Modeled Concentrations'!$C$3:$C$290='Filter Max Task'!$B156)*('Modeled Concentrations'!$D$3:$D$290='Filter Max Task'!$C156)*('Modeled Concentrations'!$E$3:$E$290='Filter Max Task'!$D156)*('Modeled Concentrations'!$H$3:$H$290='Filter Max Task'!$E156)*('Modeled Concentrations'!$I$3:$I$290='Filter Max Task'!$F156)))</f>
        <v>1.9508678936605317E-6</v>
      </c>
    </row>
    <row r="157" spans="1:36" x14ac:dyDescent="0.35">
      <c r="A157" s="1" t="s">
        <v>130</v>
      </c>
      <c r="B157" s="1" t="s">
        <v>164</v>
      </c>
      <c r="C157" s="1" t="s">
        <v>131</v>
      </c>
      <c r="D157" s="1" t="s">
        <v>156</v>
      </c>
      <c r="E157" s="1" t="s">
        <v>129</v>
      </c>
      <c r="F157" s="1" t="s">
        <v>157</v>
      </c>
      <c r="G157" s="1" cm="1">
        <f t="array" ref="G157">MAX(_xlfn._xlws.FILTER('Modeled Concentrations'!J$3:J$290,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3.0399999999999998E-17</v>
      </c>
      <c r="H157" s="1" cm="1">
        <f t="array" ref="H157">MAX(_xlfn._xlws.FILTER('Modeled Concentrations'!K$3:K$290,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1.3100000000000001E-10</v>
      </c>
      <c r="I157" s="1" cm="1">
        <f t="array" ref="I157">MAX(_xlfn._xlws.FILTER('Modeled Concentrations'!L$3:L$290,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1.4800000000000001E-9</v>
      </c>
      <c r="J157" s="1" cm="1">
        <f t="array" ref="J157">MAX(_xlfn._xlws.FILTER('Modeled Concentrations'!M$3:M$290,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4.7399999999999998E-9</v>
      </c>
      <c r="K157" s="1" cm="1">
        <f t="array" ref="K157">MAX(_xlfn._xlws.FILTER('Modeled Concentrations'!N$3:N$290,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1.14E-8</v>
      </c>
      <c r="L157" s="1" cm="1">
        <f t="array" ref="L157">MAX(_xlfn._xlws.FILTER('Modeled Concentrations'!O$3:O$290,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8.0999999999999999E-10</v>
      </c>
      <c r="M157" s="1" cm="1">
        <f t="array" ref="M157">MAX(_xlfn._xlws.FILTER('Modeled Concentrations'!P$3:P$290,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3.58E-10</v>
      </c>
      <c r="N157" s="1" cm="1">
        <f t="array" ref="N157">MAX(_xlfn._xlws.FILTER('Modeled Concentrations'!Q$3:Q$290,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4.6199999999999999E-11</v>
      </c>
      <c r="O157" s="1" cm="1">
        <f t="array" ref="O157">MAX(_xlfn._xlws.FILTER('Modeled Concentrations'!R$3:R$290,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1.1200000000000001E-11</v>
      </c>
      <c r="P157" s="1" cm="1">
        <f t="array" ref="P157">MAX(_xlfn._xlws.FILTER('Modeled Concentrations'!S$3:S$290,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4.0800000000000004E-12</v>
      </c>
      <c r="Q157" s="1" cm="1">
        <f t="array" ref="Q157">MAX(_xlfn._xlws.FILTER('Modeled Concentrations'!T$3:T$290,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2.0599999999999999E-5</v>
      </c>
      <c r="R157" s="1" cm="1">
        <f t="array" ref="R157">MAX(_xlfn._xlws.FILTER('Modeled Concentrations'!U$3:U$290,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5.8599999999999998E-6</v>
      </c>
      <c r="S157" s="1" cm="1">
        <f t="array" ref="S157">MAX(_xlfn._xlws.FILTER('Modeled Concentrations'!V$3:V$290,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3.5099999999999999E-6</v>
      </c>
      <c r="T157" s="1" cm="1">
        <f t="array" ref="T157">MAX(_xlfn._xlws.FILTER('Modeled Concentrations'!W$3:W$290,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1.9999999999999999E-6</v>
      </c>
      <c r="U157" s="1" cm="1">
        <f t="array" ref="U157">MAX(_xlfn._xlws.FILTER('Modeled Concentrations'!X$3:X$290,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7.3900000000000004E-7</v>
      </c>
      <c r="V157" s="1" cm="1">
        <f t="array" ref="V157">MAX(_xlfn._xlws.FILTER('Modeled Concentrations'!Y$3:Y$290,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1.3399999999999999E-8</v>
      </c>
      <c r="W157" s="1" cm="1">
        <f t="array" ref="W157">MAX(_xlfn._xlws.FILTER('Modeled Concentrations'!Z$3:Z$290,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5.0899999999999996E-9</v>
      </c>
      <c r="X157" s="1" cm="1">
        <f t="array" ref="X157">MAX(_xlfn._xlws.FILTER('Modeled Concentrations'!AA$3:AA$290,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8.1299999999999998E-10</v>
      </c>
      <c r="Y157" s="1" cm="1">
        <f t="array" ref="Y157">MAX(_xlfn._xlws.FILTER('Modeled Concentrations'!AB$3:AB$290,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3.0399999999999998E-10</v>
      </c>
      <c r="Z157" s="1" cm="1">
        <f t="array" ref="Z157">MAX(_xlfn._xlws.FILTER('Modeled Concentrations'!AC$3:AC$290,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1.4399999999999999E-10</v>
      </c>
      <c r="AA157" s="1" cm="1">
        <f t="array" ref="AA157">MAX(_xlfn._xlws.FILTER('Modeled Concentrations'!AD$3:AD$290,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8.337734151329243E-2</v>
      </c>
      <c r="AB157" s="1" cm="1">
        <f t="array" ref="AB157">MAX(_xlfn._xlws.FILTER('Modeled Concentrations'!AE$3:AE$290,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2.3718020449897747E-2</v>
      </c>
      <c r="AC157" s="1" cm="1">
        <f t="array" ref="AC157">MAX(_xlfn._xlws.FILTER('Modeled Concentrations'!AF$3:AF$290,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1.4206527607361963E-2</v>
      </c>
      <c r="AD157" s="1" cm="1">
        <f t="array" ref="AD157">MAX(_xlfn._xlws.FILTER('Modeled Concentrations'!AG$3:AG$290,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8.0948875255623717E-3</v>
      </c>
      <c r="AE157" s="1" cm="1">
        <f t="array" ref="AE157">MAX(_xlfn._xlws.FILTER('Modeled Concentrations'!AH$3:AH$290,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2.9910609406952966E-3</v>
      </c>
      <c r="AF157" s="1" cm="1">
        <f t="array" ref="AF157">MAX(_xlfn._xlws.FILTER('Modeled Concentrations'!AI$3:AI$290,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5.4235746421267891E-5</v>
      </c>
      <c r="AG157" s="1" cm="1">
        <f t="array" ref="AG157">MAX(_xlfn._xlws.FILTER('Modeled Concentrations'!AJ$3:AJ$290,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2.0601488752556237E-5</v>
      </c>
      <c r="AH157" s="1" cm="1">
        <f t="array" ref="AH157">MAX(_xlfn._xlws.FILTER('Modeled Concentrations'!AK$3:AK$290,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3.2905717791411039E-6</v>
      </c>
      <c r="AI157" s="1" cm="1">
        <f t="array" ref="AI157">MAX(_xlfn._xlws.FILTER('Modeled Concentrations'!AL$3:AL$290,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1.2304229038854803E-6</v>
      </c>
      <c r="AJ157" s="1" cm="1">
        <f t="array" ref="AJ157">MAX(_xlfn._xlws.FILTER('Modeled Concentrations'!AM$3:AM$290, ('Modeled Concentrations'!$A$3:$A$290='Filter Max Task'!$A157)*('Modeled Concentrations'!$C$3:$C$290='Filter Max Task'!$B157)*('Modeled Concentrations'!$D$3:$D$290='Filter Max Task'!$C157)*('Modeled Concentrations'!$E$3:$E$290='Filter Max Task'!$D157)*('Modeled Concentrations'!$H$3:$H$290='Filter Max Task'!$E157)*('Modeled Concentrations'!$I$3:$I$290='Filter Max Task'!$F157)))</f>
        <v>5.8283190184049073E-7</v>
      </c>
    </row>
    <row r="158" spans="1:36" x14ac:dyDescent="0.35">
      <c r="A158" s="1" t="s">
        <v>130</v>
      </c>
      <c r="B158" s="1" t="s">
        <v>158</v>
      </c>
      <c r="C158" s="1" t="s">
        <v>131</v>
      </c>
      <c r="D158" s="1" t="s">
        <v>156</v>
      </c>
      <c r="E158" s="1" t="s">
        <v>128</v>
      </c>
      <c r="F158" s="1" t="s">
        <v>157</v>
      </c>
      <c r="G158" s="1" cm="1">
        <f t="array" ref="G158">MAX(_xlfn._xlws.FILTER('Modeled Concentrations'!J$3:J$290,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6.84E-17</v>
      </c>
      <c r="H158" s="1" cm="1">
        <f t="array" ref="H158">MAX(_xlfn._xlws.FILTER('Modeled Concentrations'!K$3:K$290,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2.72E-11</v>
      </c>
      <c r="I158" s="1" cm="1">
        <f t="array" ref="I158">MAX(_xlfn._xlws.FILTER('Modeled Concentrations'!L$3:L$290,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2.32E-10</v>
      </c>
      <c r="J158" s="1" cm="1">
        <f t="array" ref="J158">MAX(_xlfn._xlws.FILTER('Modeled Concentrations'!M$3:M$290,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9.879999999999999E-10</v>
      </c>
      <c r="K158" s="1" cm="1">
        <f t="array" ref="K158">MAX(_xlfn._xlws.FILTER('Modeled Concentrations'!N$3:N$290,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3.24E-9</v>
      </c>
      <c r="L158" s="1" cm="1">
        <f t="array" ref="L158">MAX(_xlfn._xlws.FILTER('Modeled Concentrations'!O$3:O$290,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7.1700000000000001E-10</v>
      </c>
      <c r="M158" s="1" cm="1">
        <f t="array" ref="M158">MAX(_xlfn._xlws.FILTER('Modeled Concentrations'!P$3:P$290,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4.3000000000000001E-10</v>
      </c>
      <c r="N158" s="1" cm="1">
        <f t="array" ref="N158">MAX(_xlfn._xlws.FILTER('Modeled Concentrations'!Q$3:Q$290,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1.26E-10</v>
      </c>
      <c r="O158" s="1" cm="1">
        <f t="array" ref="O158">MAX(_xlfn._xlws.FILTER('Modeled Concentrations'!R$3:R$290,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6.3199999999999999E-11</v>
      </c>
      <c r="P158" s="1" cm="1">
        <f t="array" ref="P158">MAX(_xlfn._xlws.FILTER('Modeled Concentrations'!S$3:S$290,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4.4699999999999998E-11</v>
      </c>
      <c r="Q158" s="1" cm="1">
        <f t="array" ref="Q158">MAX(_xlfn._xlws.FILTER('Modeled Concentrations'!T$3:T$290,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7.2900000000000002E-11</v>
      </c>
      <c r="R158" s="1" cm="1">
        <f t="array" ref="R158">MAX(_xlfn._xlws.FILTER('Modeled Concentrations'!U$3:U$290,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2.5899999999999999E-9</v>
      </c>
      <c r="S158" s="1" cm="1">
        <f t="array" ref="S158">MAX(_xlfn._xlws.FILTER('Modeled Concentrations'!V$3:V$290,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1.35E-8</v>
      </c>
      <c r="T158" s="1" cm="1">
        <f t="array" ref="T158">MAX(_xlfn._xlws.FILTER('Modeled Concentrations'!W$3:W$290,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2.8699999999999999E-8</v>
      </c>
      <c r="U158" s="1" cm="1">
        <f t="array" ref="U158">MAX(_xlfn._xlws.FILTER('Modeled Concentrations'!X$3:X$290,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6.0300000000000004E-8</v>
      </c>
      <c r="V158" s="1" cm="1">
        <f t="array" ref="V158">MAX(_xlfn._xlws.FILTER('Modeled Concentrations'!Y$3:Y$290,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1.35E-8</v>
      </c>
      <c r="W158" s="1" cm="1">
        <f t="array" ref="W158">MAX(_xlfn._xlws.FILTER('Modeled Concentrations'!Z$3:Z$290,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8.5199999999999995E-9</v>
      </c>
      <c r="X158" s="1" cm="1">
        <f t="array" ref="X158">MAX(_xlfn._xlws.FILTER('Modeled Concentrations'!AA$3:AA$290,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2.8900000000000002E-9</v>
      </c>
      <c r="Y158" s="1" cm="1">
        <f t="array" ref="Y158">MAX(_xlfn._xlws.FILTER('Modeled Concentrations'!AB$3:AB$290,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1.37E-9</v>
      </c>
      <c r="Z158" s="1" cm="1">
        <f t="array" ref="Z158">MAX(_xlfn._xlws.FILTER('Modeled Concentrations'!AC$3:AC$290,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6.6699999999999997E-10</v>
      </c>
      <c r="AA158" s="1" cm="1">
        <f t="array" ref="AA158">MAX(_xlfn._xlws.FILTER('Modeled Concentrations'!AD$3:AD$290,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2.9505865030674845E-7</v>
      </c>
      <c r="AB158" s="1" cm="1">
        <f t="array" ref="AB158">MAX(_xlfn._xlws.FILTER('Modeled Concentrations'!AE$3:AE$290,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1.0482879345603271E-5</v>
      </c>
      <c r="AC158" s="1" cm="1">
        <f t="array" ref="AC158">MAX(_xlfn._xlws.FILTER('Modeled Concentrations'!AF$3:AF$290,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5.4640490797546015E-5</v>
      </c>
      <c r="AD158" s="1" cm="1">
        <f t="array" ref="AD158">MAX(_xlfn._xlws.FILTER('Modeled Concentrations'!AG$3:AG$290,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1.1616163599182004E-4</v>
      </c>
      <c r="AE158" s="1" cm="1">
        <f t="array" ref="AE158">MAX(_xlfn._xlws.FILTER('Modeled Concentrations'!AH$3:AH$290,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2.4406085889570555E-4</v>
      </c>
      <c r="AF158" s="1" cm="1">
        <f t="array" ref="AF158">MAX(_xlfn._xlws.FILTER('Modeled Concentrations'!AI$3:AI$290,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5.4640490797546015E-5</v>
      </c>
      <c r="AG158" s="1" cm="1">
        <f t="array" ref="AG158">MAX(_xlfn._xlws.FILTER('Modeled Concentrations'!AJ$3:AJ$290,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3.4484220858895704E-5</v>
      </c>
      <c r="AH158" s="1" cm="1">
        <f t="array" ref="AH158">MAX(_xlfn._xlws.FILTER('Modeled Concentrations'!AK$3:AK$290,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1.1697112474437628E-5</v>
      </c>
      <c r="AI158" s="1" cm="1">
        <f t="array" ref="AI158">MAX(_xlfn._xlws.FILTER('Modeled Concentrations'!AL$3:AL$290,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5.544997955010226E-6</v>
      </c>
      <c r="AJ158" s="1" cm="1">
        <f t="array" ref="AJ158">MAX(_xlfn._xlws.FILTER('Modeled Concentrations'!AM$3:AM$290, ('Modeled Concentrations'!$A$3:$A$290='Filter Max Task'!$A158)*('Modeled Concentrations'!$C$3:$C$290='Filter Max Task'!$B158)*('Modeled Concentrations'!$D$3:$D$290='Filter Max Task'!$C158)*('Modeled Concentrations'!$E$3:$E$290='Filter Max Task'!$D158)*('Modeled Concentrations'!$H$3:$H$290='Filter Max Task'!$E158)*('Modeled Concentrations'!$I$3:$I$290='Filter Max Task'!$F158)))</f>
        <v>2.6996449897750512E-6</v>
      </c>
    </row>
    <row r="159" spans="1:36" x14ac:dyDescent="0.35">
      <c r="A159" s="1" t="s">
        <v>130</v>
      </c>
      <c r="B159" s="1" t="s">
        <v>159</v>
      </c>
      <c r="C159" s="1" t="s">
        <v>131</v>
      </c>
      <c r="D159" s="1" t="s">
        <v>156</v>
      </c>
      <c r="E159" s="1" t="s">
        <v>128</v>
      </c>
      <c r="F159" s="1" t="s">
        <v>157</v>
      </c>
      <c r="G159" s="1" cm="1">
        <f t="array" ref="G159">MAX(_xlfn._xlws.FILTER('Modeled Concentrations'!J$3:J$290,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3.58E-16</v>
      </c>
      <c r="H159" s="1" cm="1">
        <f t="array" ref="H159">MAX(_xlfn._xlws.FILTER('Modeled Concentrations'!K$3:K$290,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1.43E-10</v>
      </c>
      <c r="I159" s="1" cm="1">
        <f t="array" ref="I159">MAX(_xlfn._xlws.FILTER('Modeled Concentrations'!L$3:L$290,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1.2199999999999999E-9</v>
      </c>
      <c r="J159" s="1" cm="1">
        <f t="array" ref="J159">MAX(_xlfn._xlws.FILTER('Modeled Concentrations'!M$3:M$290,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5.1899999999999997E-9</v>
      </c>
      <c r="K159" s="1" cm="1">
        <f t="array" ref="K159">MAX(_xlfn._xlws.FILTER('Modeled Concentrations'!N$3:N$290,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1.6899999999999999E-8</v>
      </c>
      <c r="L159" s="1" cm="1">
        <f t="array" ref="L159">MAX(_xlfn._xlws.FILTER('Modeled Concentrations'!O$3:O$290,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3.7600000000000003E-9</v>
      </c>
      <c r="M159" s="1" cm="1">
        <f t="array" ref="M159">MAX(_xlfn._xlws.FILTER('Modeled Concentrations'!P$3:P$290,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2.2600000000000001E-9</v>
      </c>
      <c r="N159" s="1" cm="1">
        <f t="array" ref="N159">MAX(_xlfn._xlws.FILTER('Modeled Concentrations'!Q$3:Q$290,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6.6199999999999999E-10</v>
      </c>
      <c r="O159" s="1" cm="1">
        <f t="array" ref="O159">MAX(_xlfn._xlws.FILTER('Modeled Concentrations'!R$3:R$290,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3.3099999999999999E-10</v>
      </c>
      <c r="P159" s="1" cm="1">
        <f t="array" ref="P159">MAX(_xlfn._xlws.FILTER('Modeled Concentrations'!S$3:S$290,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2.3400000000000002E-10</v>
      </c>
      <c r="Q159" s="1" cm="1">
        <f t="array" ref="Q159">MAX(_xlfn._xlws.FILTER('Modeled Concentrations'!T$3:T$290,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3.8300000000000002E-10</v>
      </c>
      <c r="R159" s="1" cm="1">
        <f t="array" ref="R159">MAX(_xlfn._xlws.FILTER('Modeled Concentrations'!U$3:U$290,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1.3599999999999999E-8</v>
      </c>
      <c r="S159" s="1" cm="1">
        <f t="array" ref="S159">MAX(_xlfn._xlws.FILTER('Modeled Concentrations'!V$3:V$290,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7.1200000000000002E-8</v>
      </c>
      <c r="T159" s="1" cm="1">
        <f t="array" ref="T159">MAX(_xlfn._xlws.FILTER('Modeled Concentrations'!W$3:W$290,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1.4999999999999999E-7</v>
      </c>
      <c r="U159" s="1" cm="1">
        <f t="array" ref="U159">MAX(_xlfn._xlws.FILTER('Modeled Concentrations'!X$3:X$290,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3.1600000000000002E-7</v>
      </c>
      <c r="V159" s="1" cm="1">
        <f t="array" ref="V159">MAX(_xlfn._xlws.FILTER('Modeled Concentrations'!Y$3:Y$290,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7.1200000000000002E-8</v>
      </c>
      <c r="W159" s="1" cm="1">
        <f t="array" ref="W159">MAX(_xlfn._xlws.FILTER('Modeled Concentrations'!Z$3:Z$290,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4.4700000000000003E-8</v>
      </c>
      <c r="X159" s="1" cm="1">
        <f t="array" ref="X159">MAX(_xlfn._xlws.FILTER('Modeled Concentrations'!AA$3:AA$290,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1.52E-8</v>
      </c>
      <c r="Y159" s="1" cm="1">
        <f t="array" ref="Y159">MAX(_xlfn._xlws.FILTER('Modeled Concentrations'!AB$3:AB$290,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7.1900000000000002E-9</v>
      </c>
      <c r="Z159" s="1" cm="1">
        <f t="array" ref="Z159">MAX(_xlfn._xlws.FILTER('Modeled Concentrations'!AC$3:AC$290,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3.5100000000000001E-9</v>
      </c>
      <c r="AA159" s="1" cm="1">
        <f t="array" ref="AA159">MAX(_xlfn._xlws.FILTER('Modeled Concentrations'!AD$3:AD$290,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1.5501709611451944E-6</v>
      </c>
      <c r="AB159" s="1" cm="1">
        <f t="array" ref="AB159">MAX(_xlfn._xlws.FILTER('Modeled Concentrations'!AE$3:AE$290,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5.5045235173824126E-5</v>
      </c>
      <c r="AC159" s="1" cm="1">
        <f t="array" ref="AC159">MAX(_xlfn._xlws.FILTER('Modeled Concentrations'!AF$3:AF$290,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2.8817799591002044E-4</v>
      </c>
      <c r="AD159" s="1" cm="1">
        <f t="array" ref="AD159">MAX(_xlfn._xlws.FILTER('Modeled Concentrations'!AG$3:AG$290,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6.0711656441717792E-4</v>
      </c>
      <c r="AE159" s="1" cm="1">
        <f t="array" ref="AE159">MAX(_xlfn._xlws.FILTER('Modeled Concentrations'!AH$3:AH$290,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1.2789922290388548E-3</v>
      </c>
      <c r="AF159" s="1" cm="1">
        <f t="array" ref="AF159">MAX(_xlfn._xlws.FILTER('Modeled Concentrations'!AI$3:AI$290,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2.8817799591002044E-4</v>
      </c>
      <c r="AG159" s="1" cm="1">
        <f t="array" ref="AG159">MAX(_xlfn._xlws.FILTER('Modeled Concentrations'!AJ$3:AJ$290,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1.8092073619631902E-4</v>
      </c>
      <c r="AH159" s="1" cm="1">
        <f t="array" ref="AH159">MAX(_xlfn._xlws.FILTER('Modeled Concentrations'!AK$3:AK$290,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6.1521145194274026E-5</v>
      </c>
      <c r="AI159" s="1" cm="1">
        <f t="array" ref="AI159">MAX(_xlfn._xlws.FILTER('Modeled Concentrations'!AL$3:AL$290,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2.9101120654396726E-5</v>
      </c>
      <c r="AJ159" s="1" cm="1">
        <f t="array" ref="AJ159">MAX(_xlfn._xlws.FILTER('Modeled Concentrations'!AM$3:AM$290, ('Modeled Concentrations'!$A$3:$A$290='Filter Max Task'!$A159)*('Modeled Concentrations'!$C$3:$C$290='Filter Max Task'!$B159)*('Modeled Concentrations'!$D$3:$D$290='Filter Max Task'!$C159)*('Modeled Concentrations'!$E$3:$E$290='Filter Max Task'!$D159)*('Modeled Concentrations'!$H$3:$H$290='Filter Max Task'!$E159)*('Modeled Concentrations'!$I$3:$I$290='Filter Max Task'!$F159)))</f>
        <v>1.4206527607361964E-5</v>
      </c>
    </row>
    <row r="160" spans="1:36" x14ac:dyDescent="0.35">
      <c r="A160" s="1" t="s">
        <v>130</v>
      </c>
      <c r="B160" s="1" t="s">
        <v>160</v>
      </c>
      <c r="C160" s="1" t="s">
        <v>131</v>
      </c>
      <c r="D160" s="1" t="s">
        <v>156</v>
      </c>
      <c r="E160" s="1" t="s">
        <v>128</v>
      </c>
      <c r="F160" s="1" t="s">
        <v>157</v>
      </c>
      <c r="G160" s="1" cm="1">
        <f t="array" ref="G160">MAX(_xlfn._xlws.FILTER('Modeled Concentrations'!J$3:J$290,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2.2100000000000001E-17</v>
      </c>
      <c r="H160" s="1" cm="1">
        <f t="array" ref="H160">MAX(_xlfn._xlws.FILTER('Modeled Concentrations'!K$3:K$290,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8.5000000000000004E-11</v>
      </c>
      <c r="I160" s="1" cm="1">
        <f t="array" ref="I160">MAX(_xlfn._xlws.FILTER('Modeled Concentrations'!L$3:L$290,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1.3999999999999999E-9</v>
      </c>
      <c r="J160" s="1" cm="1">
        <f t="array" ref="J160">MAX(_xlfn._xlws.FILTER('Modeled Concentrations'!M$3:M$290,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5.7100000000000003E-9</v>
      </c>
      <c r="K160" s="1" cm="1">
        <f t="array" ref="K160">MAX(_xlfn._xlws.FILTER('Modeled Concentrations'!N$3:N$290,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1.9799999999999999E-8</v>
      </c>
      <c r="L160" s="1" cm="1">
        <f t="array" ref="L160">MAX(_xlfn._xlws.FILTER('Modeled Concentrations'!O$3:O$290,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2.3600000000000001E-9</v>
      </c>
      <c r="M160" s="1" cm="1">
        <f t="array" ref="M160">MAX(_xlfn._xlws.FILTER('Modeled Concentrations'!P$3:P$290,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1.1100000000000001E-9</v>
      </c>
      <c r="N160" s="1" cm="1">
        <f t="array" ref="N160">MAX(_xlfn._xlws.FILTER('Modeled Concentrations'!Q$3:Q$290,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1.56E-10</v>
      </c>
      <c r="O160" s="1" cm="1">
        <f t="array" ref="O160">MAX(_xlfn._xlws.FILTER('Modeled Concentrations'!R$3:R$290,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3.7800000000000001E-11</v>
      </c>
      <c r="P160" s="1" cm="1">
        <f t="array" ref="P160">MAX(_xlfn._xlws.FILTER('Modeled Concentrations'!S$3:S$290,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1.32E-11</v>
      </c>
      <c r="Q160" s="1" cm="1">
        <f t="array" ref="Q160">MAX(_xlfn._xlws.FILTER('Modeled Concentrations'!T$3:T$290,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7.0199999999999999E-5</v>
      </c>
      <c r="R160" s="1" cm="1">
        <f t="array" ref="R160">MAX(_xlfn._xlws.FILTER('Modeled Concentrations'!U$3:U$290,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2.1999999999999999E-5</v>
      </c>
      <c r="S160" s="1" cm="1">
        <f t="array" ref="S160">MAX(_xlfn._xlws.FILTER('Modeled Concentrations'!V$3:V$290,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1.2799999999999999E-5</v>
      </c>
      <c r="T160" s="1" cm="1">
        <f t="array" ref="T160">MAX(_xlfn._xlws.FILTER('Modeled Concentrations'!W$3:W$290,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7.8599999999999993E-6</v>
      </c>
      <c r="U160" s="1" cm="1">
        <f t="array" ref="U160">MAX(_xlfn._xlws.FILTER('Modeled Concentrations'!X$3:X$290,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3.01E-6</v>
      </c>
      <c r="V160" s="1" cm="1">
        <f t="array" ref="V160">MAX(_xlfn._xlws.FILTER('Modeled Concentrations'!Y$3:Y$290,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5.5299999999999999E-8</v>
      </c>
      <c r="W160" s="1" cm="1">
        <f t="array" ref="W160">MAX(_xlfn._xlws.FILTER('Modeled Concentrations'!Z$3:Z$290,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2.3800000000000001E-8</v>
      </c>
      <c r="X160" s="1" cm="1">
        <f t="array" ref="X160">MAX(_xlfn._xlws.FILTER('Modeled Concentrations'!AA$3:AA$290,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4.1000000000000003E-9</v>
      </c>
      <c r="Y160" s="1" cm="1">
        <f t="array" ref="Y160">MAX(_xlfn._xlws.FILTER('Modeled Concentrations'!AB$3:AB$290,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1.31E-9</v>
      </c>
      <c r="Z160" s="1" cm="1">
        <f t="array" ref="Z160">MAX(_xlfn._xlws.FILTER('Modeled Concentrations'!AC$3:AC$290,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5.7599999999999998E-10</v>
      </c>
      <c r="AA160" s="1" cm="1">
        <f t="array" ref="AA160">MAX(_xlfn._xlws.FILTER('Modeled Concentrations'!AD$3:AD$290,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0.2841305521472392</v>
      </c>
      <c r="AB160" s="1" cm="1">
        <f t="array" ref="AB160">MAX(_xlfn._xlws.FILTER('Modeled Concentrations'!AE$3:AE$290,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8.90437627811861E-2</v>
      </c>
      <c r="AC160" s="1" cm="1">
        <f t="array" ref="AC160">MAX(_xlfn._xlws.FILTER('Modeled Concentrations'!AF$3:AF$290,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5.1807280163599173E-2</v>
      </c>
      <c r="AD160" s="1" cm="1">
        <f t="array" ref="AD160">MAX(_xlfn._xlws.FILTER('Modeled Concentrations'!AG$3:AG$290,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3.1812907975460117E-2</v>
      </c>
      <c r="AE160" s="1" cm="1">
        <f t="array" ref="AE160">MAX(_xlfn._xlws.FILTER('Modeled Concentrations'!AH$3:AH$290,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1.218280572597137E-2</v>
      </c>
      <c r="AF160" s="1" cm="1">
        <f t="array" ref="AF160">MAX(_xlfn._xlws.FILTER('Modeled Concentrations'!AI$3:AI$290,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2.2382364008179958E-4</v>
      </c>
      <c r="AG160" s="1" cm="1">
        <f t="array" ref="AG160">MAX(_xlfn._xlws.FILTER('Modeled Concentrations'!AJ$3:AJ$290,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9.632916155419223E-5</v>
      </c>
      <c r="AH160" s="1" cm="1">
        <f t="array" ref="AH160">MAX(_xlfn._xlws.FILTER('Modeled Concentrations'!AK$3:AK$290,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1.6594519427402864E-5</v>
      </c>
      <c r="AI160" s="1" cm="1">
        <f t="array" ref="AI160">MAX(_xlfn._xlws.FILTER('Modeled Concentrations'!AL$3:AL$290,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5.3021513292433532E-6</v>
      </c>
      <c r="AJ160" s="1" cm="1">
        <f t="array" ref="AJ160">MAX(_xlfn._xlws.FILTER('Modeled Concentrations'!AM$3:AM$290, ('Modeled Concentrations'!$A$3:$A$290='Filter Max Task'!$A160)*('Modeled Concentrations'!$C$3:$C$290='Filter Max Task'!$B160)*('Modeled Concentrations'!$D$3:$D$290='Filter Max Task'!$C160)*('Modeled Concentrations'!$E$3:$E$290='Filter Max Task'!$D160)*('Modeled Concentrations'!$H$3:$H$290='Filter Max Task'!$E160)*('Modeled Concentrations'!$I$3:$I$290='Filter Max Task'!$F160)))</f>
        <v>2.3313276073619629E-6</v>
      </c>
    </row>
    <row r="161" spans="1:36" x14ac:dyDescent="0.35">
      <c r="A161" s="1" t="s">
        <v>130</v>
      </c>
      <c r="B161" s="1" t="s">
        <v>161</v>
      </c>
      <c r="C161" s="1" t="s">
        <v>131</v>
      </c>
      <c r="D161" s="1" t="s">
        <v>156</v>
      </c>
      <c r="E161" s="1" t="s">
        <v>128</v>
      </c>
      <c r="F161" s="1" t="s">
        <v>157</v>
      </c>
      <c r="G161" s="1" cm="1">
        <f t="array" ref="G161">MAX(_xlfn._xlws.FILTER('Modeled Concentrations'!J$3:J$290,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1.7E-14</v>
      </c>
      <c r="H161" s="1" cm="1">
        <f t="array" ref="H161">MAX(_xlfn._xlws.FILTER('Modeled Concentrations'!K$3:K$290,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6.7899999999999999E-9</v>
      </c>
      <c r="I161" s="1" cm="1">
        <f t="array" ref="I161">MAX(_xlfn._xlws.FILTER('Modeled Concentrations'!L$3:L$290,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5.7800000000000001E-8</v>
      </c>
      <c r="J161" s="1" cm="1">
        <f t="array" ref="J161">MAX(_xlfn._xlws.FILTER('Modeled Concentrations'!M$3:M$290,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2.4600000000000001E-7</v>
      </c>
      <c r="K161" s="1" cm="1">
        <f t="array" ref="K161">MAX(_xlfn._xlws.FILTER('Modeled Concentrations'!N$3:N$290,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8.0299999999999998E-7</v>
      </c>
      <c r="L161" s="1" cm="1">
        <f t="array" ref="L161">MAX(_xlfn._xlws.FILTER('Modeled Concentrations'!O$3:O$290,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1.79E-7</v>
      </c>
      <c r="M161" s="1" cm="1">
        <f t="array" ref="M161">MAX(_xlfn._xlws.FILTER('Modeled Concentrations'!P$3:P$290,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1.0700000000000001E-7</v>
      </c>
      <c r="N161" s="1" cm="1">
        <f t="array" ref="N161">MAX(_xlfn._xlws.FILTER('Modeled Concentrations'!Q$3:Q$290,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3.1400000000000003E-8</v>
      </c>
      <c r="O161" s="1" cm="1">
        <f t="array" ref="O161">MAX(_xlfn._xlws.FILTER('Modeled Concentrations'!R$3:R$290,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1.5700000000000002E-8</v>
      </c>
      <c r="P161" s="1" cm="1">
        <f t="array" ref="P161">MAX(_xlfn._xlws.FILTER('Modeled Concentrations'!S$3:S$290,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1.11E-8</v>
      </c>
      <c r="Q161" s="1" cm="1">
        <f t="array" ref="Q161">MAX(_xlfn._xlws.FILTER('Modeled Concentrations'!T$3:T$290,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1.8200000000000001E-8</v>
      </c>
      <c r="R161" s="1" cm="1">
        <f t="array" ref="R161">MAX(_xlfn._xlws.FILTER('Modeled Concentrations'!U$3:U$290,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6.4199999999999995E-7</v>
      </c>
      <c r="S161" s="1" cm="1">
        <f t="array" ref="S161">MAX(_xlfn._xlws.FILTER('Modeled Concentrations'!V$3:V$290,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3.3799999999999998E-6</v>
      </c>
      <c r="T161" s="1" cm="1">
        <f t="array" ref="T161">MAX(_xlfn._xlws.FILTER('Modeled Concentrations'!W$3:W$290,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7.1400000000000002E-6</v>
      </c>
      <c r="U161" s="1" cm="1">
        <f t="array" ref="U161">MAX(_xlfn._xlws.FILTER('Modeled Concentrations'!X$3:X$290,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1.5E-5</v>
      </c>
      <c r="V161" s="1" cm="1">
        <f t="array" ref="V161">MAX(_xlfn._xlws.FILTER('Modeled Concentrations'!Y$3:Y$290,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3.36E-6</v>
      </c>
      <c r="W161" s="1" cm="1">
        <f t="array" ref="W161">MAX(_xlfn._xlws.FILTER('Modeled Concentrations'!Z$3:Z$290,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2.12E-6</v>
      </c>
      <c r="X161" s="1" cm="1">
        <f t="array" ref="X161">MAX(_xlfn._xlws.FILTER('Modeled Concentrations'!AA$3:AA$290,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7.1900000000000002E-7</v>
      </c>
      <c r="Y161" s="1" cm="1">
        <f t="array" ref="Y161">MAX(_xlfn._xlws.FILTER('Modeled Concentrations'!AB$3:AB$290,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3.41E-7</v>
      </c>
      <c r="Z161" s="1" cm="1">
        <f t="array" ref="Z161">MAX(_xlfn._xlws.FILTER('Modeled Concentrations'!AC$3:AC$290,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1.66E-7</v>
      </c>
      <c r="AA161" s="1" cm="1">
        <f t="array" ref="AA161">MAX(_xlfn._xlws.FILTER('Modeled Concentrations'!AD$3:AD$290,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7.3663476482617592E-5</v>
      </c>
      <c r="AB161" s="1" cm="1">
        <f t="array" ref="AB161">MAX(_xlfn._xlws.FILTER('Modeled Concentrations'!AE$3:AE$290,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2.5984588957055211E-3</v>
      </c>
      <c r="AC161" s="1" cm="1">
        <f t="array" ref="AC161">MAX(_xlfn._xlws.FILTER('Modeled Concentrations'!AF$3:AF$290,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1.3680359918200408E-2</v>
      </c>
      <c r="AD161" s="1" cm="1">
        <f t="array" ref="AD161">MAX(_xlfn._xlws.FILTER('Modeled Concentrations'!AG$3:AG$290,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2.8898748466257666E-2</v>
      </c>
      <c r="AE161" s="1" cm="1">
        <f t="array" ref="AE161">MAX(_xlfn._xlws.FILTER('Modeled Concentrations'!AH$3:AH$290,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6.071165644171779E-2</v>
      </c>
      <c r="AF161" s="1" cm="1">
        <f t="array" ref="AF161">MAX(_xlfn._xlws.FILTER('Modeled Concentrations'!AI$3:AI$290,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1.3599411042944784E-2</v>
      </c>
      <c r="AG161" s="1" cm="1">
        <f t="array" ref="AG161">MAX(_xlfn._xlws.FILTER('Modeled Concentrations'!AJ$3:AJ$290,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8.580580777096114E-3</v>
      </c>
      <c r="AH161" s="1" cm="1">
        <f t="array" ref="AH161">MAX(_xlfn._xlws.FILTER('Modeled Concentrations'!AK$3:AK$290,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2.9101120654396731E-3</v>
      </c>
      <c r="AI161" s="1" cm="1">
        <f t="array" ref="AI161">MAX(_xlfn._xlws.FILTER('Modeled Concentrations'!AL$3:AL$290,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1.3801783231083844E-3</v>
      </c>
      <c r="AJ161" s="1" cm="1">
        <f t="array" ref="AJ161">MAX(_xlfn._xlws.FILTER('Modeled Concentrations'!AM$3:AM$290, ('Modeled Concentrations'!$A$3:$A$290='Filter Max Task'!$A161)*('Modeled Concentrations'!$C$3:$C$290='Filter Max Task'!$B161)*('Modeled Concentrations'!$D$3:$D$290='Filter Max Task'!$C161)*('Modeled Concentrations'!$E$3:$E$290='Filter Max Task'!$D161)*('Modeled Concentrations'!$H$3:$H$290='Filter Max Task'!$E161)*('Modeled Concentrations'!$I$3:$I$290='Filter Max Task'!$F161)))</f>
        <v>6.7187566462167687E-4</v>
      </c>
    </row>
    <row r="162" spans="1:36" x14ac:dyDescent="0.35">
      <c r="A162" s="1" t="s">
        <v>130</v>
      </c>
      <c r="B162" s="1" t="s">
        <v>162</v>
      </c>
      <c r="C162" s="1" t="s">
        <v>131</v>
      </c>
      <c r="D162" s="1" t="s">
        <v>156</v>
      </c>
      <c r="E162" s="1" t="s">
        <v>128</v>
      </c>
      <c r="F162" s="1" t="s">
        <v>157</v>
      </c>
      <c r="G162" s="1" cm="1">
        <f t="array" ref="G162">MAX(_xlfn._xlws.FILTER('Modeled Concentrations'!J$3:J$290,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1.2E-18</v>
      </c>
      <c r="H162" s="1" cm="1">
        <f t="array" ref="H162">MAX(_xlfn._xlws.FILTER('Modeled Concentrations'!K$3:K$290,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4.6200000000000001E-12</v>
      </c>
      <c r="I162" s="1" cm="1">
        <f t="array" ref="I162">MAX(_xlfn._xlws.FILTER('Modeled Concentrations'!L$3:L$290,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7.6299999999999998E-11</v>
      </c>
      <c r="J162" s="1" cm="1">
        <f t="array" ref="J162">MAX(_xlfn._xlws.FILTER('Modeled Concentrations'!M$3:M$290,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3.1100000000000001E-10</v>
      </c>
      <c r="K162" s="1" cm="1">
        <f t="array" ref="K162">MAX(_xlfn._xlws.FILTER('Modeled Concentrations'!N$3:N$290,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1.08E-9</v>
      </c>
      <c r="L162" s="1" cm="1">
        <f t="array" ref="L162">MAX(_xlfn._xlws.FILTER('Modeled Concentrations'!O$3:O$290,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1.28E-10</v>
      </c>
      <c r="M162" s="1" cm="1">
        <f t="array" ref="M162">MAX(_xlfn._xlws.FILTER('Modeled Concentrations'!P$3:P$290,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6.0300000000000001E-11</v>
      </c>
      <c r="N162" s="1" cm="1">
        <f t="array" ref="N162">MAX(_xlfn._xlws.FILTER('Modeled Concentrations'!Q$3:Q$290,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8.4999999999999997E-12</v>
      </c>
      <c r="O162" s="1" cm="1">
        <f t="array" ref="O162">MAX(_xlfn._xlws.FILTER('Modeled Concentrations'!R$3:R$290,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2.0600000000000001E-12</v>
      </c>
      <c r="P162" s="1" cm="1">
        <f t="array" ref="P162">MAX(_xlfn._xlws.FILTER('Modeled Concentrations'!S$3:S$290,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7.1699999999999997E-13</v>
      </c>
      <c r="Q162" s="1" cm="1">
        <f t="array" ref="Q162">MAX(_xlfn._xlws.FILTER('Modeled Concentrations'!T$3:T$290,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3.8299999999999998E-6</v>
      </c>
      <c r="R162" s="1" cm="1">
        <f t="array" ref="R162">MAX(_xlfn._xlws.FILTER('Modeled Concentrations'!U$3:U$290,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1.1999999999999999E-6</v>
      </c>
      <c r="S162" s="1" cm="1">
        <f t="array" ref="S162">MAX(_xlfn._xlws.FILTER('Modeled Concentrations'!V$3:V$290,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6.9699999999999995E-7</v>
      </c>
      <c r="T162" s="1" cm="1">
        <f t="array" ref="T162">MAX(_xlfn._xlws.FILTER('Modeled Concentrations'!W$3:W$290,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4.27E-7</v>
      </c>
      <c r="U162" s="1" cm="1">
        <f t="array" ref="U162">MAX(_xlfn._xlws.FILTER('Modeled Concentrations'!X$3:X$290,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1.6400000000000001E-7</v>
      </c>
      <c r="V162" s="1" cm="1">
        <f t="array" ref="V162">MAX(_xlfn._xlws.FILTER('Modeled Concentrations'!Y$3:Y$290,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3.0100000000000002E-9</v>
      </c>
      <c r="W162" s="1" cm="1">
        <f t="array" ref="W162">MAX(_xlfn._xlws.FILTER('Modeled Concentrations'!Z$3:Z$290,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1.3000000000000001E-9</v>
      </c>
      <c r="X162" s="1" cm="1">
        <f t="array" ref="X162">MAX(_xlfn._xlws.FILTER('Modeled Concentrations'!AA$3:AA$290,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2.24E-10</v>
      </c>
      <c r="Y162" s="1" cm="1">
        <f t="array" ref="Y162">MAX(_xlfn._xlws.FILTER('Modeled Concentrations'!AB$3:AB$290,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7.1399999999999994E-11</v>
      </c>
      <c r="Z162" s="1" cm="1">
        <f t="array" ref="Z162">MAX(_xlfn._xlws.FILTER('Modeled Concentrations'!AC$3:AC$290,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3.1400000000000003E-11</v>
      </c>
      <c r="AA162" s="1" cm="1">
        <f t="array" ref="AA162">MAX(_xlfn._xlws.FILTER('Modeled Concentrations'!AD$3:AD$290,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1.550170961145194E-2</v>
      </c>
      <c r="AB162" s="1" cm="1">
        <f t="array" ref="AB162">MAX(_xlfn._xlws.FILTER('Modeled Concentrations'!AE$3:AE$290,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4.8569325153374233E-3</v>
      </c>
      <c r="AC162" s="1" cm="1">
        <f t="array" ref="AC162">MAX(_xlfn._xlws.FILTER('Modeled Concentrations'!AF$3:AF$290,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2.8210683026584863E-3</v>
      </c>
      <c r="AD162" s="1" cm="1">
        <f t="array" ref="AD162">MAX(_xlfn._xlws.FILTER('Modeled Concentrations'!AG$3:AG$290,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1.7282584867075663E-3</v>
      </c>
      <c r="AE162" s="1" cm="1">
        <f t="array" ref="AE162">MAX(_xlfn._xlws.FILTER('Modeled Concentrations'!AH$3:AH$290,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6.6378077709611455E-4</v>
      </c>
      <c r="AF162" s="1" cm="1">
        <f t="array" ref="AF162">MAX(_xlfn._xlws.FILTER('Modeled Concentrations'!AI$3:AI$290,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1.218280572597137E-5</v>
      </c>
      <c r="AG162" s="1" cm="1">
        <f t="array" ref="AG162">MAX(_xlfn._xlws.FILTER('Modeled Concentrations'!AJ$3:AJ$290,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5.2616768916155423E-6</v>
      </c>
      <c r="AH162" s="1" cm="1">
        <f t="array" ref="AH162">MAX(_xlfn._xlws.FILTER('Modeled Concentrations'!AK$3:AK$290,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9.0662740286298566E-7</v>
      </c>
      <c r="AI162" s="1" cm="1">
        <f t="array" ref="AI162">MAX(_xlfn._xlws.FILTER('Modeled Concentrations'!AL$3:AL$290,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2.8898748466257662E-7</v>
      </c>
      <c r="AJ162" s="1" cm="1">
        <f t="array" ref="AJ162">MAX(_xlfn._xlws.FILTER('Modeled Concentrations'!AM$3:AM$290, ('Modeled Concentrations'!$A$3:$A$290='Filter Max Task'!$A162)*('Modeled Concentrations'!$C$3:$C$290='Filter Max Task'!$B162)*('Modeled Concentrations'!$D$3:$D$290='Filter Max Task'!$C162)*('Modeled Concentrations'!$E$3:$E$290='Filter Max Task'!$D162)*('Modeled Concentrations'!$H$3:$H$290='Filter Max Task'!$E162)*('Modeled Concentrations'!$I$3:$I$290='Filter Max Task'!$F162)))</f>
        <v>1.2708973415132926E-7</v>
      </c>
    </row>
    <row r="163" spans="1:36" x14ac:dyDescent="0.35">
      <c r="A163" s="1" t="s">
        <v>130</v>
      </c>
      <c r="B163" s="1" t="s">
        <v>163</v>
      </c>
      <c r="C163" s="1" t="s">
        <v>131</v>
      </c>
      <c r="D163" s="1" t="s">
        <v>156</v>
      </c>
      <c r="E163" s="1" t="s">
        <v>128</v>
      </c>
      <c r="F163" s="1" t="s">
        <v>157</v>
      </c>
      <c r="G163" s="1" cm="1">
        <f t="array" ref="G163">MAX(_xlfn._xlws.FILTER('Modeled Concentrations'!J$3:J$290,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3.21E-17</v>
      </c>
      <c r="H163" s="1" cm="1">
        <f t="array" ref="H163">MAX(_xlfn._xlws.FILTER('Modeled Concentrations'!K$3:K$290,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1.02E-10</v>
      </c>
      <c r="I163" s="1" cm="1">
        <f t="array" ref="I163">MAX(_xlfn._xlws.FILTER('Modeled Concentrations'!L$3:L$290,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1.3600000000000001E-9</v>
      </c>
      <c r="J163" s="1" cm="1">
        <f t="array" ref="J163">MAX(_xlfn._xlws.FILTER('Modeled Concentrations'!M$3:M$290,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5.8800000000000004E-9</v>
      </c>
      <c r="K163" s="1" cm="1">
        <f t="array" ref="K163">MAX(_xlfn._xlws.FILTER('Modeled Concentrations'!N$3:N$290,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1.8399999999999999E-8</v>
      </c>
      <c r="L163" s="1" cm="1">
        <f t="array" ref="L163">MAX(_xlfn._xlws.FILTER('Modeled Concentrations'!O$3:O$290,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2.3100000000000001E-9</v>
      </c>
      <c r="M163" s="1" cm="1">
        <f t="array" ref="M163">MAX(_xlfn._xlws.FILTER('Modeled Concentrations'!P$3:P$290,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1.1200000000000001E-9</v>
      </c>
      <c r="N163" s="1" cm="1">
        <f t="array" ref="N163">MAX(_xlfn._xlws.FILTER('Modeled Concentrations'!Q$3:Q$290,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1.66E-10</v>
      </c>
      <c r="O163" s="1" cm="1">
        <f t="array" ref="O163">MAX(_xlfn._xlws.FILTER('Modeled Concentrations'!R$3:R$290,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4.0799999999999997E-11</v>
      </c>
      <c r="P163" s="1" cm="1">
        <f t="array" ref="P163">MAX(_xlfn._xlws.FILTER('Modeled Concentrations'!S$3:S$290,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1.41E-11</v>
      </c>
      <c r="Q163" s="1" cm="1">
        <f t="array" ref="Q163">MAX(_xlfn._xlws.FILTER('Modeled Concentrations'!T$3:T$290,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6.1500000000000004E-5</v>
      </c>
      <c r="R163" s="1" cm="1">
        <f t="array" ref="R163">MAX(_xlfn._xlws.FILTER('Modeled Concentrations'!U$3:U$290,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2.1100000000000001E-5</v>
      </c>
      <c r="S163" s="1" cm="1">
        <f t="array" ref="S163">MAX(_xlfn._xlws.FILTER('Modeled Concentrations'!V$3:V$290,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1.2300000000000001E-5</v>
      </c>
      <c r="T163" s="1" cm="1">
        <f t="array" ref="T163">MAX(_xlfn._xlws.FILTER('Modeled Concentrations'!W$3:W$290,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7.7600000000000002E-6</v>
      </c>
      <c r="U163" s="1" cm="1">
        <f t="array" ref="U163">MAX(_xlfn._xlws.FILTER('Modeled Concentrations'!X$3:X$290,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3.1099999999999999E-6</v>
      </c>
      <c r="V163" s="1" cm="1">
        <f t="array" ref="V163">MAX(_xlfn._xlws.FILTER('Modeled Concentrations'!Y$3:Y$290,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7.0900000000000006E-8</v>
      </c>
      <c r="W163" s="1" cm="1">
        <f t="array" ref="W163">MAX(_xlfn._xlws.FILTER('Modeled Concentrations'!Z$3:Z$290,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3.1100000000000001E-8</v>
      </c>
      <c r="X163" s="1" cm="1">
        <f t="array" ref="X163">MAX(_xlfn._xlws.FILTER('Modeled Concentrations'!AA$3:AA$290,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5.6299999999999998E-9</v>
      </c>
      <c r="Y163" s="1" cm="1">
        <f t="array" ref="Y163">MAX(_xlfn._xlws.FILTER('Modeled Concentrations'!AB$3:AB$290,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1.86E-9</v>
      </c>
      <c r="Z163" s="1" cm="1">
        <f t="array" ref="Z163">MAX(_xlfn._xlws.FILTER('Modeled Concentrations'!AC$3:AC$290,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6.9199999999999999E-10</v>
      </c>
      <c r="AA163" s="1" cm="1">
        <f t="array" ref="AA163">MAX(_xlfn._xlws.FILTER('Modeled Concentrations'!AD$3:AD$290,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0.24891779141104295</v>
      </c>
      <c r="AB163" s="1" cm="1">
        <f t="array" ref="AB163">MAX(_xlfn._xlws.FILTER('Modeled Concentrations'!AE$3:AE$290,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8.5401063394683022E-2</v>
      </c>
      <c r="AC163" s="1" cm="1">
        <f t="array" ref="AC163">MAX(_xlfn._xlws.FILTER('Modeled Concentrations'!AF$3:AF$290,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4.9783558282208595E-2</v>
      </c>
      <c r="AD163" s="1" cm="1">
        <f t="array" ref="AD163">MAX(_xlfn._xlws.FILTER('Modeled Concentrations'!AG$3:AG$290,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3.1408163599182005E-2</v>
      </c>
      <c r="AE163" s="1" cm="1">
        <f t="array" ref="AE163">MAX(_xlfn._xlws.FILTER('Modeled Concentrations'!AH$3:AH$290,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1.2587550102249488E-2</v>
      </c>
      <c r="AF163" s="1" cm="1">
        <f t="array" ref="AF163">MAX(_xlfn._xlws.FILTER('Modeled Concentrations'!AI$3:AI$290,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2.8696376278118608E-4</v>
      </c>
      <c r="AG163" s="1" cm="1">
        <f t="array" ref="AG163">MAX(_xlfn._xlws.FILTER('Modeled Concentrations'!AJ$3:AJ$290,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1.2587550102249488E-4</v>
      </c>
      <c r="AH163" s="1" cm="1">
        <f t="array" ref="AH163">MAX(_xlfn._xlws.FILTER('Modeled Concentrations'!AK$3:AK$290,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2.2787108384458076E-5</v>
      </c>
      <c r="AI163" s="1" cm="1">
        <f t="array" ref="AI163">MAX(_xlfn._xlws.FILTER('Modeled Concentrations'!AL$3:AL$290,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7.5282453987730056E-6</v>
      </c>
      <c r="AJ163" s="1" cm="1">
        <f t="array" ref="AJ163">MAX(_xlfn._xlws.FILTER('Modeled Concentrations'!AM$3:AM$290, ('Modeled Concentrations'!$A$3:$A$290='Filter Max Task'!$A163)*('Modeled Concentrations'!$C$3:$C$290='Filter Max Task'!$B163)*('Modeled Concentrations'!$D$3:$D$290='Filter Max Task'!$C163)*('Modeled Concentrations'!$E$3:$E$290='Filter Max Task'!$D163)*('Modeled Concentrations'!$H$3:$H$290='Filter Max Task'!$E163)*('Modeled Concentrations'!$I$3:$I$290='Filter Max Task'!$F163)))</f>
        <v>2.8008310838445809E-6</v>
      </c>
    </row>
    <row r="164" spans="1:36" x14ac:dyDescent="0.35">
      <c r="A164" s="1" t="s">
        <v>130</v>
      </c>
      <c r="B164" s="1" t="s">
        <v>164</v>
      </c>
      <c r="C164" s="1" t="s">
        <v>131</v>
      </c>
      <c r="D164" s="1" t="s">
        <v>156</v>
      </c>
      <c r="E164" s="1" t="s">
        <v>128</v>
      </c>
      <c r="F164" s="1" t="s">
        <v>157</v>
      </c>
      <c r="G164" s="1" cm="1">
        <f t="array" ref="G164">MAX(_xlfn._xlws.FILTER('Modeled Concentrations'!J$3:J$290,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6.1800000000000002E-18</v>
      </c>
      <c r="H164" s="1" cm="1">
        <f t="array" ref="H164">MAX(_xlfn._xlws.FILTER('Modeled Concentrations'!K$3:K$290,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2.3800000000000001E-11</v>
      </c>
      <c r="I164" s="1" cm="1">
        <f t="array" ref="I164">MAX(_xlfn._xlws.FILTER('Modeled Concentrations'!L$3:L$290,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3.9299999999999999E-10</v>
      </c>
      <c r="J164" s="1" cm="1">
        <f t="array" ref="J164">MAX(_xlfn._xlws.FILTER('Modeled Concentrations'!M$3:M$290,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1.6000000000000001E-9</v>
      </c>
      <c r="K164" s="1" cm="1">
        <f t="array" ref="K164">MAX(_xlfn._xlws.FILTER('Modeled Concentrations'!N$3:N$290,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5.5299999999999997E-9</v>
      </c>
      <c r="L164" s="1" cm="1">
        <f t="array" ref="L164">MAX(_xlfn._xlws.FILTER('Modeled Concentrations'!O$3:O$290,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6.6E-10</v>
      </c>
      <c r="M164" s="1" cm="1">
        <f t="array" ref="M164">MAX(_xlfn._xlws.FILTER('Modeled Concentrations'!P$3:P$290,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3.1100000000000001E-10</v>
      </c>
      <c r="N164" s="1" cm="1">
        <f t="array" ref="N164">MAX(_xlfn._xlws.FILTER('Modeled Concentrations'!Q$3:Q$290,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4.3700000000000002E-11</v>
      </c>
      <c r="O164" s="1" cm="1">
        <f t="array" ref="O164">MAX(_xlfn._xlws.FILTER('Modeled Concentrations'!R$3:R$290,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1.0599999999999999E-11</v>
      </c>
      <c r="P164" s="1" cm="1">
        <f t="array" ref="P164">MAX(_xlfn._xlws.FILTER('Modeled Concentrations'!S$3:S$290,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3.6799999999999997E-12</v>
      </c>
      <c r="Q164" s="1" cm="1">
        <f t="array" ref="Q164">MAX(_xlfn._xlws.FILTER('Modeled Concentrations'!T$3:T$290,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1.9599999999999999E-5</v>
      </c>
      <c r="R164" s="1" cm="1">
        <f t="array" ref="R164">MAX(_xlfn._xlws.FILTER('Modeled Concentrations'!U$3:U$290,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6.1500000000000004E-6</v>
      </c>
      <c r="S164" s="1" cm="1">
        <f t="array" ref="S164">MAX(_xlfn._xlws.FILTER('Modeled Concentrations'!V$3:V$290,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3.58E-6</v>
      </c>
      <c r="T164" s="1" cm="1">
        <f t="array" ref="T164">MAX(_xlfn._xlws.FILTER('Modeled Concentrations'!W$3:W$290,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2.2000000000000001E-6</v>
      </c>
      <c r="U164" s="1" cm="1">
        <f t="array" ref="U164">MAX(_xlfn._xlws.FILTER('Modeled Concentrations'!X$3:X$290,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8.4499999999999996E-7</v>
      </c>
      <c r="V164" s="1" cm="1">
        <f t="array" ref="V164">MAX(_xlfn._xlws.FILTER('Modeled Concentrations'!Y$3:Y$290,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1.55E-8</v>
      </c>
      <c r="W164" s="1" cm="1">
        <f t="array" ref="W164">MAX(_xlfn._xlws.FILTER('Modeled Concentrations'!Z$3:Z$290,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6.6700000000000003E-9</v>
      </c>
      <c r="X164" s="1" cm="1">
        <f t="array" ref="X164">MAX(_xlfn._xlws.FILTER('Modeled Concentrations'!AA$3:AA$290,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1.15E-9</v>
      </c>
      <c r="Y164" s="1" cm="1">
        <f t="array" ref="Y164">MAX(_xlfn._xlws.FILTER('Modeled Concentrations'!AB$3:AB$290,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3.6599999999999998E-10</v>
      </c>
      <c r="Z164" s="1" cm="1">
        <f t="array" ref="Z164">MAX(_xlfn._xlws.FILTER('Modeled Concentrations'!AC$3:AC$290,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1.6100000000000001E-10</v>
      </c>
      <c r="AA164" s="1" cm="1">
        <f t="array" ref="AA164">MAX(_xlfn._xlws.FILTER('Modeled Concentrations'!AD$3:AD$290,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7.9329897750511247E-2</v>
      </c>
      <c r="AB164" s="1" cm="1">
        <f t="array" ref="AB164">MAX(_xlfn._xlws.FILTER('Modeled Concentrations'!AE$3:AE$290,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2.4891779141104298E-2</v>
      </c>
      <c r="AC164" s="1" cm="1">
        <f t="array" ref="AC164">MAX(_xlfn._xlws.FILTER('Modeled Concentrations'!AF$3:AF$290,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1.4489848670756646E-2</v>
      </c>
      <c r="AD164" s="1" cm="1">
        <f t="array" ref="AD164">MAX(_xlfn._xlws.FILTER('Modeled Concentrations'!AG$3:AG$290,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8.90437627811861E-3</v>
      </c>
      <c r="AE164" s="1" cm="1">
        <f t="array" ref="AE164">MAX(_xlfn._xlws.FILTER('Modeled Concentrations'!AH$3:AH$290,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3.4200899795501019E-3</v>
      </c>
      <c r="AF164" s="1" cm="1">
        <f t="array" ref="AF164">MAX(_xlfn._xlws.FILTER('Modeled Concentrations'!AI$3:AI$290,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6.2735378323108384E-5</v>
      </c>
      <c r="AG164" s="1" cm="1">
        <f t="array" ref="AG164">MAX(_xlfn._xlws.FILTER('Modeled Concentrations'!AJ$3:AJ$290,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2.6996449897750511E-5</v>
      </c>
      <c r="AH164" s="1" cm="1">
        <f t="array" ref="AH164">MAX(_xlfn._xlws.FILTER('Modeled Concentrations'!AK$3:AK$290,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4.6545603271983642E-6</v>
      </c>
      <c r="AI164" s="1" cm="1">
        <f t="array" ref="AI164">MAX(_xlfn._xlws.FILTER('Modeled Concentrations'!AL$3:AL$290,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1.4813644171779141E-6</v>
      </c>
      <c r="AJ164" s="1" cm="1">
        <f t="array" ref="AJ164">MAX(_xlfn._xlws.FILTER('Modeled Concentrations'!AM$3:AM$290, ('Modeled Concentrations'!$A$3:$A$290='Filter Max Task'!$A164)*('Modeled Concentrations'!$C$3:$C$290='Filter Max Task'!$B164)*('Modeled Concentrations'!$D$3:$D$290='Filter Max Task'!$C164)*('Modeled Concentrations'!$E$3:$E$290='Filter Max Task'!$D164)*('Modeled Concentrations'!$H$3:$H$290='Filter Max Task'!$E164)*('Modeled Concentrations'!$I$3:$I$290='Filter Max Task'!$F164)))</f>
        <v>6.5163844580777101E-7</v>
      </c>
    </row>
    <row r="165" spans="1:36" x14ac:dyDescent="0.35">
      <c r="A165" s="1" t="s">
        <v>130</v>
      </c>
      <c r="B165" s="1" t="s">
        <v>158</v>
      </c>
      <c r="C165" s="1" t="s">
        <v>156</v>
      </c>
      <c r="D165" s="1" t="s">
        <v>156</v>
      </c>
      <c r="E165" s="1" t="s">
        <v>129</v>
      </c>
      <c r="F165" s="1" t="s">
        <v>157</v>
      </c>
      <c r="G165" s="1" cm="1">
        <f t="array" ref="G165">MAX(_xlfn._xlws.FILTER('Modeled Concentrations'!J$3:J$290,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5.8999999999999997E-17</v>
      </c>
      <c r="H165" s="1" cm="1">
        <f t="array" ref="H165">MAX(_xlfn._xlws.FILTER('Modeled Concentrations'!K$3:K$290,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4.3199999999999997E-11</v>
      </c>
      <c r="I165" s="1" cm="1">
        <f t="array" ref="I165">MAX(_xlfn._xlws.FILTER('Modeled Concentrations'!L$3:L$290,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3.3099999999999999E-10</v>
      </c>
      <c r="J165" s="1" cm="1">
        <f t="array" ref="J165">MAX(_xlfn._xlws.FILTER('Modeled Concentrations'!M$3:M$290,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9.9600000000000008E-10</v>
      </c>
      <c r="K165" s="1" cm="1">
        <f t="array" ref="K165">MAX(_xlfn._xlws.FILTER('Modeled Concentrations'!N$3:N$290,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2.3100000000000001E-9</v>
      </c>
      <c r="L165" s="1" cm="1">
        <f t="array" ref="L165">MAX(_xlfn._xlws.FILTER('Modeled Concentrations'!O$3:O$290,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8.08E-10</v>
      </c>
      <c r="M165" s="1" cm="1">
        <f t="array" ref="M165">MAX(_xlfn._xlws.FILTER('Modeled Concentrations'!P$3:P$290,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5.2900000000000003E-10</v>
      </c>
      <c r="N165" s="1" cm="1">
        <f t="array" ref="N165">MAX(_xlfn._xlws.FILTER('Modeled Concentrations'!Q$3:Q$290,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1.7600000000000001E-10</v>
      </c>
      <c r="O165" s="1" cm="1">
        <f t="array" ref="O165">MAX(_xlfn._xlws.FILTER('Modeled Concentrations'!R$3:R$290,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7.1699999999999995E-11</v>
      </c>
      <c r="P165" s="1" cm="1">
        <f t="array" ref="P165">MAX(_xlfn._xlws.FILTER('Modeled Concentrations'!S$3:S$290,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2.9400000000000003E-11</v>
      </c>
      <c r="Q165" s="1" cm="1">
        <f t="array" ref="Q165">MAX(_xlfn._xlws.FILTER('Modeled Concentrations'!T$3:T$290,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1.35E-10</v>
      </c>
      <c r="R165" s="1" cm="1">
        <f t="array" ref="R165">MAX(_xlfn._xlws.FILTER('Modeled Concentrations'!U$3:U$290,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3.1099999999999998E-9</v>
      </c>
      <c r="S165" s="1" cm="1">
        <f t="array" ref="S165">MAX(_xlfn._xlws.FILTER('Modeled Concentrations'!V$3:V$290,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9.7599999999999994E-9</v>
      </c>
      <c r="T165" s="1" cm="1">
        <f t="array" ref="T165">MAX(_xlfn._xlws.FILTER('Modeled Concentrations'!W$3:W$290,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1.6899999999999999E-8</v>
      </c>
      <c r="U165" s="1" cm="1">
        <f t="array" ref="U165">MAX(_xlfn._xlws.FILTER('Modeled Concentrations'!X$3:X$290,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2.96E-8</v>
      </c>
      <c r="V165" s="1" cm="1">
        <f t="array" ref="V165">MAX(_xlfn._xlws.FILTER('Modeled Concentrations'!Y$3:Y$290,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8.1300000000000007E-9</v>
      </c>
      <c r="W165" s="1" cm="1">
        <f t="array" ref="W165">MAX(_xlfn._xlws.FILTER('Modeled Concentrations'!Z$3:Z$290,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5.7100000000000003E-9</v>
      </c>
      <c r="X165" s="1" cm="1">
        <f t="array" ref="X165">MAX(_xlfn._xlws.FILTER('Modeled Concentrations'!AA$3:AA$290,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1.99E-9</v>
      </c>
      <c r="Y165" s="1" cm="1">
        <f t="array" ref="Y165">MAX(_xlfn._xlws.FILTER('Modeled Concentrations'!AB$3:AB$290,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7.3900000000000003E-10</v>
      </c>
      <c r="Z165" s="1" cm="1">
        <f t="array" ref="Z165">MAX(_xlfn._xlws.FILTER('Modeled Concentrations'!AC$3:AC$290,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2.5899999999999998E-10</v>
      </c>
      <c r="AA165" s="1" cm="1">
        <f t="array" ref="AA165">MAX(_xlfn._xlws.FILTER('Modeled Concentrations'!AD$3:AD$290,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5.4640490797546006E-7</v>
      </c>
      <c r="AB165" s="1" cm="1">
        <f t="array" ref="AB165">MAX(_xlfn._xlws.FILTER('Modeled Concentrations'!AE$3:AE$290,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1.2587550102249489E-5</v>
      </c>
      <c r="AC165" s="1" cm="1">
        <f t="array" ref="AC165">MAX(_xlfn._xlws.FILTER('Modeled Concentrations'!AF$3:AF$290,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3.9503051124744369E-5</v>
      </c>
      <c r="AD165" s="1" cm="1">
        <f t="array" ref="AD165">MAX(_xlfn._xlws.FILTER('Modeled Concentrations'!AG$3:AG$290,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6.8401799591002037E-5</v>
      </c>
      <c r="AE165" s="1" cm="1">
        <f t="array" ref="AE165">MAX(_xlfn._xlws.FILTER('Modeled Concentrations'!AH$3:AH$290,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1.198043353783231E-4</v>
      </c>
      <c r="AF165" s="1" cm="1">
        <f t="array" ref="AF165">MAX(_xlfn._xlws.FILTER('Modeled Concentrations'!AI$3:AI$290,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3.2905717791411044E-5</v>
      </c>
      <c r="AG165" s="1" cm="1">
        <f t="array" ref="AG165">MAX(_xlfn._xlws.FILTER('Modeled Concentrations'!AJ$3:AJ$290,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2.3110903885480577E-5</v>
      </c>
      <c r="AH165" s="1" cm="1">
        <f t="array" ref="AH165">MAX(_xlfn._xlws.FILTER('Modeled Concentrations'!AK$3:AK$290,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8.0544130879345603E-6</v>
      </c>
      <c r="AI165" s="1" cm="1">
        <f t="array" ref="AI165">MAX(_xlfn._xlws.FILTER('Modeled Concentrations'!AL$3:AL$290,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2.991060940695297E-6</v>
      </c>
      <c r="AJ165" s="1" cm="1">
        <f t="array" ref="AJ165">MAX(_xlfn._xlws.FILTER('Modeled Concentrations'!AM$3:AM$290, ('Modeled Concentrations'!$A$3:$A$290='Filter Max Task'!$A165)*('Modeled Concentrations'!$C$3:$C$290='Filter Max Task'!$B165)*('Modeled Concentrations'!$D$3:$D$290='Filter Max Task'!$C165)*('Modeled Concentrations'!$E$3:$E$290='Filter Max Task'!$D165)*('Modeled Concentrations'!$H$3:$H$290='Filter Max Task'!$E165)*('Modeled Concentrations'!$I$3:$I$290='Filter Max Task'!$F165)))</f>
        <v>1.0482879345603272E-6</v>
      </c>
    </row>
    <row r="166" spans="1:36" x14ac:dyDescent="0.35">
      <c r="A166" s="1" t="s">
        <v>130</v>
      </c>
      <c r="B166" s="1" t="s">
        <v>159</v>
      </c>
      <c r="C166" s="1" t="s">
        <v>156</v>
      </c>
      <c r="D166" s="1" t="s">
        <v>156</v>
      </c>
      <c r="E166" s="1" t="s">
        <v>129</v>
      </c>
      <c r="F166" s="1" t="s">
        <v>157</v>
      </c>
      <c r="G166" s="1" cm="1">
        <f t="array" ref="G166">MAX(_xlfn._xlws.FILTER('Modeled Concentrations'!J$3:J$290,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4.2000000000000002E-16</v>
      </c>
      <c r="H166" s="1" cm="1">
        <f t="array" ref="H166">MAX(_xlfn._xlws.FILTER('Modeled Concentrations'!K$3:K$290,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3.0599999999999998E-10</v>
      </c>
      <c r="I166" s="1" cm="1">
        <f t="array" ref="I166">MAX(_xlfn._xlws.FILTER('Modeled Concentrations'!L$3:L$290,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2.3600000000000001E-9</v>
      </c>
      <c r="J166" s="1" cm="1">
        <f t="array" ref="J166">MAX(_xlfn._xlws.FILTER('Modeled Concentrations'!M$3:M$290,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7.0699999999999998E-9</v>
      </c>
      <c r="K166" s="1" cm="1">
        <f t="array" ref="K166">MAX(_xlfn._xlws.FILTER('Modeled Concentrations'!N$3:N$290,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1.6400000000000001E-8</v>
      </c>
      <c r="L166" s="1" cm="1">
        <f t="array" ref="L166">MAX(_xlfn._xlws.FILTER('Modeled Concentrations'!O$3:O$290,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5.7299999999999999E-9</v>
      </c>
      <c r="M166" s="1" cm="1">
        <f t="array" ref="M166">MAX(_xlfn._xlws.FILTER('Modeled Concentrations'!P$3:P$290,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3.7600000000000003E-9</v>
      </c>
      <c r="N166" s="1" cm="1">
        <f t="array" ref="N166">MAX(_xlfn._xlws.FILTER('Modeled Concentrations'!Q$3:Q$290,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1.25E-9</v>
      </c>
      <c r="O166" s="1" cm="1">
        <f t="array" ref="O166">MAX(_xlfn._xlws.FILTER('Modeled Concentrations'!R$3:R$290,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5.09E-10</v>
      </c>
      <c r="P166" s="1" cm="1">
        <f t="array" ref="P166">MAX(_xlfn._xlws.FILTER('Modeled Concentrations'!S$3:S$290,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2.1E-10</v>
      </c>
      <c r="Q166" s="1" cm="1">
        <f t="array" ref="Q166">MAX(_xlfn._xlws.FILTER('Modeled Concentrations'!T$3:T$290,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9.6100000000000009E-10</v>
      </c>
      <c r="R166" s="1" cm="1">
        <f t="array" ref="R166">MAX(_xlfn._xlws.FILTER('Modeled Concentrations'!U$3:U$290,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2.22E-8</v>
      </c>
      <c r="S166" s="1" cm="1">
        <f t="array" ref="S166">MAX(_xlfn._xlws.FILTER('Modeled Concentrations'!V$3:V$290,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6.9399999999999999E-8</v>
      </c>
      <c r="T166" s="1" cm="1">
        <f t="array" ref="T166">MAX(_xlfn._xlws.FILTER('Modeled Concentrations'!W$3:W$290,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1.1999999999999999E-7</v>
      </c>
      <c r="U166" s="1" cm="1">
        <f t="array" ref="U166">MAX(_xlfn._xlws.FILTER('Modeled Concentrations'!X$3:X$290,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2.11E-7</v>
      </c>
      <c r="V166" s="1" cm="1">
        <f t="array" ref="V166">MAX(_xlfn._xlws.FILTER('Modeled Concentrations'!Y$3:Y$290,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5.7800000000000001E-8</v>
      </c>
      <c r="W166" s="1" cm="1">
        <f t="array" ref="W166">MAX(_xlfn._xlws.FILTER('Modeled Concentrations'!Z$3:Z$290,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4.0499999999999999E-8</v>
      </c>
      <c r="X166" s="1" cm="1">
        <f t="array" ref="X166">MAX(_xlfn._xlws.FILTER('Modeled Concentrations'!AA$3:AA$290,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1.4100000000000001E-8</v>
      </c>
      <c r="Y166" s="1" cm="1">
        <f t="array" ref="Y166">MAX(_xlfn._xlws.FILTER('Modeled Concentrations'!AB$3:AB$290,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5.2400000000000001E-9</v>
      </c>
      <c r="Z166" s="1" cm="1">
        <f t="array" ref="Z166">MAX(_xlfn._xlws.FILTER('Modeled Concentrations'!AC$3:AC$290,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1.85E-9</v>
      </c>
      <c r="AA166" s="1" cm="1">
        <f t="array" ref="AA166">MAX(_xlfn._xlws.FILTER('Modeled Concentrations'!AD$3:AD$290,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3.88959345603272E-6</v>
      </c>
      <c r="AB166" s="1" cm="1">
        <f t="array" ref="AB166">MAX(_xlfn._xlws.FILTER('Modeled Concentrations'!AE$3:AE$290,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8.9853251533742343E-5</v>
      </c>
      <c r="AC166" s="1" cm="1">
        <f t="array" ref="AC166">MAX(_xlfn._xlws.FILTER('Modeled Concentrations'!AF$3:AF$290,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2.8089259713701429E-4</v>
      </c>
      <c r="AD166" s="1" cm="1">
        <f t="array" ref="AD166">MAX(_xlfn._xlws.FILTER('Modeled Concentrations'!AG$3:AG$290,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4.8569325153374223E-4</v>
      </c>
      <c r="AE166" s="1" cm="1">
        <f t="array" ref="AE166">MAX(_xlfn._xlws.FILTER('Modeled Concentrations'!AH$3:AH$290,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8.5401063394683024E-4</v>
      </c>
      <c r="AF166" s="1" cm="1">
        <f t="array" ref="AF166">MAX(_xlfn._xlws.FILTER('Modeled Concentrations'!AI$3:AI$290,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2.3394224948875252E-4</v>
      </c>
      <c r="AG166" s="1" cm="1">
        <f t="array" ref="AG166">MAX(_xlfn._xlws.FILTER('Modeled Concentrations'!AJ$3:AJ$290,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1.6392147239263801E-4</v>
      </c>
      <c r="AH166" s="1" cm="1">
        <f t="array" ref="AH166">MAX(_xlfn._xlws.FILTER('Modeled Concentrations'!AK$3:AK$290,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5.7068957055214718E-5</v>
      </c>
      <c r="AI166" s="1" cm="1">
        <f t="array" ref="AI166">MAX(_xlfn._xlws.FILTER('Modeled Concentrations'!AL$3:AL$290,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2.1208605316973413E-5</v>
      </c>
      <c r="AJ166" s="1" cm="1">
        <f t="array" ref="AJ166">MAX(_xlfn._xlws.FILTER('Modeled Concentrations'!AM$3:AM$290, ('Modeled Concentrations'!$A$3:$A$290='Filter Max Task'!$A166)*('Modeled Concentrations'!$C$3:$C$290='Filter Max Task'!$B166)*('Modeled Concentrations'!$D$3:$D$290='Filter Max Task'!$C166)*('Modeled Concentrations'!$E$3:$E$290='Filter Max Task'!$D166)*('Modeled Concentrations'!$H$3:$H$290='Filter Max Task'!$E166)*('Modeled Concentrations'!$I$3:$I$290='Filter Max Task'!$F166)))</f>
        <v>7.4877709611451939E-6</v>
      </c>
    </row>
    <row r="167" spans="1:36" x14ac:dyDescent="0.35">
      <c r="A167" s="1" t="s">
        <v>130</v>
      </c>
      <c r="B167" s="1" t="s">
        <v>160</v>
      </c>
      <c r="C167" s="1" t="s">
        <v>156</v>
      </c>
      <c r="D167" s="1" t="s">
        <v>156</v>
      </c>
      <c r="E167" s="1" t="s">
        <v>129</v>
      </c>
      <c r="F167" s="1" t="s">
        <v>157</v>
      </c>
      <c r="G167" s="1" cm="1">
        <f t="array" ref="G167">MAX(_xlfn._xlws.FILTER('Modeled Concentrations'!J$3:J$290,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3.3399999999999998E-17</v>
      </c>
      <c r="H167" s="1" cm="1">
        <f t="array" ref="H167">MAX(_xlfn._xlws.FILTER('Modeled Concentrations'!K$3:K$290,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1.64E-10</v>
      </c>
      <c r="I167" s="1" cm="1">
        <f t="array" ref="I167">MAX(_xlfn._xlws.FILTER('Modeled Concentrations'!L$3:L$290,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1.68E-9</v>
      </c>
      <c r="J167" s="1" cm="1">
        <f t="array" ref="J167">MAX(_xlfn._xlws.FILTER('Modeled Concentrations'!M$3:M$290,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6.6700000000000003E-9</v>
      </c>
      <c r="K167" s="1" cm="1">
        <f t="array" ref="K167">MAX(_xlfn._xlws.FILTER('Modeled Concentrations'!N$3:N$290,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1.6199999999999999E-8</v>
      </c>
      <c r="L167" s="1" cm="1">
        <f t="array" ref="L167">MAX(_xlfn._xlws.FILTER('Modeled Concentrations'!O$3:O$290,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1.1800000000000001E-9</v>
      </c>
      <c r="M167" s="1" cm="1">
        <f t="array" ref="M167">MAX(_xlfn._xlws.FILTER('Modeled Concentrations'!P$3:P$290,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5.8099999999999996E-10</v>
      </c>
      <c r="N167" s="1" cm="1">
        <f t="array" ref="N167">MAX(_xlfn._xlws.FILTER('Modeled Concentrations'!Q$3:Q$290,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7.3899999999999998E-11</v>
      </c>
      <c r="O167" s="1" cm="1">
        <f t="array" ref="O167">MAX(_xlfn._xlws.FILTER('Modeled Concentrations'!R$3:R$290,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1.7399999999999999E-11</v>
      </c>
      <c r="P167" s="1" cm="1">
        <f t="array" ref="P167">MAX(_xlfn._xlws.FILTER('Modeled Concentrations'!S$3:S$290,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5.6599999999999997E-12</v>
      </c>
      <c r="Q167" s="1" cm="1">
        <f t="array" ref="Q167">MAX(_xlfn._xlws.FILTER('Modeled Concentrations'!T$3:T$290,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3.4100000000000002E-5</v>
      </c>
      <c r="R167" s="1" cm="1">
        <f t="array" ref="R167">MAX(_xlfn._xlws.FILTER('Modeled Concentrations'!U$3:U$290,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9.7799999999999995E-6</v>
      </c>
      <c r="S167" s="1" cm="1">
        <f t="array" ref="S167">MAX(_xlfn._xlws.FILTER('Modeled Concentrations'!V$3:V$290,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5.9000000000000003E-6</v>
      </c>
      <c r="T167" s="1" cm="1">
        <f t="array" ref="T167">MAX(_xlfn._xlws.FILTER('Modeled Concentrations'!W$3:W$290,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3.3100000000000001E-6</v>
      </c>
      <c r="U167" s="1" cm="1">
        <f t="array" ref="U167">MAX(_xlfn._xlws.FILTER('Modeled Concentrations'!X$3:X$290,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1.22E-6</v>
      </c>
      <c r="V167" s="1" cm="1">
        <f t="array" ref="V167">MAX(_xlfn._xlws.FILTER('Modeled Concentrations'!Y$3:Y$290,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2.2099999999999999E-8</v>
      </c>
      <c r="W167" s="1" cm="1">
        <f t="array" ref="W167">MAX(_xlfn._xlws.FILTER('Modeled Concentrations'!Z$3:Z$290,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8.43E-9</v>
      </c>
      <c r="X167" s="1" cm="1">
        <f t="array" ref="X167">MAX(_xlfn._xlws.FILTER('Modeled Concentrations'!AA$3:AA$290,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1.27E-9</v>
      </c>
      <c r="Y167" s="1" cm="1">
        <f t="array" ref="Y167">MAX(_xlfn._xlws.FILTER('Modeled Concentrations'!AB$3:AB$290,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4.64E-10</v>
      </c>
      <c r="Z167" s="1" cm="1">
        <f t="array" ref="Z167">MAX(_xlfn._xlws.FILTER('Modeled Concentrations'!AC$3:AC$290,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2.2900000000000001E-10</v>
      </c>
      <c r="AA167" s="1" cm="1">
        <f t="array" ref="AA167">MAX(_xlfn._xlws.FILTER('Modeled Concentrations'!AD$3:AD$290,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0.13801783231083845</v>
      </c>
      <c r="AB167" s="1" cm="1">
        <f t="array" ref="AB167">MAX(_xlfn._xlws.FILTER('Modeled Concentrations'!AE$3:AE$290,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3.9583999999999994E-2</v>
      </c>
      <c r="AC167" s="1" cm="1">
        <f t="array" ref="AC167">MAX(_xlfn._xlws.FILTER('Modeled Concentrations'!AF$3:AF$290,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2.3879918200409002E-2</v>
      </c>
      <c r="AD167" s="1" cm="1">
        <f t="array" ref="AD167">MAX(_xlfn._xlws.FILTER('Modeled Concentrations'!AG$3:AG$290,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1.3397038854805726E-2</v>
      </c>
      <c r="AE167" s="1" cm="1">
        <f t="array" ref="AE167">MAX(_xlfn._xlws.FILTER('Modeled Concentrations'!AH$3:AH$290,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4.9378813905930474E-3</v>
      </c>
      <c r="AF167" s="1" cm="1">
        <f t="array" ref="AF167">MAX(_xlfn._xlws.FILTER('Modeled Concentrations'!AI$3:AI$290,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8.9448507157464219E-5</v>
      </c>
      <c r="AG167" s="1" cm="1">
        <f t="array" ref="AG167">MAX(_xlfn._xlws.FILTER('Modeled Concentrations'!AJ$3:AJ$290,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3.4119950920245395E-5</v>
      </c>
      <c r="AH167" s="1" cm="1">
        <f t="array" ref="AH167">MAX(_xlfn._xlws.FILTER('Modeled Concentrations'!AK$3:AK$290,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5.1402535787321055E-6</v>
      </c>
      <c r="AI167" s="1" cm="1">
        <f t="array" ref="AI167">MAX(_xlfn._xlws.FILTER('Modeled Concentrations'!AL$3:AL$290,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1.8780139059304703E-6</v>
      </c>
      <c r="AJ167" s="1" cm="1">
        <f t="array" ref="AJ167">MAX(_xlfn._xlws.FILTER('Modeled Concentrations'!AM$3:AM$290, ('Modeled Concentrations'!$A$3:$A$290='Filter Max Task'!$A167)*('Modeled Concentrations'!$C$3:$C$290='Filter Max Task'!$B167)*('Modeled Concentrations'!$D$3:$D$290='Filter Max Task'!$C167)*('Modeled Concentrations'!$E$3:$E$290='Filter Max Task'!$D167)*('Modeled Concentrations'!$H$3:$H$290='Filter Max Task'!$E167)*('Modeled Concentrations'!$I$3:$I$290='Filter Max Task'!$F167)))</f>
        <v>9.2686462167689162E-7</v>
      </c>
    </row>
    <row r="168" spans="1:36" x14ac:dyDescent="0.35">
      <c r="A168" s="1" t="s">
        <v>130</v>
      </c>
      <c r="B168" s="1" t="s">
        <v>161</v>
      </c>
      <c r="C168" s="1" t="s">
        <v>156</v>
      </c>
      <c r="D168" s="1" t="s">
        <v>156</v>
      </c>
      <c r="E168" s="1" t="s">
        <v>129</v>
      </c>
      <c r="F168" s="1" t="s">
        <v>157</v>
      </c>
      <c r="G168" s="1" cm="1">
        <f t="array" ref="G168">MAX(_xlfn._xlws.FILTER('Modeled Concentrations'!J$3:J$290,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1.96E-14</v>
      </c>
      <c r="H168" s="1" cm="1">
        <f t="array" ref="H168">MAX(_xlfn._xlws.FILTER('Modeled Concentrations'!K$3:K$290,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1.4300000000000001E-8</v>
      </c>
      <c r="I168" s="1" cm="1">
        <f t="array" ref="I168">MAX(_xlfn._xlws.FILTER('Modeled Concentrations'!L$3:L$290,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1.1000000000000001E-7</v>
      </c>
      <c r="J168" s="1" cm="1">
        <f t="array" ref="J168">MAX(_xlfn._xlws.FILTER('Modeled Concentrations'!M$3:M$290,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3.2899999999999999E-7</v>
      </c>
      <c r="K168" s="1" cm="1">
        <f t="array" ref="K168">MAX(_xlfn._xlws.FILTER('Modeled Concentrations'!N$3:N$290,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7.6300000000000004E-7</v>
      </c>
      <c r="L168" s="1" cm="1">
        <f t="array" ref="L168">MAX(_xlfn._xlws.FILTER('Modeled Concentrations'!O$3:O$290,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2.67E-7</v>
      </c>
      <c r="M168" s="1" cm="1">
        <f t="array" ref="M168">MAX(_xlfn._xlws.FILTER('Modeled Concentrations'!P$3:P$290,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1.7499999999999999E-7</v>
      </c>
      <c r="N168" s="1" cm="1">
        <f t="array" ref="N168">MAX(_xlfn._xlws.FILTER('Modeled Concentrations'!Q$3:Q$290,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5.8299999999999999E-8</v>
      </c>
      <c r="O168" s="1" cm="1">
        <f t="array" ref="O168">MAX(_xlfn._xlws.FILTER('Modeled Concentrations'!R$3:R$290,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2.37E-8</v>
      </c>
      <c r="P168" s="1" cm="1">
        <f t="array" ref="P168">MAX(_xlfn._xlws.FILTER('Modeled Concentrations'!S$3:S$290,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9.7800000000000006E-9</v>
      </c>
      <c r="Q168" s="1" cm="1">
        <f t="array" ref="Q168">MAX(_xlfn._xlws.FILTER('Modeled Concentrations'!T$3:T$290,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4.4700000000000003E-8</v>
      </c>
      <c r="R168" s="1" cm="1">
        <f t="array" ref="R168">MAX(_xlfn._xlws.FILTER('Modeled Concentrations'!U$3:U$290,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1.0300000000000001E-6</v>
      </c>
      <c r="S168" s="1" cm="1">
        <f t="array" ref="S168">MAX(_xlfn._xlws.FILTER('Modeled Concentrations'!V$3:V$290,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3.2399999999999999E-6</v>
      </c>
      <c r="T168" s="1" cm="1">
        <f t="array" ref="T168">MAX(_xlfn._xlws.FILTER('Modeled Concentrations'!W$3:W$290,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5.5799999999999999E-6</v>
      </c>
      <c r="U168" s="1" cm="1">
        <f t="array" ref="U168">MAX(_xlfn._xlws.FILTER('Modeled Concentrations'!X$3:X$290,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9.8600000000000005E-6</v>
      </c>
      <c r="V168" s="1" cm="1">
        <f t="array" ref="V168">MAX(_xlfn._xlws.FILTER('Modeled Concentrations'!Y$3:Y$290,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2.6900000000000001E-6</v>
      </c>
      <c r="W168" s="1" cm="1">
        <f t="array" ref="W168">MAX(_xlfn._xlws.FILTER('Modeled Concentrations'!Z$3:Z$290,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1.8899999999999999E-6</v>
      </c>
      <c r="X168" s="1" cm="1">
        <f t="array" ref="X168">MAX(_xlfn._xlws.FILTER('Modeled Concentrations'!AA$3:AA$290,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6.5700000000000002E-7</v>
      </c>
      <c r="Y168" s="1" cm="1">
        <f t="array" ref="Y168">MAX(_xlfn._xlws.FILTER('Modeled Concentrations'!AB$3:AB$290,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2.4400000000000001E-7</v>
      </c>
      <c r="Z168" s="1" cm="1">
        <f t="array" ref="Z168">MAX(_xlfn._xlws.FILTER('Modeled Concentrations'!AC$3:AC$290,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8.6200000000000004E-8</v>
      </c>
      <c r="AA168" s="1" cm="1">
        <f t="array" ref="AA168">MAX(_xlfn._xlws.FILTER('Modeled Concentrations'!AD$3:AD$290,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1.8092073619631902E-4</v>
      </c>
      <c r="AB168" s="1" cm="1">
        <f t="array" ref="AB168">MAX(_xlfn._xlws.FILTER('Modeled Concentrations'!AE$3:AE$290,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4.1688670756646218E-3</v>
      </c>
      <c r="AC168" s="1" cm="1">
        <f t="array" ref="AC168">MAX(_xlfn._xlws.FILTER('Modeled Concentrations'!AF$3:AF$290,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1.311371779141104E-2</v>
      </c>
      <c r="AD168" s="1" cm="1">
        <f t="array" ref="AD168">MAX(_xlfn._xlws.FILTER('Modeled Concentrations'!AG$3:AG$290,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2.2584736196319018E-2</v>
      </c>
      <c r="AE168" s="1" cm="1">
        <f t="array" ref="AE168">MAX(_xlfn._xlws.FILTER('Modeled Concentrations'!AH$3:AH$290,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3.9907795501022497E-2</v>
      </c>
      <c r="AF168" s="1" cm="1">
        <f t="array" ref="AF168">MAX(_xlfn._xlws.FILTER('Modeled Concentrations'!AI$3:AI$290,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1.0887623721881389E-2</v>
      </c>
      <c r="AG168" s="1" cm="1">
        <f t="array" ref="AG168">MAX(_xlfn._xlws.FILTER('Modeled Concentrations'!AJ$3:AJ$290,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7.6496687116564413E-3</v>
      </c>
      <c r="AH168" s="1" cm="1">
        <f t="array" ref="AH168">MAX(_xlfn._xlws.FILTER('Modeled Concentrations'!AK$3:AK$290,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2.6591705521472392E-3</v>
      </c>
      <c r="AI168" s="1" cm="1">
        <f t="array" ref="AI168">MAX(_xlfn._xlws.FILTER('Modeled Concentrations'!AL$3:AL$290,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9.8757627811860951E-4</v>
      </c>
      <c r="AJ168" s="1" cm="1">
        <f t="array" ref="AJ168">MAX(_xlfn._xlws.FILTER('Modeled Concentrations'!AM$3:AM$290, ('Modeled Concentrations'!$A$3:$A$290='Filter Max Task'!$A168)*('Modeled Concentrations'!$C$3:$C$290='Filter Max Task'!$B168)*('Modeled Concentrations'!$D$3:$D$290='Filter Max Task'!$C168)*('Modeled Concentrations'!$E$3:$E$290='Filter Max Task'!$D168)*('Modeled Concentrations'!$H$3:$H$290='Filter Max Task'!$E168)*('Modeled Concentrations'!$I$3:$I$290='Filter Max Task'!$F168)))</f>
        <v>3.4888965235173823E-4</v>
      </c>
    </row>
    <row r="169" spans="1:36" x14ac:dyDescent="0.35">
      <c r="A169" s="1" t="s">
        <v>130</v>
      </c>
      <c r="B169" s="1" t="s">
        <v>162</v>
      </c>
      <c r="C169" s="1" t="s">
        <v>156</v>
      </c>
      <c r="D169" s="1" t="s">
        <v>156</v>
      </c>
      <c r="E169" s="1" t="s">
        <v>129</v>
      </c>
      <c r="F169" s="1" t="s">
        <v>157</v>
      </c>
      <c r="G169" s="1" cm="1">
        <f t="array" ref="G169">MAX(_xlfn._xlws.FILTER('Modeled Concentrations'!J$3:J$290,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1.7599999999999999E-18</v>
      </c>
      <c r="H169" s="1" cm="1">
        <f t="array" ref="H169">MAX(_xlfn._xlws.FILTER('Modeled Concentrations'!K$3:K$290,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8.6699999999999992E-12</v>
      </c>
      <c r="I169" s="1" cm="1">
        <f t="array" ref="I169">MAX(_xlfn._xlws.FILTER('Modeled Concentrations'!L$3:L$290,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8.8700000000000001E-11</v>
      </c>
      <c r="J169" s="1" cm="1">
        <f t="array" ref="J169">MAX(_xlfn._xlws.FILTER('Modeled Concentrations'!M$3:M$290,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3.5300000000000002E-10</v>
      </c>
      <c r="K169" s="1" cm="1">
        <f t="array" ref="K169">MAX(_xlfn._xlws.FILTER('Modeled Concentrations'!N$3:N$290,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8.5500000000000005E-10</v>
      </c>
      <c r="L169" s="1" cm="1">
        <f t="array" ref="L169">MAX(_xlfn._xlws.FILTER('Modeled Concentrations'!O$3:O$290,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6.2299999999999994E-11</v>
      </c>
      <c r="M169" s="1" cm="1">
        <f t="array" ref="M169">MAX(_xlfn._xlws.FILTER('Modeled Concentrations'!P$3:P$290,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3.0600000000000003E-11</v>
      </c>
      <c r="N169" s="1" cm="1">
        <f t="array" ref="N169">MAX(_xlfn._xlws.FILTER('Modeled Concentrations'!Q$3:Q$290,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3.8999999999999999E-12</v>
      </c>
      <c r="O169" s="1" cm="1">
        <f t="array" ref="O169">MAX(_xlfn._xlws.FILTER('Modeled Concentrations'!R$3:R$290,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9.1900000000000002E-13</v>
      </c>
      <c r="P169" s="1" cm="1">
        <f t="array" ref="P169">MAX(_xlfn._xlws.FILTER('Modeled Concentrations'!S$3:S$290,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2.9899999999999999E-13</v>
      </c>
      <c r="Q169" s="1" cm="1">
        <f t="array" ref="Q169">MAX(_xlfn._xlws.FILTER('Modeled Concentrations'!T$3:T$290,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1.7999999999999999E-6</v>
      </c>
      <c r="R169" s="1" cm="1">
        <f t="array" ref="R169">MAX(_xlfn._xlws.FILTER('Modeled Concentrations'!U$3:U$290,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5.1600000000000001E-7</v>
      </c>
      <c r="S169" s="1" cm="1">
        <f t="array" ref="S169">MAX(_xlfn._xlws.FILTER('Modeled Concentrations'!V$3:V$290,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3.1100000000000002E-7</v>
      </c>
      <c r="T169" s="1" cm="1">
        <f t="array" ref="T169">MAX(_xlfn._xlws.FILTER('Modeled Concentrations'!W$3:W$290,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1.74E-7</v>
      </c>
      <c r="U169" s="1" cm="1">
        <f t="array" ref="U169">MAX(_xlfn._xlws.FILTER('Modeled Concentrations'!X$3:X$290,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6.4200000000000006E-8</v>
      </c>
      <c r="V169" s="1" cm="1">
        <f t="array" ref="V169">MAX(_xlfn._xlws.FILTER('Modeled Concentrations'!Y$3:Y$290,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1.1599999999999999E-9</v>
      </c>
      <c r="W169" s="1" cm="1">
        <f t="array" ref="W169">MAX(_xlfn._xlws.FILTER('Modeled Concentrations'!Z$3:Z$290,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4.4500000000000001E-10</v>
      </c>
      <c r="X169" s="1" cm="1">
        <f t="array" ref="X169">MAX(_xlfn._xlws.FILTER('Modeled Concentrations'!AA$3:AA$290,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6.7199999999999998E-11</v>
      </c>
      <c r="Y169" s="1" cm="1">
        <f t="array" ref="Y169">MAX(_xlfn._xlws.FILTER('Modeled Concentrations'!AB$3:AB$290,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2.4499999999999999E-11</v>
      </c>
      <c r="Z169" s="1" cm="1">
        <f t="array" ref="Z169">MAX(_xlfn._xlws.FILTER('Modeled Concentrations'!AC$3:AC$290,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1.2100000000000001E-11</v>
      </c>
      <c r="AA169" s="1" cm="1">
        <f t="array" ref="AA169">MAX(_xlfn._xlws.FILTER('Modeled Concentrations'!AD$3:AD$290,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7.2853987730061342E-3</v>
      </c>
      <c r="AB169" s="1" cm="1">
        <f t="array" ref="AB169">MAX(_xlfn._xlws.FILTER('Modeled Concentrations'!AE$3:AE$290,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2.0884809815950923E-3</v>
      </c>
      <c r="AC169" s="1" cm="1">
        <f t="array" ref="AC169">MAX(_xlfn._xlws.FILTER('Modeled Concentrations'!AF$3:AF$290,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1.2587550102249488E-3</v>
      </c>
      <c r="AD169" s="1" cm="1">
        <f t="array" ref="AD169">MAX(_xlfn._xlws.FILTER('Modeled Concentrations'!AG$3:AG$290,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7.0425521472392634E-4</v>
      </c>
      <c r="AE169" s="1" cm="1">
        <f t="array" ref="AE169">MAX(_xlfn._xlws.FILTER('Modeled Concentrations'!AH$3:AH$290,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2.5984588957055218E-4</v>
      </c>
      <c r="AF169" s="1" cm="1">
        <f t="array" ref="AF169">MAX(_xlfn._xlws.FILTER('Modeled Concentrations'!AI$3:AI$290,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4.695034764826175E-6</v>
      </c>
      <c r="AG169" s="1" cm="1">
        <f t="array" ref="AG169">MAX(_xlfn._xlws.FILTER('Modeled Concentrations'!AJ$3:AJ$290,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1.8011124744376278E-6</v>
      </c>
      <c r="AH169" s="1" cm="1">
        <f t="array" ref="AH169">MAX(_xlfn._xlws.FILTER('Modeled Concentrations'!AK$3:AK$290,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2.7198822085889569E-7</v>
      </c>
      <c r="AI169" s="1" cm="1">
        <f t="array" ref="AI169">MAX(_xlfn._xlws.FILTER('Modeled Concentrations'!AL$3:AL$290,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9.9162372188139065E-8</v>
      </c>
      <c r="AJ169" s="1" cm="1">
        <f t="array" ref="AJ169">MAX(_xlfn._xlws.FILTER('Modeled Concentrations'!AM$3:AM$290, ('Modeled Concentrations'!$A$3:$A$290='Filter Max Task'!$A169)*('Modeled Concentrations'!$C$3:$C$290='Filter Max Task'!$B169)*('Modeled Concentrations'!$D$3:$D$290='Filter Max Task'!$C169)*('Modeled Concentrations'!$E$3:$E$290='Filter Max Task'!$D169)*('Modeled Concentrations'!$H$3:$H$290='Filter Max Task'!$E169)*('Modeled Concentrations'!$I$3:$I$290='Filter Max Task'!$F169)))</f>
        <v>4.8974069529652353E-8</v>
      </c>
    </row>
    <row r="170" spans="1:36" x14ac:dyDescent="0.35">
      <c r="A170" s="1" t="s">
        <v>130</v>
      </c>
      <c r="B170" s="1" t="s">
        <v>163</v>
      </c>
      <c r="C170" s="1" t="s">
        <v>156</v>
      </c>
      <c r="D170" s="1" t="s">
        <v>156</v>
      </c>
      <c r="E170" s="1" t="s">
        <v>129</v>
      </c>
      <c r="F170" s="1" t="s">
        <v>157</v>
      </c>
      <c r="G170" s="1" cm="1">
        <f t="array" ref="G170">MAX(_xlfn._xlws.FILTER('Modeled Concentrations'!J$3:J$290,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3.8499999999999997E-17</v>
      </c>
      <c r="H170" s="1" cm="1">
        <f t="array" ref="H170">MAX(_xlfn._xlws.FILTER('Modeled Concentrations'!K$3:K$290,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1.7800000000000001E-10</v>
      </c>
      <c r="I170" s="1" cm="1">
        <f t="array" ref="I170">MAX(_xlfn._xlws.FILTER('Modeled Concentrations'!L$3:L$290,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1.8400000000000001E-9</v>
      </c>
      <c r="J170" s="1" cm="1">
        <f t="array" ref="J170">MAX(_xlfn._xlws.FILTER('Modeled Concentrations'!M$3:M$290,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7.0200000000000002E-9</v>
      </c>
      <c r="K170" s="1" cm="1">
        <f t="array" ref="K170">MAX(_xlfn._xlws.FILTER('Modeled Concentrations'!N$3:N$290,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1.7599999999999999E-8</v>
      </c>
      <c r="L170" s="1" cm="1">
        <f t="array" ref="L170">MAX(_xlfn._xlws.FILTER('Modeled Concentrations'!O$3:O$290,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1.5799999999999999E-9</v>
      </c>
      <c r="M170" s="1" cm="1">
        <f t="array" ref="M170">MAX(_xlfn._xlws.FILTER('Modeled Concentrations'!P$3:P$290,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7.78E-10</v>
      </c>
      <c r="N170" s="1" cm="1">
        <f t="array" ref="N170">MAX(_xlfn._xlws.FILTER('Modeled Concentrations'!Q$3:Q$290,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9.9099999999999999E-11</v>
      </c>
      <c r="O170" s="1" cm="1">
        <f t="array" ref="O170">MAX(_xlfn._xlws.FILTER('Modeled Concentrations'!R$3:R$290,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2.27E-11</v>
      </c>
      <c r="P170" s="1" cm="1">
        <f t="array" ref="P170">MAX(_xlfn._xlws.FILTER('Modeled Concentrations'!S$3:S$290,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7.5899999999999998E-12</v>
      </c>
      <c r="Q170" s="1" cm="1">
        <f t="array" ref="Q170">MAX(_xlfn._xlws.FILTER('Modeled Concentrations'!T$3:T$290,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3.9799999999999998E-5</v>
      </c>
      <c r="R170" s="1" cm="1">
        <f t="array" ref="R170">MAX(_xlfn._xlws.FILTER('Modeled Concentrations'!U$3:U$290,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1.22E-5</v>
      </c>
      <c r="S170" s="1" cm="1">
        <f t="array" ref="S170">MAX(_xlfn._xlws.FILTER('Modeled Concentrations'!V$3:V$290,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7.1899999999999998E-6</v>
      </c>
      <c r="T170" s="1" cm="1">
        <f t="array" ref="T170">MAX(_xlfn._xlws.FILTER('Modeled Concentrations'!W$3:W$290,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4.1500000000000001E-6</v>
      </c>
      <c r="U170" s="1" cm="1">
        <f t="array" ref="U170">MAX(_xlfn._xlws.FILTER('Modeled Concentrations'!X$3:X$290,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1.5600000000000001E-6</v>
      </c>
      <c r="V170" s="1" cm="1">
        <f t="array" ref="V170">MAX(_xlfn._xlws.FILTER('Modeled Concentrations'!Y$3:Y$290,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3.1900000000000001E-8</v>
      </c>
      <c r="W170" s="1" cm="1">
        <f t="array" ref="W170">MAX(_xlfn._xlws.FILTER('Modeled Concentrations'!Z$3:Z$290,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1.2499999999999999E-8</v>
      </c>
      <c r="X170" s="1" cm="1">
        <f t="array" ref="X170">MAX(_xlfn._xlws.FILTER('Modeled Concentrations'!AA$3:AA$290,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2.1999999999999998E-9</v>
      </c>
      <c r="Y170" s="1" cm="1">
        <f t="array" ref="Y170">MAX(_xlfn._xlws.FILTER('Modeled Concentrations'!AB$3:AB$290,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6.8700000000000001E-10</v>
      </c>
      <c r="Z170" s="1" cm="1">
        <f t="array" ref="Z170">MAX(_xlfn._xlws.FILTER('Modeled Concentrations'!AC$3:AC$290,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2.7900000000000002E-10</v>
      </c>
      <c r="AA170" s="1" cm="1">
        <f t="array" ref="AA170">MAX(_xlfn._xlws.FILTER('Modeled Concentrations'!AD$3:AD$290,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0.1610882617586912</v>
      </c>
      <c r="AB170" s="1" cm="1">
        <f t="array" ref="AB170">MAX(_xlfn._xlws.FILTER('Modeled Concentrations'!AE$3:AE$290,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4.937881390593047E-2</v>
      </c>
      <c r="AC170" s="1" cm="1">
        <f t="array" ref="AC170">MAX(_xlfn._xlws.FILTER('Modeled Concentrations'!AF$3:AF$290,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2.9101120654396725E-2</v>
      </c>
      <c r="AD170" s="1" cm="1">
        <f t="array" ref="AD170">MAX(_xlfn._xlws.FILTER('Modeled Concentrations'!AG$3:AG$290,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1.6796891615541921E-2</v>
      </c>
      <c r="AE170" s="1" cm="1">
        <f t="array" ref="AE170">MAX(_xlfn._xlws.FILTER('Modeled Concentrations'!AH$3:AH$290,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6.3140122699386503E-3</v>
      </c>
      <c r="AF170" s="1" cm="1">
        <f t="array" ref="AF170">MAX(_xlfn._xlws.FILTER('Modeled Concentrations'!AI$3:AI$290,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1.2911345603271984E-4</v>
      </c>
      <c r="AG170" s="1" cm="1">
        <f t="array" ref="AG170">MAX(_xlfn._xlws.FILTER('Modeled Concentrations'!AJ$3:AJ$290,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5.0593047034764817E-5</v>
      </c>
      <c r="AH170" s="1" cm="1">
        <f t="array" ref="AH170">MAX(_xlfn._xlws.FILTER('Modeled Concentrations'!AK$3:AK$290,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8.9043762781186096E-6</v>
      </c>
      <c r="AI170" s="1" cm="1">
        <f t="array" ref="AI170">MAX(_xlfn._xlws.FILTER('Modeled Concentrations'!AL$3:AL$290,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2.7805938650306746E-6</v>
      </c>
      <c r="AJ170" s="1" cm="1">
        <f t="array" ref="AJ170">MAX(_xlfn._xlws.FILTER('Modeled Concentrations'!AM$3:AM$290, ('Modeled Concentrations'!$A$3:$A$290='Filter Max Task'!$A170)*('Modeled Concentrations'!$C$3:$C$290='Filter Max Task'!$B170)*('Modeled Concentrations'!$D$3:$D$290='Filter Max Task'!$C170)*('Modeled Concentrations'!$E$3:$E$290='Filter Max Task'!$D170)*('Modeled Concentrations'!$H$3:$H$290='Filter Max Task'!$E170)*('Modeled Concentrations'!$I$3:$I$290='Filter Max Task'!$F170)))</f>
        <v>1.129236809815951E-6</v>
      </c>
    </row>
    <row r="171" spans="1:36" x14ac:dyDescent="0.35">
      <c r="A171" s="1" t="s">
        <v>130</v>
      </c>
      <c r="B171" s="1" t="s">
        <v>164</v>
      </c>
      <c r="C171" s="1" t="s">
        <v>156</v>
      </c>
      <c r="D171" s="1" t="s">
        <v>156</v>
      </c>
      <c r="E171" s="1" t="s">
        <v>129</v>
      </c>
      <c r="F171" s="1" t="s">
        <v>157</v>
      </c>
      <c r="G171" s="1" cm="1">
        <f t="array" ref="G171">MAX(_xlfn._xlws.FILTER('Modeled Concentrations'!J$3:J$290,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9.4899999999999996E-18</v>
      </c>
      <c r="H171" s="1" cm="1">
        <f t="array" ref="H171">MAX(_xlfn._xlws.FILTER('Modeled Concentrations'!K$3:K$290,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4.6699999999999998E-11</v>
      </c>
      <c r="I171" s="1" cm="1">
        <f t="array" ref="I171">MAX(_xlfn._xlws.FILTER('Modeled Concentrations'!L$3:L$290,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4.79E-10</v>
      </c>
      <c r="J171" s="1" cm="1">
        <f t="array" ref="J171">MAX(_xlfn._xlws.FILTER('Modeled Concentrations'!M$3:M$290,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1.9000000000000001E-9</v>
      </c>
      <c r="K171" s="1" cm="1">
        <f t="array" ref="K171">MAX(_xlfn._xlws.FILTER('Modeled Concentrations'!N$3:N$290,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4.6200000000000002E-9</v>
      </c>
      <c r="L171" s="1" cm="1">
        <f t="array" ref="L171">MAX(_xlfn._xlws.FILTER('Modeled Concentrations'!O$3:O$290,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3.3599999999999998E-10</v>
      </c>
      <c r="M171" s="1" cm="1">
        <f t="array" ref="M171">MAX(_xlfn._xlws.FILTER('Modeled Concentrations'!P$3:P$290,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1.65E-10</v>
      </c>
      <c r="N171" s="1" cm="1">
        <f t="array" ref="N171">MAX(_xlfn._xlws.FILTER('Modeled Concentrations'!Q$3:Q$290,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2.11E-11</v>
      </c>
      <c r="O171" s="1" cm="1">
        <f t="array" ref="O171">MAX(_xlfn._xlws.FILTER('Modeled Concentrations'!R$3:R$290,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4.97E-12</v>
      </c>
      <c r="P171" s="1" cm="1">
        <f t="array" ref="P171">MAX(_xlfn._xlws.FILTER('Modeled Concentrations'!S$3:S$290,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1.61E-12</v>
      </c>
      <c r="Q171" s="1" cm="1">
        <f t="array" ref="Q171">MAX(_xlfn._xlws.FILTER('Modeled Concentrations'!T$3:T$290,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9.7100000000000002E-6</v>
      </c>
      <c r="R171" s="1" cm="1">
        <f t="array" ref="R171">MAX(_xlfn._xlws.FILTER('Modeled Concentrations'!U$3:U$290,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2.79E-6</v>
      </c>
      <c r="S171" s="1" cm="1">
        <f t="array" ref="S171">MAX(_xlfn._xlws.FILTER('Modeled Concentrations'!V$3:V$290,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1.6899999999999999E-6</v>
      </c>
      <c r="T171" s="1" cm="1">
        <f t="array" ref="T171">MAX(_xlfn._xlws.FILTER('Modeled Concentrations'!W$3:W$290,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9.4099999999999997E-7</v>
      </c>
      <c r="U171" s="1" cm="1">
        <f t="array" ref="U171">MAX(_xlfn._xlws.FILTER('Modeled Concentrations'!X$3:X$290,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3.46E-7</v>
      </c>
      <c r="V171" s="1" cm="1">
        <f t="array" ref="V171">MAX(_xlfn._xlws.FILTER('Modeled Concentrations'!Y$3:Y$290,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6.2799999999999998E-9</v>
      </c>
      <c r="W171" s="1" cm="1">
        <f t="array" ref="W171">MAX(_xlfn._xlws.FILTER('Modeled Concentrations'!Z$3:Z$290,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2.4E-9</v>
      </c>
      <c r="X171" s="1" cm="1">
        <f t="array" ref="X171">MAX(_xlfn._xlws.FILTER('Modeled Concentrations'!AA$3:AA$290,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3.6299999999999999E-10</v>
      </c>
      <c r="Y171" s="1" cm="1">
        <f t="array" ref="Y171">MAX(_xlfn._xlws.FILTER('Modeled Concentrations'!AB$3:AB$290,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1.3200000000000001E-10</v>
      </c>
      <c r="Z171" s="1" cm="1">
        <f t="array" ref="Z171">MAX(_xlfn._xlws.FILTER('Modeled Concentrations'!AC$3:AC$290,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6.4999999999999995E-11</v>
      </c>
      <c r="AA171" s="1" cm="1">
        <f t="array" ref="AA171">MAX(_xlfn._xlws.FILTER('Modeled Concentrations'!AD$3:AD$290,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3.930067893660532E-2</v>
      </c>
      <c r="AB171" s="1" cm="1">
        <f t="array" ref="AB171">MAX(_xlfn._xlws.FILTER('Modeled Concentrations'!AE$3:AE$290,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1.1292368098159509E-2</v>
      </c>
      <c r="AC171" s="1" cm="1">
        <f t="array" ref="AC171">MAX(_xlfn._xlws.FILTER('Modeled Concentrations'!AF$3:AF$290,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6.8401799591002038E-3</v>
      </c>
      <c r="AD171" s="1" cm="1">
        <f t="array" ref="AD171">MAX(_xlfn._xlws.FILTER('Modeled Concentrations'!AG$3:AG$290,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3.8086445807770956E-3</v>
      </c>
      <c r="AE171" s="1" cm="1">
        <f t="array" ref="AE171">MAX(_xlfn._xlws.FILTER('Modeled Concentrations'!AH$3:AH$290,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1.4004155419222902E-3</v>
      </c>
      <c r="AF171" s="1" cm="1">
        <f t="array" ref="AF171">MAX(_xlfn._xlws.FILTER('Modeled Concentrations'!AI$3:AI$290,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2.5417946830265844E-5</v>
      </c>
      <c r="AG171" s="1" cm="1">
        <f t="array" ref="AG171">MAX(_xlfn._xlws.FILTER('Modeled Concentrations'!AJ$3:AJ$290,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9.7138650306748454E-6</v>
      </c>
      <c r="AH171" s="1" cm="1">
        <f t="array" ref="AH171">MAX(_xlfn._xlws.FILTER('Modeled Concentrations'!AK$3:AK$290,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1.4692220858895705E-6</v>
      </c>
      <c r="AI171" s="1" cm="1">
        <f t="array" ref="AI171">MAX(_xlfn._xlws.FILTER('Modeled Concentrations'!AL$3:AL$290,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5.3426257668711651E-7</v>
      </c>
      <c r="AJ171" s="1" cm="1">
        <f t="array" ref="AJ171">MAX(_xlfn._xlws.FILTER('Modeled Concentrations'!AM$3:AM$290, ('Modeled Concentrations'!$A$3:$A$290='Filter Max Task'!$A171)*('Modeled Concentrations'!$C$3:$C$290='Filter Max Task'!$B171)*('Modeled Concentrations'!$D$3:$D$290='Filter Max Task'!$C171)*('Modeled Concentrations'!$E$3:$E$290='Filter Max Task'!$D171)*('Modeled Concentrations'!$H$3:$H$290='Filter Max Task'!$E171)*('Modeled Concentrations'!$I$3:$I$290='Filter Max Task'!$F171)))</f>
        <v>2.6308384458077711E-7</v>
      </c>
    </row>
    <row r="172" spans="1:36" x14ac:dyDescent="0.35">
      <c r="A172" s="1" t="s">
        <v>130</v>
      </c>
      <c r="B172" s="1" t="s">
        <v>158</v>
      </c>
      <c r="C172" s="1" t="s">
        <v>156</v>
      </c>
      <c r="D172" s="1" t="s">
        <v>156</v>
      </c>
      <c r="E172" s="1" t="s">
        <v>128</v>
      </c>
      <c r="F172" s="1" t="s">
        <v>157</v>
      </c>
      <c r="G172" s="1" cm="1">
        <f t="array" ref="G172">MAX(_xlfn._xlws.FILTER('Modeled Concentrations'!J$3:J$290,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1.1099999999999999E-17</v>
      </c>
      <c r="H172" s="1" cm="1">
        <f t="array" ref="H172">MAX(_xlfn._xlws.FILTER('Modeled Concentrations'!K$3:K$290,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6.4500000000000002E-12</v>
      </c>
      <c r="I172" s="1" cm="1">
        <f t="array" ref="I172">MAX(_xlfn._xlws.FILTER('Modeled Concentrations'!L$3:L$290,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5.4599999999999998E-11</v>
      </c>
      <c r="J172" s="1" cm="1">
        <f t="array" ref="J172">MAX(_xlfn._xlws.FILTER('Modeled Concentrations'!M$3:M$290,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2.0600000000000001E-10</v>
      </c>
      <c r="K172" s="1" cm="1">
        <f t="array" ref="K172">MAX(_xlfn._xlws.FILTER('Modeled Concentrations'!N$3:N$290,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7.9800000000000004E-10</v>
      </c>
      <c r="L172" s="1" cm="1">
        <f t="array" ref="L172">MAX(_xlfn._xlws.FILTER('Modeled Concentrations'!O$3:O$290,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2.7399999999999998E-10</v>
      </c>
      <c r="M172" s="1" cm="1">
        <f t="array" ref="M172">MAX(_xlfn._xlws.FILTER('Modeled Concentrations'!P$3:P$290,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1.73E-10</v>
      </c>
      <c r="N172" s="1" cm="1">
        <f t="array" ref="N172">MAX(_xlfn._xlws.FILTER('Modeled Concentrations'!Q$3:Q$290,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5.2599999999999998E-11</v>
      </c>
      <c r="O172" s="1" cm="1">
        <f t="array" ref="O172">MAX(_xlfn._xlws.FILTER('Modeled Concentrations'!R$3:R$290,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2.5899999999999999E-11</v>
      </c>
      <c r="P172" s="1" cm="1">
        <f t="array" ref="P172">MAX(_xlfn._xlws.FILTER('Modeled Concentrations'!S$3:S$290,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1.7399999999999999E-11</v>
      </c>
      <c r="Q172" s="1" cm="1">
        <f t="array" ref="Q172">MAX(_xlfn._xlws.FILTER('Modeled Concentrations'!T$3:T$290,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2.7699999999999999E-11</v>
      </c>
      <c r="R172" s="1" cm="1">
        <f t="array" ref="R172">MAX(_xlfn._xlws.FILTER('Modeled Concentrations'!U$3:U$290,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1.0999999999999999E-9</v>
      </c>
      <c r="S172" s="1" cm="1">
        <f t="array" ref="S172">MAX(_xlfn._xlws.FILTER('Modeled Concentrations'!V$3:V$290,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5.7800000000000003E-9</v>
      </c>
      <c r="T172" s="1" cm="1">
        <f t="array" ref="T172">MAX(_xlfn._xlws.FILTER('Modeled Concentrations'!W$3:W$290,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1.22E-8</v>
      </c>
      <c r="U172" s="1" cm="1">
        <f t="array" ref="U172">MAX(_xlfn._xlws.FILTER('Modeled Concentrations'!X$3:X$290,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2.5699999999999999E-8</v>
      </c>
      <c r="V172" s="1" cm="1">
        <f t="array" ref="V172">MAX(_xlfn._xlws.FILTER('Modeled Concentrations'!Y$3:Y$290,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5.8100000000000004E-9</v>
      </c>
      <c r="W172" s="1" cm="1">
        <f t="array" ref="W172">MAX(_xlfn._xlws.FILTER('Modeled Concentrations'!Z$3:Z$290,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3.7300000000000001E-9</v>
      </c>
      <c r="X172" s="1" cm="1">
        <f t="array" ref="X172">MAX(_xlfn._xlws.FILTER('Modeled Concentrations'!AA$3:AA$290,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1.25E-9</v>
      </c>
      <c r="Y172" s="1" cm="1">
        <f t="array" ref="Y172">MAX(_xlfn._xlws.FILTER('Modeled Concentrations'!AB$3:AB$290,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6E-10</v>
      </c>
      <c r="Z172" s="1" cm="1">
        <f t="array" ref="Z172">MAX(_xlfn._xlws.FILTER('Modeled Concentrations'!AC$3:AC$290,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2.9200000000000003E-10</v>
      </c>
      <c r="AA172" s="1" cm="1">
        <f t="array" ref="AA172">MAX(_xlfn._xlws.FILTER('Modeled Concentrations'!AD$3:AD$290,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1.1211419222903884E-7</v>
      </c>
      <c r="AB172" s="1" cm="1">
        <f t="array" ref="AB172">MAX(_xlfn._xlws.FILTER('Modeled Concentrations'!AE$3:AE$290,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4.4521881390593048E-6</v>
      </c>
      <c r="AC172" s="1" cm="1">
        <f t="array" ref="AC172">MAX(_xlfn._xlws.FILTER('Modeled Concentrations'!AF$3:AF$290,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2.3394224948875255E-5</v>
      </c>
      <c r="AD172" s="1" cm="1">
        <f t="array" ref="AD172">MAX(_xlfn._xlws.FILTER('Modeled Concentrations'!AG$3:AG$290,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4.9378813905930466E-5</v>
      </c>
      <c r="AE172" s="1" cm="1">
        <f t="array" ref="AE172">MAX(_xlfn._xlws.FILTER('Modeled Concentrations'!AH$3:AH$290,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1.0401930470347647E-4</v>
      </c>
      <c r="AF172" s="1" cm="1">
        <f t="array" ref="AF172">MAX(_xlfn._xlws.FILTER('Modeled Concentrations'!AI$3:AI$290,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2.3515648261758694E-5</v>
      </c>
      <c r="AG172" s="1" cm="1">
        <f t="array" ref="AG172">MAX(_xlfn._xlws.FILTER('Modeled Concentrations'!AJ$3:AJ$290,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1.5096965235173825E-5</v>
      </c>
      <c r="AH172" s="1" cm="1">
        <f t="array" ref="AH172">MAX(_xlfn._xlws.FILTER('Modeled Concentrations'!AK$3:AK$290,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5.0593047034764829E-6</v>
      </c>
      <c r="AI172" s="1" cm="1">
        <f t="array" ref="AI172">MAX(_xlfn._xlws.FILTER('Modeled Concentrations'!AL$3:AL$290,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2.4284662576687114E-6</v>
      </c>
      <c r="AJ172" s="1" cm="1">
        <f t="array" ref="AJ172">MAX(_xlfn._xlws.FILTER('Modeled Concentrations'!AM$3:AM$290, ('Modeled Concentrations'!$A$3:$A$290='Filter Max Task'!$A172)*('Modeled Concentrations'!$C$3:$C$290='Filter Max Task'!$B172)*('Modeled Concentrations'!$D$3:$D$290='Filter Max Task'!$C172)*('Modeled Concentrations'!$E$3:$E$290='Filter Max Task'!$D172)*('Modeled Concentrations'!$H$3:$H$290='Filter Max Task'!$E172)*('Modeled Concentrations'!$I$3:$I$290='Filter Max Task'!$F172)))</f>
        <v>1.1818535787321065E-6</v>
      </c>
    </row>
    <row r="173" spans="1:36" x14ac:dyDescent="0.35">
      <c r="A173" s="1" t="s">
        <v>130</v>
      </c>
      <c r="B173" s="1" t="s">
        <v>159</v>
      </c>
      <c r="C173" s="1" t="s">
        <v>156</v>
      </c>
      <c r="D173" s="1" t="s">
        <v>156</v>
      </c>
      <c r="E173" s="1" t="s">
        <v>128</v>
      </c>
      <c r="F173" s="1" t="s">
        <v>157</v>
      </c>
      <c r="G173" s="1" cm="1">
        <f t="array" ref="G173">MAX(_xlfn._xlws.FILTER('Modeled Concentrations'!J$3:J$290,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7.8599999999999998E-17</v>
      </c>
      <c r="H173" s="1" cm="1">
        <f t="array" ref="H173">MAX(_xlfn._xlws.FILTER('Modeled Concentrations'!K$3:K$290,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4.5700000000000001E-11</v>
      </c>
      <c r="I173" s="1" cm="1">
        <f t="array" ref="I173">MAX(_xlfn._xlws.FILTER('Modeled Concentrations'!L$3:L$290,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3.88E-10</v>
      </c>
      <c r="J173" s="1" cm="1">
        <f t="array" ref="J173">MAX(_xlfn._xlws.FILTER('Modeled Concentrations'!M$3:M$290,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1.4599999999999999E-9</v>
      </c>
      <c r="K173" s="1" cm="1">
        <f t="array" ref="K173">MAX(_xlfn._xlws.FILTER('Modeled Concentrations'!N$3:N$290,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5.6800000000000002E-9</v>
      </c>
      <c r="L173" s="1" cm="1">
        <f t="array" ref="L173">MAX(_xlfn._xlws.FILTER('Modeled Concentrations'!O$3:O$290,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1.9500000000000001E-9</v>
      </c>
      <c r="M173" s="1" cm="1">
        <f t="array" ref="M173">MAX(_xlfn._xlws.FILTER('Modeled Concentrations'!P$3:P$290,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1.2300000000000001E-9</v>
      </c>
      <c r="N173" s="1" cm="1">
        <f t="array" ref="N173">MAX(_xlfn._xlws.FILTER('Modeled Concentrations'!Q$3:Q$290,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3.73E-10</v>
      </c>
      <c r="O173" s="1" cm="1">
        <f t="array" ref="O173">MAX(_xlfn._xlws.FILTER('Modeled Concentrations'!R$3:R$290,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1.8400000000000001E-10</v>
      </c>
      <c r="P173" s="1" cm="1">
        <f t="array" ref="P173">MAX(_xlfn._xlws.FILTER('Modeled Concentrations'!S$3:S$290,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1.2400000000000001E-10</v>
      </c>
      <c r="Q173" s="1" cm="1">
        <f t="array" ref="Q173">MAX(_xlfn._xlws.FILTER('Modeled Concentrations'!T$3:T$290,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1.9699999999999999E-10</v>
      </c>
      <c r="R173" s="1" cm="1">
        <f t="array" ref="R173">MAX(_xlfn._xlws.FILTER('Modeled Concentrations'!U$3:U$290,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7.8299999999999996E-9</v>
      </c>
      <c r="S173" s="1" cm="1">
        <f t="array" ref="S173">MAX(_xlfn._xlws.FILTER('Modeled Concentrations'!V$3:V$290,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4.1000000000000003E-8</v>
      </c>
      <c r="T173" s="1" cm="1">
        <f t="array" ref="T173">MAX(_xlfn._xlws.FILTER('Modeled Concentrations'!W$3:W$290,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8.65E-8</v>
      </c>
      <c r="U173" s="1" cm="1">
        <f t="array" ref="U173">MAX(_xlfn._xlws.FILTER('Modeled Concentrations'!X$3:X$290,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1.8199999999999999E-7</v>
      </c>
      <c r="V173" s="1" cm="1">
        <f t="array" ref="V173">MAX(_xlfn._xlws.FILTER('Modeled Concentrations'!Y$3:Y$290,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4.1299999999999999E-8</v>
      </c>
      <c r="W173" s="1" cm="1">
        <f t="array" ref="W173">MAX(_xlfn._xlws.FILTER('Modeled Concentrations'!Z$3:Z$290,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2.6400000000000001E-8</v>
      </c>
      <c r="X173" s="1" cm="1">
        <f t="array" ref="X173">MAX(_xlfn._xlws.FILTER('Modeled Concentrations'!AA$3:AA$290,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8.8499999999999998E-9</v>
      </c>
      <c r="Y173" s="1" cm="1">
        <f t="array" ref="Y173">MAX(_xlfn._xlws.FILTER('Modeled Concentrations'!AB$3:AB$290,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4.2700000000000004E-9</v>
      </c>
      <c r="Z173" s="1" cm="1">
        <f t="array" ref="Z173">MAX(_xlfn._xlws.FILTER('Modeled Concentrations'!AC$3:AC$290,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2.0799999999999998E-9</v>
      </c>
      <c r="AA173" s="1" cm="1">
        <f t="array" ref="AA173">MAX(_xlfn._xlws.FILTER('Modeled Concentrations'!AD$3:AD$290,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7.9734642126789356E-7</v>
      </c>
      <c r="AB173" s="1" cm="1">
        <f t="array" ref="AB173">MAX(_xlfn._xlws.FILTER('Modeled Concentrations'!AE$3:AE$290,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3.1691484662576679E-5</v>
      </c>
      <c r="AC173" s="1" cm="1">
        <f t="array" ref="AC173">MAX(_xlfn._xlws.FILTER('Modeled Concentrations'!AF$3:AF$290,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1.6594519427402864E-4</v>
      </c>
      <c r="AD173" s="1" cm="1">
        <f t="array" ref="AD173">MAX(_xlfn._xlws.FILTER('Modeled Concentrations'!AG$3:AG$290,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3.5010388548057254E-4</v>
      </c>
      <c r="AE173" s="1" cm="1">
        <f t="array" ref="AE173">MAX(_xlfn._xlws.FILTER('Modeled Concentrations'!AH$3:AH$290,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7.3663476482617582E-4</v>
      </c>
      <c r="AF173" s="1" cm="1">
        <f t="array" ref="AF173">MAX(_xlfn._xlws.FILTER('Modeled Concentrations'!AI$3:AI$290,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1.6715942740286297E-4</v>
      </c>
      <c r="AG173" s="1" cm="1">
        <f t="array" ref="AG173">MAX(_xlfn._xlws.FILTER('Modeled Concentrations'!AJ$3:AJ$290,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1.0685251533742331E-4</v>
      </c>
      <c r="AH173" s="1" cm="1">
        <f t="array" ref="AH173">MAX(_xlfn._xlws.FILTER('Modeled Concentrations'!AK$3:AK$290,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3.58198773006135E-5</v>
      </c>
      <c r="AI173" s="1" cm="1">
        <f t="array" ref="AI173">MAX(_xlfn._xlws.FILTER('Modeled Concentrations'!AL$3:AL$290,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1.7282584867075664E-5</v>
      </c>
      <c r="AJ173" s="1" cm="1">
        <f t="array" ref="AJ173">MAX(_xlfn._xlws.FILTER('Modeled Concentrations'!AM$3:AM$290, ('Modeled Concentrations'!$A$3:$A$290='Filter Max Task'!$A173)*('Modeled Concentrations'!$C$3:$C$290='Filter Max Task'!$B173)*('Modeled Concentrations'!$D$3:$D$290='Filter Max Task'!$C173)*('Modeled Concentrations'!$E$3:$E$290='Filter Max Task'!$D173)*('Modeled Concentrations'!$H$3:$H$290='Filter Max Task'!$E173)*('Modeled Concentrations'!$I$3:$I$290='Filter Max Task'!$F173)))</f>
        <v>8.4186830265848674E-6</v>
      </c>
    </row>
    <row r="174" spans="1:36" x14ac:dyDescent="0.35">
      <c r="A174" s="1" t="s">
        <v>130</v>
      </c>
      <c r="B174" s="1" t="s">
        <v>160</v>
      </c>
      <c r="C174" s="1" t="s">
        <v>156</v>
      </c>
      <c r="D174" s="1" t="s">
        <v>156</v>
      </c>
      <c r="E174" s="1" t="s">
        <v>128</v>
      </c>
      <c r="F174" s="1" t="s">
        <v>157</v>
      </c>
      <c r="G174" s="1" cm="1">
        <f t="array" ref="G174">MAX(_xlfn._xlws.FILTER('Modeled Concentrations'!J$3:J$290,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3.8800000000000002E-18</v>
      </c>
      <c r="H174" s="1" cm="1">
        <f t="array" ref="H174">MAX(_xlfn._xlws.FILTER('Modeled Concentrations'!K$3:K$290,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2.09E-11</v>
      </c>
      <c r="I174" s="1" cm="1">
        <f t="array" ref="I174">MAX(_xlfn._xlws.FILTER('Modeled Concentrations'!L$3:L$290,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3.88E-10</v>
      </c>
      <c r="J174" s="1" cm="1">
        <f t="array" ref="J174">MAX(_xlfn._xlws.FILTER('Modeled Concentrations'!M$3:M$290,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1.56E-9</v>
      </c>
      <c r="K174" s="1" cm="1">
        <f t="array" ref="K174">MAX(_xlfn._xlws.FILTER('Modeled Concentrations'!N$3:N$290,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5.7800000000000003E-9</v>
      </c>
      <c r="L174" s="1" cm="1">
        <f t="array" ref="L174">MAX(_xlfn._xlws.FILTER('Modeled Concentrations'!O$3:O$290,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9.7300000000000005E-10</v>
      </c>
      <c r="M174" s="1" cm="1">
        <f t="array" ref="M174">MAX(_xlfn._xlws.FILTER('Modeled Concentrations'!P$3:P$290,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5.0400000000000002E-10</v>
      </c>
      <c r="N174" s="1" cm="1">
        <f t="array" ref="N174">MAX(_xlfn._xlws.FILTER('Modeled Concentrations'!Q$3:Q$290,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7.0699999999999999E-11</v>
      </c>
      <c r="O174" s="1" cm="1">
        <f t="array" ref="O174">MAX(_xlfn._xlws.FILTER('Modeled Concentrations'!R$3:R$290,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1.68E-11</v>
      </c>
      <c r="P174" s="1" cm="1">
        <f t="array" ref="P174">MAX(_xlfn._xlws.FILTER('Modeled Concentrations'!S$3:S$290,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5.2900000000000003E-12</v>
      </c>
      <c r="Q174" s="1" cm="1">
        <f t="array" ref="Q174">MAX(_xlfn._xlws.FILTER('Modeled Concentrations'!T$3:T$290,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3.26E-5</v>
      </c>
      <c r="R174" s="1" cm="1">
        <f t="array" ref="R174">MAX(_xlfn._xlws.FILTER('Modeled Concentrations'!U$3:U$290,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9.8300000000000008E-6</v>
      </c>
      <c r="S174" s="1" cm="1">
        <f t="array" ref="S174">MAX(_xlfn._xlws.FILTER('Modeled Concentrations'!V$3:V$290,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6.0000000000000002E-6</v>
      </c>
      <c r="T174" s="1" cm="1">
        <f t="array" ref="T174">MAX(_xlfn._xlws.FILTER('Modeled Concentrations'!W$3:W$290,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3.4300000000000002E-6</v>
      </c>
      <c r="U174" s="1" cm="1">
        <f t="array" ref="U174">MAX(_xlfn._xlws.FILTER('Modeled Concentrations'!X$3:X$290,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1.3200000000000001E-6</v>
      </c>
      <c r="V174" s="1" cm="1">
        <f t="array" ref="V174">MAX(_xlfn._xlws.FILTER('Modeled Concentrations'!Y$3:Y$290,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2.59E-8</v>
      </c>
      <c r="W174" s="1" cm="1">
        <f t="array" ref="W174">MAX(_xlfn._xlws.FILTER('Modeled Concentrations'!Z$3:Z$290,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1.04E-8</v>
      </c>
      <c r="X174" s="1" cm="1">
        <f t="array" ref="X174">MAX(_xlfn._xlws.FILTER('Modeled Concentrations'!AA$3:AA$290,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1.7800000000000001E-9</v>
      </c>
      <c r="Y174" s="1" cm="1">
        <f t="array" ref="Y174">MAX(_xlfn._xlws.FILTER('Modeled Concentrations'!AB$3:AB$290,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6.28E-10</v>
      </c>
      <c r="Z174" s="1" cm="1">
        <f t="array" ref="Z174">MAX(_xlfn._xlws.FILTER('Modeled Concentrations'!AC$3:AC$290,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2.7700000000000003E-10</v>
      </c>
      <c r="AA174" s="1" cm="1">
        <f t="array" ref="AA174">MAX(_xlfn._xlws.FILTER('Modeled Concentrations'!AD$3:AD$290,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0.13194666666666668</v>
      </c>
      <c r="AB174" s="1" cm="1">
        <f t="array" ref="AB174">MAX(_xlfn._xlws.FILTER('Modeled Concentrations'!AE$3:AE$290,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3.978637218813906E-2</v>
      </c>
      <c r="AC174" s="1" cm="1">
        <f t="array" ref="AC174">MAX(_xlfn._xlws.FILTER('Modeled Concentrations'!AF$3:AF$290,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2.4284662576687117E-2</v>
      </c>
      <c r="AD174" s="1" cm="1">
        <f t="array" ref="AD174">MAX(_xlfn._xlws.FILTER('Modeled Concentrations'!AG$3:AG$290,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1.3882732106339469E-2</v>
      </c>
      <c r="AE174" s="1" cm="1">
        <f t="array" ref="AE174">MAX(_xlfn._xlws.FILTER('Modeled Concentrations'!AH$3:AH$290,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5.3426257668711657E-3</v>
      </c>
      <c r="AF174" s="1" cm="1">
        <f t="array" ref="AF174">MAX(_xlfn._xlws.FILTER('Modeled Concentrations'!AI$3:AI$290,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1.0482879345603272E-4</v>
      </c>
      <c r="AG174" s="1" cm="1">
        <f t="array" ref="AG174">MAX(_xlfn._xlws.FILTER('Modeled Concentrations'!AJ$3:AJ$290,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4.2093415132924339E-5</v>
      </c>
      <c r="AH174" s="1" cm="1">
        <f t="array" ref="AH174">MAX(_xlfn._xlws.FILTER('Modeled Concentrations'!AK$3:AK$290,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7.2044498977505111E-6</v>
      </c>
      <c r="AI174" s="1" cm="1">
        <f t="array" ref="AI174">MAX(_xlfn._xlws.FILTER('Modeled Concentrations'!AL$3:AL$290,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2.5417946830265844E-6</v>
      </c>
      <c r="AJ174" s="1" cm="1">
        <f t="array" ref="AJ174">MAX(_xlfn._xlws.FILTER('Modeled Concentrations'!AM$3:AM$290, ('Modeled Concentrations'!$A$3:$A$290='Filter Max Task'!$A174)*('Modeled Concentrations'!$C$3:$C$290='Filter Max Task'!$B174)*('Modeled Concentrations'!$D$3:$D$290='Filter Max Task'!$C174)*('Modeled Concentrations'!$E$3:$E$290='Filter Max Task'!$D174)*('Modeled Concentrations'!$H$3:$H$290='Filter Max Task'!$E174)*('Modeled Concentrations'!$I$3:$I$290='Filter Max Task'!$F174)))</f>
        <v>1.1211419222903887E-6</v>
      </c>
    </row>
    <row r="175" spans="1:36" x14ac:dyDescent="0.35">
      <c r="A175" s="1" t="s">
        <v>130</v>
      </c>
      <c r="B175" s="1" t="s">
        <v>161</v>
      </c>
      <c r="C175" s="1" t="s">
        <v>156</v>
      </c>
      <c r="D175" s="1" t="s">
        <v>156</v>
      </c>
      <c r="E175" s="1" t="s">
        <v>128</v>
      </c>
      <c r="F175" s="1" t="s">
        <v>157</v>
      </c>
      <c r="G175" s="1" cm="1">
        <f t="array" ref="G175">MAX(_xlfn._xlws.FILTER('Modeled Concentrations'!J$3:J$290,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3.6600000000000003E-15</v>
      </c>
      <c r="H175" s="1" cm="1">
        <f t="array" ref="H175">MAX(_xlfn._xlws.FILTER('Modeled Concentrations'!K$3:K$290,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2.1299999999999999E-9</v>
      </c>
      <c r="I175" s="1" cm="1">
        <f t="array" ref="I175">MAX(_xlfn._xlws.FILTER('Modeled Concentrations'!L$3:L$290,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1.81E-8</v>
      </c>
      <c r="J175" s="1" cm="1">
        <f t="array" ref="J175">MAX(_xlfn._xlws.FILTER('Modeled Concentrations'!M$3:M$290,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6.8200000000000002E-8</v>
      </c>
      <c r="K175" s="1" cm="1">
        <f t="array" ref="K175">MAX(_xlfn._xlws.FILTER('Modeled Concentrations'!N$3:N$290,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2.6399999999999998E-7</v>
      </c>
      <c r="L175" s="1" cm="1">
        <f t="array" ref="L175">MAX(_xlfn._xlws.FILTER('Modeled Concentrations'!O$3:O$290,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9.09E-8</v>
      </c>
      <c r="M175" s="1" cm="1">
        <f t="array" ref="M175">MAX(_xlfn._xlws.FILTER('Modeled Concentrations'!P$3:P$290,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5.76E-8</v>
      </c>
      <c r="N175" s="1" cm="1">
        <f t="array" ref="N175">MAX(_xlfn._xlws.FILTER('Modeled Concentrations'!Q$3:Q$290,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1.74E-8</v>
      </c>
      <c r="O175" s="1" cm="1">
        <f t="array" ref="O175">MAX(_xlfn._xlws.FILTER('Modeled Concentrations'!R$3:R$290,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8.57E-9</v>
      </c>
      <c r="P175" s="1" cm="1">
        <f t="array" ref="P175">MAX(_xlfn._xlws.FILTER('Modeled Concentrations'!S$3:S$290,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5.7800000000000003E-9</v>
      </c>
      <c r="Q175" s="1" cm="1">
        <f t="array" ref="Q175">MAX(_xlfn._xlws.FILTER('Modeled Concentrations'!T$3:T$290,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9.1899999999999999E-9</v>
      </c>
      <c r="R175" s="1" cm="1">
        <f t="array" ref="R175">MAX(_xlfn._xlws.FILTER('Modeled Concentrations'!U$3:U$290,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3.6600000000000002E-7</v>
      </c>
      <c r="S175" s="1" cm="1">
        <f t="array" ref="S175">MAX(_xlfn._xlws.FILTER('Modeled Concentrations'!V$3:V$290,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1.9099999999999999E-6</v>
      </c>
      <c r="T175" s="1" cm="1">
        <f t="array" ref="T175">MAX(_xlfn._xlws.FILTER('Modeled Concentrations'!W$3:W$290,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4.0300000000000004E-6</v>
      </c>
      <c r="U175" s="1" cm="1">
        <f t="array" ref="U175">MAX(_xlfn._xlws.FILTER('Modeled Concentrations'!X$3:X$290,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8.4700000000000002E-6</v>
      </c>
      <c r="V175" s="1" cm="1">
        <f t="array" ref="V175">MAX(_xlfn._xlws.FILTER('Modeled Concentrations'!Y$3:Y$290,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1.9199999999999998E-6</v>
      </c>
      <c r="W175" s="1" cm="1">
        <f t="array" ref="W175">MAX(_xlfn._xlws.FILTER('Modeled Concentrations'!Z$3:Z$290,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1.2300000000000001E-6</v>
      </c>
      <c r="X175" s="1" cm="1">
        <f t="array" ref="X175">MAX(_xlfn._xlws.FILTER('Modeled Concentrations'!AA$3:AA$290,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4.1300000000000001E-7</v>
      </c>
      <c r="Y175" s="1" cm="1">
        <f t="array" ref="Y175">MAX(_xlfn._xlws.FILTER('Modeled Concentrations'!AB$3:AB$290,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1.99E-7</v>
      </c>
      <c r="Z175" s="1" cm="1">
        <f t="array" ref="Z175">MAX(_xlfn._xlws.FILTER('Modeled Concentrations'!AC$3:AC$290,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9.6600000000000005E-8</v>
      </c>
      <c r="AA175" s="1" cm="1">
        <f t="array" ref="AA175">MAX(_xlfn._xlws.FILTER('Modeled Concentrations'!AD$3:AD$290,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3.7196008179959098E-5</v>
      </c>
      <c r="AB175" s="1" cm="1">
        <f t="array" ref="AB175">MAX(_xlfn._xlws.FILTER('Modeled Concentrations'!AE$3:AE$290,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1.4813644171779142E-3</v>
      </c>
      <c r="AC175" s="1" cm="1">
        <f t="array" ref="AC175">MAX(_xlfn._xlws.FILTER('Modeled Concentrations'!AF$3:AF$290,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7.7306175869120645E-3</v>
      </c>
      <c r="AD175" s="1" cm="1">
        <f t="array" ref="AD175">MAX(_xlfn._xlws.FILTER('Modeled Concentrations'!AG$3:AG$290,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1.631119836400818E-2</v>
      </c>
      <c r="AE175" s="1" cm="1">
        <f t="array" ref="AE175">MAX(_xlfn._xlws.FILTER('Modeled Concentrations'!AH$3:AH$290,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3.4281848670756641E-2</v>
      </c>
      <c r="AF175" s="1" cm="1">
        <f t="array" ref="AF175">MAX(_xlfn._xlws.FILTER('Modeled Concentrations'!AI$3:AI$290,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7.7710920245398756E-3</v>
      </c>
      <c r="AG175" s="1" cm="1">
        <f t="array" ref="AG175">MAX(_xlfn._xlws.FILTER('Modeled Concentrations'!AJ$3:AJ$290,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4.9783558282208585E-3</v>
      </c>
      <c r="AH175" s="1" cm="1">
        <f t="array" ref="AH175">MAX(_xlfn._xlws.FILTER('Modeled Concentrations'!AK$3:AK$290,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1.6715942740286299E-3</v>
      </c>
      <c r="AI175" s="1" cm="1">
        <f t="array" ref="AI175">MAX(_xlfn._xlws.FILTER('Modeled Concentrations'!AL$3:AL$290,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8.0544130879345603E-4</v>
      </c>
      <c r="AJ175" s="1" cm="1">
        <f t="array" ref="AJ175">MAX(_xlfn._xlws.FILTER('Modeled Concentrations'!AM$3:AM$290, ('Modeled Concentrations'!$A$3:$A$290='Filter Max Task'!$A175)*('Modeled Concentrations'!$C$3:$C$290='Filter Max Task'!$B175)*('Modeled Concentrations'!$D$3:$D$290='Filter Max Task'!$C175)*('Modeled Concentrations'!$E$3:$E$290='Filter Max Task'!$D175)*('Modeled Concentrations'!$H$3:$H$290='Filter Max Task'!$E175)*('Modeled Concentrations'!$I$3:$I$290='Filter Max Task'!$F175)))</f>
        <v>3.9098306748466263E-4</v>
      </c>
    </row>
    <row r="176" spans="1:36" x14ac:dyDescent="0.35">
      <c r="A176" s="1" t="s">
        <v>130</v>
      </c>
      <c r="B176" s="1" t="s">
        <v>162</v>
      </c>
      <c r="C176" s="1" t="s">
        <v>156</v>
      </c>
      <c r="D176" s="1" t="s">
        <v>156</v>
      </c>
      <c r="E176" s="1" t="s">
        <v>128</v>
      </c>
      <c r="F176" s="1" t="s">
        <v>157</v>
      </c>
      <c r="G176" s="1" cm="1">
        <f t="array" ref="G176">MAX(_xlfn._xlws.FILTER('Modeled Concentrations'!J$3:J$290,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2.0499999999999999E-19</v>
      </c>
      <c r="H176" s="1" cm="1">
        <f t="array" ref="H176">MAX(_xlfn._xlws.FILTER('Modeled Concentrations'!K$3:K$290,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1.1E-12</v>
      </c>
      <c r="I176" s="1" cm="1">
        <f t="array" ref="I176">MAX(_xlfn._xlws.FILTER('Modeled Concentrations'!L$3:L$290,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2.05E-11</v>
      </c>
      <c r="J176" s="1" cm="1">
        <f t="array" ref="J176">MAX(_xlfn._xlws.FILTER('Modeled Concentrations'!M$3:M$290,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8.2300000000000003E-11</v>
      </c>
      <c r="K176" s="1" cm="1">
        <f t="array" ref="K176">MAX(_xlfn._xlws.FILTER('Modeled Concentrations'!N$3:N$290,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3.0599999999999998E-10</v>
      </c>
      <c r="L176" s="1" cm="1">
        <f t="array" ref="L176">MAX(_xlfn._xlws.FILTER('Modeled Concentrations'!O$3:O$290,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5.1399999999999998E-11</v>
      </c>
      <c r="M176" s="1" cm="1">
        <f t="array" ref="M176">MAX(_xlfn._xlws.FILTER('Modeled Concentrations'!P$3:P$290,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2.6699999999999999E-11</v>
      </c>
      <c r="N176" s="1" cm="1">
        <f t="array" ref="N176">MAX(_xlfn._xlws.FILTER('Modeled Concentrations'!Q$3:Q$290,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3.7299999999999997E-12</v>
      </c>
      <c r="O176" s="1" cm="1">
        <f t="array" ref="O176">MAX(_xlfn._xlws.FILTER('Modeled Concentrations'!R$3:R$290,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8.8699999999999996E-13</v>
      </c>
      <c r="P176" s="1" cm="1">
        <f t="array" ref="P176">MAX(_xlfn._xlws.FILTER('Modeled Concentrations'!S$3:S$290,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2.7900000000000002E-13</v>
      </c>
      <c r="Q176" s="1" cm="1">
        <f t="array" ref="Q176">MAX(_xlfn._xlws.FILTER('Modeled Concentrations'!T$3:T$290,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1.72E-6</v>
      </c>
      <c r="R176" s="1" cm="1">
        <f t="array" ref="R176">MAX(_xlfn._xlws.FILTER('Modeled Concentrations'!U$3:U$290,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5.1900000000000003E-7</v>
      </c>
      <c r="S176" s="1" cm="1">
        <f t="array" ref="S176">MAX(_xlfn._xlws.FILTER('Modeled Concentrations'!V$3:V$290,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3.1600000000000002E-7</v>
      </c>
      <c r="T176" s="1" cm="1">
        <f t="array" ref="T176">MAX(_xlfn._xlws.FILTER('Modeled Concentrations'!W$3:W$290,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1.8199999999999999E-7</v>
      </c>
      <c r="U176" s="1" cm="1">
        <f t="array" ref="U176">MAX(_xlfn._xlws.FILTER('Modeled Concentrations'!X$3:X$290,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6.9699999999999995E-8</v>
      </c>
      <c r="V176" s="1" cm="1">
        <f t="array" ref="V176">MAX(_xlfn._xlws.FILTER('Modeled Concentrations'!Y$3:Y$290,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1.3600000000000001E-9</v>
      </c>
      <c r="W176" s="1" cm="1">
        <f t="array" ref="W176">MAX(_xlfn._xlws.FILTER('Modeled Concentrations'!Z$3:Z$290,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5.4799999999999997E-10</v>
      </c>
      <c r="X176" s="1" cm="1">
        <f t="array" ref="X176">MAX(_xlfn._xlws.FILTER('Modeled Concentrations'!AA$3:AA$290,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9.3899999999999994E-11</v>
      </c>
      <c r="Y176" s="1" cm="1">
        <f t="array" ref="Y176">MAX(_xlfn._xlws.FILTER('Modeled Concentrations'!AB$3:AB$290,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3.3100000000000001E-11</v>
      </c>
      <c r="Z176" s="1" cm="1">
        <f t="array" ref="Z176">MAX(_xlfn._xlws.FILTER('Modeled Concentrations'!AC$3:AC$290,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1.46E-11</v>
      </c>
      <c r="AA176" s="1" cm="1">
        <f t="array" ref="AA176">MAX(_xlfn._xlws.FILTER('Modeled Concentrations'!AD$3:AD$290,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6.9616032719836398E-3</v>
      </c>
      <c r="AB176" s="1" cm="1">
        <f t="array" ref="AB176">MAX(_xlfn._xlws.FILTER('Modeled Concentrations'!AE$3:AE$290,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2.1006233128834356E-3</v>
      </c>
      <c r="AC176" s="1" cm="1">
        <f t="array" ref="AC176">MAX(_xlfn._xlws.FILTER('Modeled Concentrations'!AF$3:AF$290,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1.2789922290388548E-3</v>
      </c>
      <c r="AD176" s="1" cm="1">
        <f t="array" ref="AD176">MAX(_xlfn._xlws.FILTER('Modeled Concentrations'!AG$3:AG$290,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7.3663476482617582E-4</v>
      </c>
      <c r="AE176" s="1" cm="1">
        <f t="array" ref="AE176">MAX(_xlfn._xlws.FILTER('Modeled Concentrations'!AH$3:AH$290,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2.8210683026584865E-4</v>
      </c>
      <c r="AF176" s="1" cm="1">
        <f t="array" ref="AF176">MAX(_xlfn._xlws.FILTER('Modeled Concentrations'!AI$3:AI$290,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5.5045235173824126E-6</v>
      </c>
      <c r="AG176" s="1" cm="1">
        <f t="array" ref="AG176">MAX(_xlfn._xlws.FILTER('Modeled Concentrations'!AJ$3:AJ$290,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2.2179991820040899E-6</v>
      </c>
      <c r="AH176" s="1" cm="1">
        <f t="array" ref="AH176">MAX(_xlfn._xlws.FILTER('Modeled Concentrations'!AK$3:AK$290,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3.8005496932515328E-7</v>
      </c>
      <c r="AI176" s="1" cm="1">
        <f t="array" ref="AI176">MAX(_xlfn._xlws.FILTER('Modeled Concentrations'!AL$3:AL$290,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1.3397038854805724E-7</v>
      </c>
      <c r="AJ176" s="1" cm="1">
        <f t="array" ref="AJ176">MAX(_xlfn._xlws.FILTER('Modeled Concentrations'!AM$3:AM$290, ('Modeled Concentrations'!$A$3:$A$290='Filter Max Task'!$A176)*('Modeled Concentrations'!$C$3:$C$290='Filter Max Task'!$B176)*('Modeled Concentrations'!$D$3:$D$290='Filter Max Task'!$C176)*('Modeled Concentrations'!$E$3:$E$290='Filter Max Task'!$D176)*('Modeled Concentrations'!$H$3:$H$290='Filter Max Task'!$E176)*('Modeled Concentrations'!$I$3:$I$290='Filter Max Task'!$F176)))</f>
        <v>5.9092678936605313E-8</v>
      </c>
    </row>
    <row r="177" spans="1:36" x14ac:dyDescent="0.35">
      <c r="A177" s="1" t="s">
        <v>130</v>
      </c>
      <c r="B177" s="1" t="s">
        <v>163</v>
      </c>
      <c r="C177" s="1" t="s">
        <v>156</v>
      </c>
      <c r="D177" s="1" t="s">
        <v>156</v>
      </c>
      <c r="E177" s="1" t="s">
        <v>128</v>
      </c>
      <c r="F177" s="1" t="s">
        <v>157</v>
      </c>
      <c r="G177" s="1" cm="1">
        <f t="array" ref="G177">MAX(_xlfn._xlws.FILTER('Modeled Concentrations'!J$3:J$290,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6.7400000000000003E-18</v>
      </c>
      <c r="H177" s="1" cm="1">
        <f t="array" ref="H177">MAX(_xlfn._xlws.FILTER('Modeled Concentrations'!K$3:K$290,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2.82E-11</v>
      </c>
      <c r="I177" s="1" cm="1">
        <f t="array" ref="I177">MAX(_xlfn._xlws.FILTER('Modeled Concentrations'!L$3:L$290,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4.64E-10</v>
      </c>
      <c r="J177" s="1" cm="1">
        <f t="array" ref="J177">MAX(_xlfn._xlws.FILTER('Modeled Concentrations'!M$3:M$290,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2.0000000000000001E-9</v>
      </c>
      <c r="K177" s="1" cm="1">
        <f t="array" ref="K177">MAX(_xlfn._xlws.FILTER('Modeled Concentrations'!N$3:N$290,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7.2600000000000002E-9</v>
      </c>
      <c r="L177" s="1" cm="1">
        <f t="array" ref="L177">MAX(_xlfn._xlws.FILTER('Modeled Concentrations'!O$3:O$290,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1.2400000000000001E-9</v>
      </c>
      <c r="M177" s="1" cm="1">
        <f t="array" ref="M177">MAX(_xlfn._xlws.FILTER('Modeled Concentrations'!P$3:P$290,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6.5700000000000001E-10</v>
      </c>
      <c r="N177" s="1" cm="1">
        <f t="array" ref="N177">MAX(_xlfn._xlws.FILTER('Modeled Concentrations'!Q$3:Q$290,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9.5400000000000001E-11</v>
      </c>
      <c r="O177" s="1" cm="1">
        <f t="array" ref="O177">MAX(_xlfn._xlws.FILTER('Modeled Concentrations'!R$3:R$290,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2.2400000000000001E-11</v>
      </c>
      <c r="P177" s="1" cm="1">
        <f t="array" ref="P177">MAX(_xlfn._xlws.FILTER('Modeled Concentrations'!S$3:S$290,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7.2399999999999998E-12</v>
      </c>
      <c r="Q177" s="1" cm="1">
        <f t="array" ref="Q177">MAX(_xlfn._xlws.FILTER('Modeled Concentrations'!T$3:T$290,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3.7299999999999999E-5</v>
      </c>
      <c r="R177" s="1" cm="1">
        <f t="array" ref="R177">MAX(_xlfn._xlws.FILTER('Modeled Concentrations'!U$3:U$290,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1.26E-5</v>
      </c>
      <c r="S177" s="1" cm="1">
        <f t="array" ref="S177">MAX(_xlfn._xlws.FILTER('Modeled Concentrations'!V$3:V$290,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7.4100000000000002E-6</v>
      </c>
      <c r="T177" s="1" cm="1">
        <f t="array" ref="T177">MAX(_xlfn._xlws.FILTER('Modeled Concentrations'!W$3:W$290,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4.5000000000000001E-6</v>
      </c>
      <c r="U177" s="1" cm="1">
        <f t="array" ref="U177">MAX(_xlfn._xlws.FILTER('Modeled Concentrations'!X$3:X$290,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1.77E-6</v>
      </c>
      <c r="V177" s="1" cm="1">
        <f t="array" ref="V177">MAX(_xlfn._xlws.FILTER('Modeled Concentrations'!Y$3:Y$290,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3.9500000000000003E-8</v>
      </c>
      <c r="W177" s="1" cm="1">
        <f t="array" ref="W177">MAX(_xlfn._xlws.FILTER('Modeled Concentrations'!Z$3:Z$290,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1.85E-8</v>
      </c>
      <c r="X177" s="1" cm="1">
        <f t="array" ref="X177">MAX(_xlfn._xlws.FILTER('Modeled Concentrations'!AA$3:AA$290,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3.34E-9</v>
      </c>
      <c r="Y177" s="1" cm="1">
        <f t="array" ref="Y177">MAX(_xlfn._xlws.FILTER('Modeled Concentrations'!AB$3:AB$290,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1.02E-9</v>
      </c>
      <c r="Z177" s="1" cm="1">
        <f t="array" ref="Z177">MAX(_xlfn._xlws.FILTER('Modeled Concentrations'!AC$3:AC$290,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3.88E-10</v>
      </c>
      <c r="AA177" s="1" cm="1">
        <f t="array" ref="AA177">MAX(_xlfn._xlws.FILTER('Modeled Concentrations'!AD$3:AD$290,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0.15096965235173823</v>
      </c>
      <c r="AB177" s="1" cm="1">
        <f t="array" ref="AB177">MAX(_xlfn._xlws.FILTER('Modeled Concentrations'!AE$3:AE$290,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5.0997791411042943E-2</v>
      </c>
      <c r="AC177" s="1" cm="1">
        <f t="array" ref="AC177">MAX(_xlfn._xlws.FILTER('Modeled Concentrations'!AF$3:AF$290,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2.9991558282208588E-2</v>
      </c>
      <c r="AD177" s="1" cm="1">
        <f t="array" ref="AD177">MAX(_xlfn._xlws.FILTER('Modeled Concentrations'!AG$3:AG$290,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1.8213496932515338E-2</v>
      </c>
      <c r="AE177" s="1" cm="1">
        <f t="array" ref="AE177">MAX(_xlfn._xlws.FILTER('Modeled Concentrations'!AH$3:AH$290,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7.163975460122699E-3</v>
      </c>
      <c r="AF177" s="1" cm="1">
        <f t="array" ref="AF177">MAX(_xlfn._xlws.FILTER('Modeled Concentrations'!AI$3:AI$290,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1.5987402862985685E-4</v>
      </c>
      <c r="AG177" s="1" cm="1">
        <f t="array" ref="AG177">MAX(_xlfn._xlws.FILTER('Modeled Concentrations'!AJ$3:AJ$290,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7.4877709611451937E-5</v>
      </c>
      <c r="AH177" s="1" cm="1">
        <f t="array" ref="AH177">MAX(_xlfn._xlws.FILTER('Modeled Concentrations'!AK$3:AK$290,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1.3518462167689163E-5</v>
      </c>
      <c r="AI177" s="1" cm="1">
        <f t="array" ref="AI177">MAX(_xlfn._xlws.FILTER('Modeled Concentrations'!AL$3:AL$290,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4.1283926380368103E-6</v>
      </c>
      <c r="AJ177" s="1" cm="1">
        <f t="array" ref="AJ177">MAX(_xlfn._xlws.FILTER('Modeled Concentrations'!AM$3:AM$290, ('Modeled Concentrations'!$A$3:$A$290='Filter Max Task'!$A177)*('Modeled Concentrations'!$C$3:$C$290='Filter Max Task'!$B177)*('Modeled Concentrations'!$D$3:$D$290='Filter Max Task'!$C177)*('Modeled Concentrations'!$E$3:$E$290='Filter Max Task'!$D177)*('Modeled Concentrations'!$H$3:$H$290='Filter Max Task'!$E177)*('Modeled Concentrations'!$I$3:$I$290='Filter Max Task'!$F177)))</f>
        <v>1.5704081799591E-6</v>
      </c>
    </row>
    <row r="178" spans="1:36" x14ac:dyDescent="0.35">
      <c r="A178" s="1" t="s">
        <v>130</v>
      </c>
      <c r="B178" s="1" t="s">
        <v>164</v>
      </c>
      <c r="C178" s="1" t="s">
        <v>156</v>
      </c>
      <c r="D178" s="1" t="s">
        <v>156</v>
      </c>
      <c r="E178" s="1" t="s">
        <v>128</v>
      </c>
      <c r="F178" s="1" t="s">
        <v>157</v>
      </c>
      <c r="G178" s="1" cm="1">
        <f t="array" ref="G178">MAX(_xlfn._xlws.FILTER('Modeled Concentrations'!J$3:J$290,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1.1100000000000001E-18</v>
      </c>
      <c r="H178" s="1" cm="1">
        <f t="array" ref="H178">MAX(_xlfn._xlws.FILTER('Modeled Concentrations'!K$3:K$290,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5.9500000000000003E-12</v>
      </c>
      <c r="I178" s="1" cm="1">
        <f t="array" ref="I178">MAX(_xlfn._xlws.FILTER('Modeled Concentrations'!L$3:L$290,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1.11E-10</v>
      </c>
      <c r="J178" s="1" cm="1">
        <f t="array" ref="J178">MAX(_xlfn._xlws.FILTER('Modeled Concentrations'!M$3:M$290,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4.4500000000000001E-10</v>
      </c>
      <c r="K178" s="1" cm="1">
        <f t="array" ref="K178">MAX(_xlfn._xlws.FILTER('Modeled Concentrations'!N$3:N$290,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1.6500000000000001E-9</v>
      </c>
      <c r="L178" s="1" cm="1">
        <f t="array" ref="L178">MAX(_xlfn._xlws.FILTER('Modeled Concentrations'!O$3:O$290,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2.7700000000000003E-10</v>
      </c>
      <c r="M178" s="1" cm="1">
        <f t="array" ref="M178">MAX(_xlfn._xlws.FILTER('Modeled Concentrations'!P$3:P$290,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1.4399999999999999E-10</v>
      </c>
      <c r="N178" s="1" cm="1">
        <f t="array" ref="N178">MAX(_xlfn._xlws.FILTER('Modeled Concentrations'!Q$3:Q$290,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2.01E-11</v>
      </c>
      <c r="O178" s="1" cm="1">
        <f t="array" ref="O178">MAX(_xlfn._xlws.FILTER('Modeled Concentrations'!R$3:R$290,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4.7900000000000004E-12</v>
      </c>
      <c r="P178" s="1" cm="1">
        <f t="array" ref="P178">MAX(_xlfn._xlws.FILTER('Modeled Concentrations'!S$3:S$290,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1.5000000000000001E-12</v>
      </c>
      <c r="Q178" s="1" cm="1">
        <f t="array" ref="Q178">MAX(_xlfn._xlws.FILTER('Modeled Concentrations'!T$3:T$290,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9.2699999999999993E-6</v>
      </c>
      <c r="R178" s="1" cm="1">
        <f t="array" ref="R178">MAX(_xlfn._xlws.FILTER('Modeled Concentrations'!U$3:U$290,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2.79E-6</v>
      </c>
      <c r="S178" s="1" cm="1">
        <f t="array" ref="S178">MAX(_xlfn._xlws.FILTER('Modeled Concentrations'!V$3:V$290,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1.7099999999999999E-6</v>
      </c>
      <c r="T178" s="1" cm="1">
        <f t="array" ref="T178">MAX(_xlfn._xlws.FILTER('Modeled Concentrations'!W$3:W$290,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9.8100000000000001E-7</v>
      </c>
      <c r="U178" s="1" cm="1">
        <f t="array" ref="U178">MAX(_xlfn._xlws.FILTER('Modeled Concentrations'!X$3:X$290,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3.7599999999999998E-7</v>
      </c>
      <c r="V178" s="1" cm="1">
        <f t="array" ref="V178">MAX(_xlfn._xlws.FILTER('Modeled Concentrations'!Y$3:Y$290,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7.3600000000000002E-9</v>
      </c>
      <c r="W178" s="1" cm="1">
        <f t="array" ref="W178">MAX(_xlfn._xlws.FILTER('Modeled Concentrations'!Z$3:Z$290,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2.9600000000000001E-9</v>
      </c>
      <c r="X178" s="1" cm="1">
        <f t="array" ref="X178">MAX(_xlfn._xlws.FILTER('Modeled Concentrations'!AA$3:AA$290,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5.0600000000000001E-10</v>
      </c>
      <c r="Y178" s="1" cm="1">
        <f t="array" ref="Y178">MAX(_xlfn._xlws.FILTER('Modeled Concentrations'!AB$3:AB$290,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1.79E-10</v>
      </c>
      <c r="Z178" s="1" cm="1">
        <f t="array" ref="Z178">MAX(_xlfn._xlws.FILTER('Modeled Concentrations'!AC$3:AC$290,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7.9100000000000003E-11</v>
      </c>
      <c r="AA178" s="1" cm="1">
        <f t="array" ref="AA178">MAX(_xlfn._xlws.FILTER('Modeled Concentrations'!AD$3:AD$290,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3.7519803680981595E-2</v>
      </c>
      <c r="AB178" s="1" cm="1">
        <f t="array" ref="AB178">MAX(_xlfn._xlws.FILTER('Modeled Concentrations'!AE$3:AE$290,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1.1292368098159509E-2</v>
      </c>
      <c r="AC178" s="1" cm="1">
        <f t="array" ref="AC178">MAX(_xlfn._xlws.FILTER('Modeled Concentrations'!AF$3:AF$290,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6.921128834355827E-3</v>
      </c>
      <c r="AD178" s="1" cm="1">
        <f t="array" ref="AD178">MAX(_xlfn._xlws.FILTER('Modeled Concentrations'!AG$3:AG$290,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3.9705423312883436E-3</v>
      </c>
      <c r="AE178" s="1" cm="1">
        <f t="array" ref="AE178">MAX(_xlfn._xlws.FILTER('Modeled Concentrations'!AH$3:AH$290,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1.5218388548057257E-3</v>
      </c>
      <c r="AF178" s="1" cm="1">
        <f t="array" ref="AF178">MAX(_xlfn._xlws.FILTER('Modeled Concentrations'!AI$3:AI$290,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2.9789186094069532E-5</v>
      </c>
      <c r="AG178" s="1" cm="1">
        <f t="array" ref="AG178">MAX(_xlfn._xlws.FILTER('Modeled Concentrations'!AJ$3:AJ$290,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1.1980433537832311E-5</v>
      </c>
      <c r="AH178" s="1" cm="1">
        <f t="array" ref="AH178">MAX(_xlfn._xlws.FILTER('Modeled Concentrations'!AK$3:AK$290,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2.0480065439672801E-6</v>
      </c>
      <c r="AI178" s="1" cm="1">
        <f t="array" ref="AI178">MAX(_xlfn._xlws.FILTER('Modeled Concentrations'!AL$3:AL$290,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7.2449243353783234E-7</v>
      </c>
      <c r="AJ178" s="1" cm="1">
        <f t="array" ref="AJ178">MAX(_xlfn._xlws.FILTER('Modeled Concentrations'!AM$3:AM$290, ('Modeled Concentrations'!$A$3:$A$290='Filter Max Task'!$A178)*('Modeled Concentrations'!$C$3:$C$290='Filter Max Task'!$B178)*('Modeled Concentrations'!$D$3:$D$290='Filter Max Task'!$C178)*('Modeled Concentrations'!$E$3:$E$290='Filter Max Task'!$D178)*('Modeled Concentrations'!$H$3:$H$290='Filter Max Task'!$E178)*('Modeled Concentrations'!$I$3:$I$290='Filter Max Task'!$F178)))</f>
        <v>3.2015280163599184E-7</v>
      </c>
    </row>
  </sheetData>
  <sheetProtection sheet="1" objects="1" scenarios="1" formatCells="0" formatColumns="0" formatRows="0"/>
  <mergeCells count="9">
    <mergeCell ref="G1:P1"/>
    <mergeCell ref="Q1:Z1"/>
    <mergeCell ref="AA1:AJ1"/>
    <mergeCell ref="A1:A2"/>
    <mergeCell ref="B1:B2"/>
    <mergeCell ref="C1:C2"/>
    <mergeCell ref="D1:D2"/>
    <mergeCell ref="E1:E2"/>
    <mergeCell ref="F1:F2"/>
  </mergeCells>
  <phoneticPr fontId="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BF72-B83F-4078-9829-542C9F49F56B}">
  <dimension ref="A1:AP290"/>
  <sheetViews>
    <sheetView workbookViewId="0">
      <selection sqref="A1:A2"/>
    </sheetView>
  </sheetViews>
  <sheetFormatPr defaultRowHeight="14.5" x14ac:dyDescent="0.35"/>
  <cols>
    <col min="1" max="1" width="42.7265625" bestFit="1" customWidth="1"/>
    <col min="2" max="2" width="51" bestFit="1" customWidth="1"/>
    <col min="3" max="3" width="29.54296875" bestFit="1" customWidth="1"/>
    <col min="4" max="5" width="12" bestFit="1" customWidth="1"/>
    <col min="6" max="6" width="21.1796875" bestFit="1" customWidth="1"/>
    <col min="7" max="7" width="12.1796875" bestFit="1" customWidth="1"/>
    <col min="9" max="9" width="12.1796875" bestFit="1" customWidth="1"/>
    <col min="10" max="11" width="13.81640625" bestFit="1" customWidth="1"/>
    <col min="12" max="12" width="16.453125" bestFit="1" customWidth="1"/>
    <col min="13" max="13" width="13.81640625" bestFit="1" customWidth="1"/>
    <col min="14" max="14" width="14.81640625" bestFit="1" customWidth="1"/>
    <col min="15" max="15" width="19.54296875" bestFit="1" customWidth="1"/>
    <col min="16" max="18" width="15.81640625" bestFit="1" customWidth="1"/>
    <col min="19" max="19" width="16.81640625" bestFit="1" customWidth="1"/>
    <col min="20" max="21" width="15.1796875" bestFit="1" customWidth="1"/>
    <col min="22" max="22" width="17.81640625" bestFit="1" customWidth="1"/>
    <col min="23" max="23" width="15.1796875" bestFit="1" customWidth="1"/>
    <col min="24" max="24" width="16.1796875" bestFit="1" customWidth="1"/>
    <col min="25" max="25" width="20.81640625" bestFit="1" customWidth="1"/>
    <col min="26" max="28" width="17.1796875" bestFit="1" customWidth="1"/>
    <col min="29" max="29" width="18.1796875" bestFit="1" customWidth="1"/>
    <col min="30" max="31" width="14.1796875" bestFit="1" customWidth="1"/>
    <col min="32" max="32" width="16.7265625" bestFit="1" customWidth="1"/>
    <col min="33" max="33" width="14.1796875" bestFit="1" customWidth="1"/>
    <col min="34" max="34" width="15.1796875" bestFit="1" customWidth="1"/>
    <col min="35" max="35" width="19.81640625" bestFit="1" customWidth="1"/>
    <col min="36" max="38" width="16.1796875" bestFit="1" customWidth="1"/>
    <col min="39" max="39" width="17.1796875" bestFit="1" customWidth="1"/>
  </cols>
  <sheetData>
    <row r="1" spans="1:42" x14ac:dyDescent="0.35">
      <c r="A1" s="68" t="s">
        <v>111</v>
      </c>
      <c r="B1" s="68" t="s">
        <v>165</v>
      </c>
      <c r="C1" s="68" t="s">
        <v>143</v>
      </c>
      <c r="D1" s="68" t="s">
        <v>144</v>
      </c>
      <c r="E1" s="68" t="s">
        <v>113</v>
      </c>
      <c r="F1" s="68" t="s">
        <v>166</v>
      </c>
      <c r="G1" s="68" t="s">
        <v>167</v>
      </c>
      <c r="H1" s="72" t="s">
        <v>114</v>
      </c>
      <c r="I1" s="72" t="s">
        <v>145</v>
      </c>
      <c r="J1" s="69" t="s">
        <v>146</v>
      </c>
      <c r="K1" s="70"/>
      <c r="L1" s="70"/>
      <c r="M1" s="70"/>
      <c r="N1" s="70"/>
      <c r="O1" s="70"/>
      <c r="P1" s="70"/>
      <c r="Q1" s="70"/>
      <c r="R1" s="70"/>
      <c r="S1" s="71"/>
      <c r="T1" s="69" t="s">
        <v>147</v>
      </c>
      <c r="U1" s="70"/>
      <c r="V1" s="70"/>
      <c r="W1" s="70"/>
      <c r="X1" s="70"/>
      <c r="Y1" s="70"/>
      <c r="Z1" s="70"/>
      <c r="AA1" s="70"/>
      <c r="AB1" s="70"/>
      <c r="AC1" s="71"/>
      <c r="AD1" s="69" t="s">
        <v>148</v>
      </c>
      <c r="AE1" s="70"/>
      <c r="AF1" s="70"/>
      <c r="AG1" s="70"/>
      <c r="AH1" s="70"/>
      <c r="AI1" s="70"/>
      <c r="AJ1" s="70"/>
      <c r="AK1" s="70"/>
      <c r="AL1" s="70"/>
      <c r="AM1" s="71"/>
    </row>
    <row r="2" spans="1:42" x14ac:dyDescent="0.35">
      <c r="A2" s="68"/>
      <c r="B2" s="68"/>
      <c r="C2" s="68"/>
      <c r="D2" s="68"/>
      <c r="E2" s="68"/>
      <c r="F2" s="68"/>
      <c r="G2" s="68"/>
      <c r="H2" s="73"/>
      <c r="I2" s="73"/>
      <c r="J2" s="53">
        <v>10</v>
      </c>
      <c r="K2" s="53">
        <v>30</v>
      </c>
      <c r="L2" s="53" t="s">
        <v>149</v>
      </c>
      <c r="M2" s="53">
        <v>60</v>
      </c>
      <c r="N2" s="53">
        <v>100</v>
      </c>
      <c r="O2" s="53" t="s">
        <v>150</v>
      </c>
      <c r="P2" s="53">
        <v>1000</v>
      </c>
      <c r="Q2" s="53">
        <v>2500</v>
      </c>
      <c r="R2" s="53">
        <v>5000</v>
      </c>
      <c r="S2" s="53">
        <v>10000</v>
      </c>
      <c r="T2" s="53">
        <v>10</v>
      </c>
      <c r="U2" s="53">
        <v>30</v>
      </c>
      <c r="V2" s="53" t="s">
        <v>149</v>
      </c>
      <c r="W2" s="53">
        <v>60</v>
      </c>
      <c r="X2" s="53">
        <v>100</v>
      </c>
      <c r="Y2" s="53" t="s">
        <v>150</v>
      </c>
      <c r="Z2" s="53">
        <v>1000</v>
      </c>
      <c r="AA2" s="53">
        <v>2500</v>
      </c>
      <c r="AB2" s="53">
        <v>5000</v>
      </c>
      <c r="AC2" s="53">
        <v>10000</v>
      </c>
      <c r="AD2" s="53">
        <v>10</v>
      </c>
      <c r="AE2" s="53">
        <v>30</v>
      </c>
      <c r="AF2" s="53" t="s">
        <v>149</v>
      </c>
      <c r="AG2" s="53">
        <v>60</v>
      </c>
      <c r="AH2" s="53">
        <v>100</v>
      </c>
      <c r="AI2" s="53" t="s">
        <v>150</v>
      </c>
      <c r="AJ2" s="53">
        <v>1000</v>
      </c>
      <c r="AK2" s="53">
        <v>2500</v>
      </c>
      <c r="AL2" s="53">
        <v>5000</v>
      </c>
      <c r="AM2" s="53">
        <v>10000</v>
      </c>
    </row>
    <row r="3" spans="1:42" x14ac:dyDescent="0.35">
      <c r="A3" s="1" t="s">
        <v>126</v>
      </c>
      <c r="B3" s="1" t="s">
        <v>168</v>
      </c>
      <c r="C3" s="1" t="s">
        <v>151</v>
      </c>
      <c r="D3" s="1" t="s">
        <v>156</v>
      </c>
      <c r="E3" s="1" t="s">
        <v>156</v>
      </c>
      <c r="F3" s="1" t="s">
        <v>169</v>
      </c>
      <c r="G3" s="1" t="s">
        <v>170</v>
      </c>
      <c r="H3" s="1" t="s">
        <v>128</v>
      </c>
      <c r="I3" s="1" t="s">
        <v>152</v>
      </c>
      <c r="J3" s="2">
        <v>1.1700000000000001E-13</v>
      </c>
      <c r="K3" s="2">
        <v>1.96E-8</v>
      </c>
      <c r="L3" s="2">
        <v>1.5200000000000001E-7</v>
      </c>
      <c r="M3" s="2">
        <v>7.5899999999999995E-7</v>
      </c>
      <c r="N3" s="2">
        <v>2.4399999999999999E-6</v>
      </c>
      <c r="O3" s="2">
        <v>5.44E-7</v>
      </c>
      <c r="P3" s="2">
        <v>3.2099999999999998E-7</v>
      </c>
      <c r="Q3" s="2">
        <v>9.9799999999999994E-8</v>
      </c>
      <c r="R3" s="2">
        <v>4.7699999999999997E-8</v>
      </c>
      <c r="S3" s="2">
        <v>3.5600000000000001E-8</v>
      </c>
      <c r="T3" s="2">
        <v>4.3999999999999997E-9</v>
      </c>
      <c r="U3" s="2">
        <v>4.32E-7</v>
      </c>
      <c r="V3" s="2">
        <v>3.6100000000000002E-6</v>
      </c>
      <c r="W3" s="2">
        <v>6.0800000000000002E-6</v>
      </c>
      <c r="X3" s="2">
        <v>1.22E-5</v>
      </c>
      <c r="Y3" s="2">
        <v>3.8299999999999998E-6</v>
      </c>
      <c r="Z3" s="2">
        <v>1.4300000000000001E-6</v>
      </c>
      <c r="AA3" s="2">
        <v>3.8000000000000001E-7</v>
      </c>
      <c r="AB3" s="2">
        <v>1.68E-7</v>
      </c>
      <c r="AC3" s="2">
        <v>9.83E-8</v>
      </c>
      <c r="AD3" s="2">
        <f>T3*98.96*1000/24.45</f>
        <v>1.7808752556237219E-5</v>
      </c>
      <c r="AE3" s="2">
        <f t="shared" ref="AE3:AM3" si="0">U3*98.96*1000/24.45</f>
        <v>1.7484957055214725E-3</v>
      </c>
      <c r="AF3" s="2">
        <f t="shared" si="0"/>
        <v>1.4611271983640083E-2</v>
      </c>
      <c r="AG3" s="2">
        <f t="shared" si="0"/>
        <v>2.4608458077709609E-2</v>
      </c>
      <c r="AH3" s="2">
        <f t="shared" si="0"/>
        <v>4.937881390593047E-2</v>
      </c>
      <c r="AI3" s="2">
        <f t="shared" si="0"/>
        <v>1.550170961145194E-2</v>
      </c>
      <c r="AJ3" s="2">
        <f t="shared" si="0"/>
        <v>5.787844580777096E-3</v>
      </c>
      <c r="AK3" s="2">
        <f t="shared" si="0"/>
        <v>1.5380286298568506E-3</v>
      </c>
      <c r="AL3" s="2">
        <f t="shared" si="0"/>
        <v>6.7997055214723929E-4</v>
      </c>
      <c r="AM3" s="2">
        <f t="shared" si="0"/>
        <v>3.9786372188139058E-4</v>
      </c>
      <c r="AN3" s="3"/>
      <c r="AO3" s="3"/>
      <c r="AP3" s="3"/>
    </row>
    <row r="4" spans="1:42" x14ac:dyDescent="0.35">
      <c r="A4" s="1" t="s">
        <v>126</v>
      </c>
      <c r="B4" s="1" t="s">
        <v>168</v>
      </c>
      <c r="C4" s="1" t="s">
        <v>151</v>
      </c>
      <c r="D4" s="1" t="s">
        <v>156</v>
      </c>
      <c r="E4" s="1" t="s">
        <v>156</v>
      </c>
      <c r="F4" s="1" t="s">
        <v>171</v>
      </c>
      <c r="G4" s="1" t="s">
        <v>170</v>
      </c>
      <c r="H4" s="1" t="s">
        <v>129</v>
      </c>
      <c r="I4" s="1" t="s">
        <v>152</v>
      </c>
      <c r="J4" s="2">
        <v>5.4100000000000002E-13</v>
      </c>
      <c r="K4" s="2">
        <v>9.9600000000000005E-8</v>
      </c>
      <c r="L4" s="2">
        <v>7.4399999999999999E-7</v>
      </c>
      <c r="M4" s="2">
        <v>2.3199999999999998E-6</v>
      </c>
      <c r="N4" s="2">
        <v>4.87E-6</v>
      </c>
      <c r="O4" s="2">
        <v>1.6700000000000001E-6</v>
      </c>
      <c r="P4" s="2">
        <v>1.0499999999999999E-6</v>
      </c>
      <c r="Q4" s="2">
        <v>3.6100000000000002E-7</v>
      </c>
      <c r="R4" s="2">
        <v>1.5200000000000001E-7</v>
      </c>
      <c r="S4" s="2">
        <v>6.4200000000000006E-8</v>
      </c>
      <c r="T4" s="2">
        <v>3.2399999999999999E-8</v>
      </c>
      <c r="U4" s="2">
        <v>7.54E-7</v>
      </c>
      <c r="V4" s="2">
        <v>4.5000000000000001E-6</v>
      </c>
      <c r="W4" s="2">
        <v>7.0199999999999997E-6</v>
      </c>
      <c r="X4" s="2">
        <v>1.2999999999999999E-5</v>
      </c>
      <c r="Y4" s="2">
        <v>4.2699999999999998E-6</v>
      </c>
      <c r="Z4" s="2">
        <v>1.59E-6</v>
      </c>
      <c r="AA4" s="2">
        <v>5.0900000000000002E-7</v>
      </c>
      <c r="AB4" s="2">
        <v>2.04E-7</v>
      </c>
      <c r="AC4" s="2">
        <v>7.5100000000000004E-8</v>
      </c>
      <c r="AD4" s="2">
        <f t="shared" ref="AD4:AD67" si="1">T4*98.96*1000/24.45</f>
        <v>1.3113717791411042E-4</v>
      </c>
      <c r="AE4" s="2">
        <f t="shared" ref="AE4:AE67" si="2">U4*98.96*1000/24.45</f>
        <v>3.0517725971370138E-3</v>
      </c>
      <c r="AF4" s="2">
        <f t="shared" ref="AF4:AF67" si="3">V4*98.96*1000/24.45</f>
        <v>1.8213496932515338E-2</v>
      </c>
      <c r="AG4" s="2">
        <f t="shared" ref="AG4:AG67" si="4">W4*98.96*1000/24.45</f>
        <v>2.8413055214723926E-2</v>
      </c>
      <c r="AH4" s="2">
        <f t="shared" ref="AH4:AH67" si="5">X4*98.96*1000/24.45</f>
        <v>5.2616768916155417E-2</v>
      </c>
      <c r="AI4" s="2">
        <f t="shared" ref="AI4:AI67" si="6">Y4*98.96*1000/24.45</f>
        <v>1.7282584867075661E-2</v>
      </c>
      <c r="AJ4" s="2">
        <f t="shared" ref="AJ4:AJ67" si="7">Z4*98.96*1000/24.45</f>
        <v>6.4354355828220864E-3</v>
      </c>
      <c r="AK4" s="2">
        <f t="shared" ref="AK4:AK67" si="8">AA4*98.96*1000/24.45</f>
        <v>2.060148875255624E-3</v>
      </c>
      <c r="AL4" s="2">
        <f t="shared" ref="AL4:AL67" si="9">AB4*98.96*1000/24.45</f>
        <v>8.2567852760736193E-4</v>
      </c>
      <c r="AM4" s="2">
        <f t="shared" ref="AM4:AM67" si="10">AC4*98.96*1000/24.45</f>
        <v>3.0396302658486704E-4</v>
      </c>
      <c r="AN4" s="3"/>
      <c r="AO4" s="3"/>
      <c r="AP4" s="3"/>
    </row>
    <row r="5" spans="1:42" x14ac:dyDescent="0.35">
      <c r="A5" s="1" t="s">
        <v>126</v>
      </c>
      <c r="B5" s="1" t="s">
        <v>172</v>
      </c>
      <c r="C5" s="1" t="s">
        <v>151</v>
      </c>
      <c r="D5" s="1" t="s">
        <v>156</v>
      </c>
      <c r="E5" s="1" t="s">
        <v>127</v>
      </c>
      <c r="F5" s="1" t="s">
        <v>169</v>
      </c>
      <c r="G5" s="1" t="s">
        <v>170</v>
      </c>
      <c r="H5" s="1" t="s">
        <v>128</v>
      </c>
      <c r="I5" s="1" t="s">
        <v>152</v>
      </c>
      <c r="J5" s="2">
        <v>7.3100000000000002E-13</v>
      </c>
      <c r="K5" s="2">
        <v>8.0799999999999996E-8</v>
      </c>
      <c r="L5" s="2">
        <v>9.1900000000000001E-7</v>
      </c>
      <c r="M5" s="2">
        <v>2.6400000000000001E-6</v>
      </c>
      <c r="N5" s="2">
        <v>7.5900000000000002E-6</v>
      </c>
      <c r="O5" s="2">
        <v>1.1799999999999999E-6</v>
      </c>
      <c r="P5" s="2">
        <v>5.5599999999999995E-7</v>
      </c>
      <c r="Q5" s="2">
        <v>1.8400000000000001E-7</v>
      </c>
      <c r="R5" s="2">
        <v>1.1300000000000001E-7</v>
      </c>
      <c r="S5" s="2">
        <v>9.6900000000000001E-8</v>
      </c>
      <c r="T5" s="2">
        <v>2.1299999999999999E-9</v>
      </c>
      <c r="U5" s="2">
        <v>4.6400000000000003E-7</v>
      </c>
      <c r="V5" s="2">
        <v>5.7300000000000002E-6</v>
      </c>
      <c r="W5" s="2">
        <v>8.4500000000000004E-6</v>
      </c>
      <c r="X5" s="2">
        <v>1.52E-5</v>
      </c>
      <c r="Y5" s="2">
        <v>6.0499999999999997E-6</v>
      </c>
      <c r="Z5" s="2">
        <v>3.0400000000000001E-6</v>
      </c>
      <c r="AA5" s="2">
        <v>9.2699999999999998E-7</v>
      </c>
      <c r="AB5" s="2">
        <v>4.03E-7</v>
      </c>
      <c r="AC5" s="2">
        <v>1.8400000000000001E-7</v>
      </c>
      <c r="AD5" s="2">
        <f t="shared" si="1"/>
        <v>8.6210552147239259E-6</v>
      </c>
      <c r="AE5" s="2">
        <f t="shared" si="2"/>
        <v>1.8780139059304702E-3</v>
      </c>
      <c r="AF5" s="2">
        <f t="shared" si="3"/>
        <v>2.3191852760736192E-2</v>
      </c>
      <c r="AG5" s="2">
        <f t="shared" si="4"/>
        <v>3.4200899795501026E-2</v>
      </c>
      <c r="AH5" s="2">
        <f t="shared" si="5"/>
        <v>6.1521145194274027E-2</v>
      </c>
      <c r="AI5" s="2">
        <f t="shared" si="6"/>
        <v>2.4487034764826172E-2</v>
      </c>
      <c r="AJ5" s="2">
        <f t="shared" si="7"/>
        <v>1.2304229038854805E-2</v>
      </c>
      <c r="AK5" s="2">
        <f t="shared" si="8"/>
        <v>3.7519803680981594E-3</v>
      </c>
      <c r="AL5" s="2">
        <f t="shared" si="9"/>
        <v>1.6311198364008181E-3</v>
      </c>
      <c r="AM5" s="2">
        <f t="shared" si="10"/>
        <v>7.4472965235173824E-4</v>
      </c>
      <c r="AN5" s="3"/>
      <c r="AO5" s="3"/>
      <c r="AP5" s="3"/>
    </row>
    <row r="6" spans="1:42" x14ac:dyDescent="0.35">
      <c r="A6" s="1" t="s">
        <v>126</v>
      </c>
      <c r="B6" s="1" t="s">
        <v>172</v>
      </c>
      <c r="C6" s="1" t="s">
        <v>151</v>
      </c>
      <c r="D6" s="1" t="s">
        <v>156</v>
      </c>
      <c r="E6" s="1" t="s">
        <v>127</v>
      </c>
      <c r="F6" s="1" t="s">
        <v>171</v>
      </c>
      <c r="G6" s="1" t="s">
        <v>170</v>
      </c>
      <c r="H6" s="1" t="s">
        <v>129</v>
      </c>
      <c r="I6" s="1" t="s">
        <v>152</v>
      </c>
      <c r="J6" s="2">
        <v>4.6200000000000001E-12</v>
      </c>
      <c r="K6" s="2">
        <v>4.5699999999999998E-7</v>
      </c>
      <c r="L6" s="2">
        <v>3.1599999999999998E-6</v>
      </c>
      <c r="M6" s="2">
        <v>7.5399999999999998E-6</v>
      </c>
      <c r="N6" s="2">
        <v>1.3699999999999999E-5</v>
      </c>
      <c r="O6" s="2">
        <v>4.5499999999999996E-6</v>
      </c>
      <c r="P6" s="2">
        <v>2.6199999999999999E-6</v>
      </c>
      <c r="Q6" s="2">
        <v>8.1999999999999998E-7</v>
      </c>
      <c r="R6" s="2">
        <v>3.1100000000000002E-7</v>
      </c>
      <c r="S6" s="2">
        <v>1.31E-7</v>
      </c>
      <c r="T6" s="2">
        <v>8.8499999999999998E-9</v>
      </c>
      <c r="U6" s="2">
        <v>1.0300000000000001E-6</v>
      </c>
      <c r="V6" s="2">
        <v>8.2800000000000003E-6</v>
      </c>
      <c r="W6" s="2">
        <v>1.2099999999999999E-5</v>
      </c>
      <c r="X6" s="2">
        <v>2.0599999999999999E-5</v>
      </c>
      <c r="Y6" s="2">
        <v>7.17E-6</v>
      </c>
      <c r="Z6" s="2">
        <v>2.6900000000000001E-6</v>
      </c>
      <c r="AA6" s="2">
        <v>7.7599999999999996E-7</v>
      </c>
      <c r="AB6" s="2">
        <v>2.7700000000000001E-7</v>
      </c>
      <c r="AC6" s="2">
        <v>9.5399999999999994E-8</v>
      </c>
      <c r="AD6" s="2">
        <f t="shared" si="1"/>
        <v>3.58198773006135E-5</v>
      </c>
      <c r="AE6" s="2">
        <f t="shared" si="2"/>
        <v>4.1688670756646218E-3</v>
      </c>
      <c r="AF6" s="2">
        <f t="shared" si="3"/>
        <v>3.3512834355828219E-2</v>
      </c>
      <c r="AG6" s="2">
        <f t="shared" si="4"/>
        <v>4.8974069529652345E-2</v>
      </c>
      <c r="AH6" s="2">
        <f t="shared" si="5"/>
        <v>8.337734151329243E-2</v>
      </c>
      <c r="AI6" s="2">
        <f t="shared" si="6"/>
        <v>2.9020171779141103E-2</v>
      </c>
      <c r="AJ6" s="2">
        <f t="shared" si="7"/>
        <v>1.0887623721881389E-2</v>
      </c>
      <c r="AK6" s="2">
        <f t="shared" si="8"/>
        <v>3.1408163599182001E-3</v>
      </c>
      <c r="AL6" s="2">
        <f t="shared" si="9"/>
        <v>1.1211419222903886E-3</v>
      </c>
      <c r="AM6" s="2">
        <f t="shared" si="10"/>
        <v>3.8612613496932514E-4</v>
      </c>
      <c r="AN6" s="3"/>
      <c r="AO6" s="3"/>
      <c r="AP6" s="3"/>
    </row>
    <row r="7" spans="1:42" x14ac:dyDescent="0.35">
      <c r="A7" s="1" t="s">
        <v>126</v>
      </c>
      <c r="B7" s="1" t="s">
        <v>173</v>
      </c>
      <c r="C7" s="1" t="s">
        <v>151</v>
      </c>
      <c r="D7" s="1" t="s">
        <v>131</v>
      </c>
      <c r="E7" s="1" t="s">
        <v>156</v>
      </c>
      <c r="F7" s="1" t="s">
        <v>169</v>
      </c>
      <c r="G7" s="1" t="s">
        <v>170</v>
      </c>
      <c r="H7" s="1" t="s">
        <v>128</v>
      </c>
      <c r="I7" s="1" t="s">
        <v>152</v>
      </c>
      <c r="J7" s="2">
        <v>3.24E-9</v>
      </c>
      <c r="K7" s="2">
        <v>7.5899999999999995E-7</v>
      </c>
      <c r="L7" s="2">
        <v>5.5300000000000004E-6</v>
      </c>
      <c r="M7" s="2">
        <v>1.5E-5</v>
      </c>
      <c r="N7" s="2">
        <v>3.1600000000000002E-5</v>
      </c>
      <c r="O7" s="2">
        <v>8.3999999999999992E-6</v>
      </c>
      <c r="P7" s="2">
        <v>4.5499999999999996E-6</v>
      </c>
      <c r="Q7" s="2">
        <v>1.5E-6</v>
      </c>
      <c r="R7" s="2">
        <v>6.8899999999999999E-7</v>
      </c>
      <c r="S7" s="2">
        <v>2.9900000000000002E-7</v>
      </c>
      <c r="T7" s="2">
        <v>5.7100000000000003E-9</v>
      </c>
      <c r="U7" s="2">
        <v>4.89E-7</v>
      </c>
      <c r="V7" s="2">
        <v>4.4700000000000004E-6</v>
      </c>
      <c r="W7" s="2">
        <v>6.5200000000000003E-6</v>
      </c>
      <c r="X7" s="2">
        <v>1.27E-5</v>
      </c>
      <c r="Y7" s="2">
        <v>4.6E-6</v>
      </c>
      <c r="Z7" s="2">
        <v>1.5999999999999999E-6</v>
      </c>
      <c r="AA7" s="2">
        <v>4.4200000000000001E-7</v>
      </c>
      <c r="AB7" s="2">
        <v>1.8799999999999999E-7</v>
      </c>
      <c r="AC7" s="2">
        <v>9.3400000000000003E-8</v>
      </c>
      <c r="AD7" s="2">
        <f t="shared" si="1"/>
        <v>2.3110903885480577E-5</v>
      </c>
      <c r="AE7" s="2">
        <f t="shared" si="2"/>
        <v>1.9792E-3</v>
      </c>
      <c r="AF7" s="2">
        <f t="shared" si="3"/>
        <v>1.8092073619631902E-2</v>
      </c>
      <c r="AG7" s="2">
        <f t="shared" si="4"/>
        <v>2.6389333333333334E-2</v>
      </c>
      <c r="AH7" s="2">
        <f t="shared" si="5"/>
        <v>5.1402535787321069E-2</v>
      </c>
      <c r="AI7" s="2">
        <f t="shared" si="6"/>
        <v>1.8618241308793457E-2</v>
      </c>
      <c r="AJ7" s="2">
        <f t="shared" si="7"/>
        <v>6.4759100204498966E-3</v>
      </c>
      <c r="AK7" s="2">
        <f t="shared" si="8"/>
        <v>1.7889701431492843E-3</v>
      </c>
      <c r="AL7" s="2">
        <f t="shared" si="9"/>
        <v>7.6091942740286287E-4</v>
      </c>
      <c r="AM7" s="2">
        <f t="shared" si="10"/>
        <v>3.7803124744376272E-4</v>
      </c>
      <c r="AN7" s="3"/>
      <c r="AO7" s="3"/>
      <c r="AP7" s="3"/>
    </row>
    <row r="8" spans="1:42" x14ac:dyDescent="0.35">
      <c r="A8" s="1" t="s">
        <v>126</v>
      </c>
      <c r="B8" s="1" t="s">
        <v>173</v>
      </c>
      <c r="C8" s="1" t="s">
        <v>151</v>
      </c>
      <c r="D8" s="1" t="s">
        <v>131</v>
      </c>
      <c r="E8" s="1" t="s">
        <v>156</v>
      </c>
      <c r="F8" s="1" t="s">
        <v>171</v>
      </c>
      <c r="G8" s="1" t="s">
        <v>170</v>
      </c>
      <c r="H8" s="1" t="s">
        <v>129</v>
      </c>
      <c r="I8" s="1" t="s">
        <v>152</v>
      </c>
      <c r="J8" s="2">
        <v>1.0999999999999999E-8</v>
      </c>
      <c r="K8" s="2">
        <v>3.2600000000000001E-6</v>
      </c>
      <c r="L8" s="2">
        <v>1.3900000000000001E-5</v>
      </c>
      <c r="M8" s="2">
        <v>2.5400000000000001E-5</v>
      </c>
      <c r="N8" s="2">
        <v>4.1999999999999998E-5</v>
      </c>
      <c r="O8" s="2">
        <v>1.27E-5</v>
      </c>
      <c r="P8" s="2">
        <v>8.7199999999999995E-6</v>
      </c>
      <c r="Q8" s="2">
        <v>2.96E-6</v>
      </c>
      <c r="R8" s="2">
        <v>1.1400000000000001E-6</v>
      </c>
      <c r="S8" s="2">
        <v>3.8799999999999998E-7</v>
      </c>
      <c r="T8" s="2">
        <v>3.0600000000000003E-8</v>
      </c>
      <c r="U8" s="2">
        <v>9.02E-7</v>
      </c>
      <c r="V8" s="2">
        <v>5.4600000000000002E-6</v>
      </c>
      <c r="W8" s="2">
        <v>7.5399999999999998E-6</v>
      </c>
      <c r="X8" s="2">
        <v>1.36E-5</v>
      </c>
      <c r="Y8" s="2">
        <v>5.2399999999999998E-6</v>
      </c>
      <c r="Z8" s="2">
        <v>1.79E-6</v>
      </c>
      <c r="AA8" s="2">
        <v>6.1500000000000004E-7</v>
      </c>
      <c r="AB8" s="2">
        <v>2.3099999999999999E-7</v>
      </c>
      <c r="AC8" s="2">
        <v>8.35E-8</v>
      </c>
      <c r="AD8" s="2">
        <f t="shared" si="1"/>
        <v>1.2385177914110433E-4</v>
      </c>
      <c r="AE8" s="2">
        <f t="shared" si="2"/>
        <v>3.6507942740286298E-3</v>
      </c>
      <c r="AF8" s="2">
        <f t="shared" si="3"/>
        <v>2.2099042944785274E-2</v>
      </c>
      <c r="AG8" s="2">
        <f t="shared" si="4"/>
        <v>3.051772597137014E-2</v>
      </c>
      <c r="AH8" s="2">
        <f t="shared" si="5"/>
        <v>5.5045235173824127E-2</v>
      </c>
      <c r="AI8" s="2">
        <f t="shared" si="6"/>
        <v>2.1208605316973415E-2</v>
      </c>
      <c r="AJ8" s="2">
        <f t="shared" si="7"/>
        <v>7.244924335378323E-3</v>
      </c>
      <c r="AK8" s="2">
        <f t="shared" si="8"/>
        <v>2.4891779141104292E-3</v>
      </c>
      <c r="AL8" s="2">
        <f t="shared" si="9"/>
        <v>9.3495950920245404E-4</v>
      </c>
      <c r="AM8" s="2">
        <f t="shared" si="10"/>
        <v>3.3796155419222907E-4</v>
      </c>
      <c r="AN8" s="3"/>
      <c r="AO8" s="3"/>
      <c r="AP8" s="3"/>
    </row>
    <row r="9" spans="1:42" x14ac:dyDescent="0.35">
      <c r="A9" s="1" t="s">
        <v>126</v>
      </c>
      <c r="B9" s="1" t="s">
        <v>174</v>
      </c>
      <c r="C9" s="1" t="s">
        <v>151</v>
      </c>
      <c r="D9" s="1" t="s">
        <v>131</v>
      </c>
      <c r="E9" s="1" t="s">
        <v>127</v>
      </c>
      <c r="F9" s="1" t="s">
        <v>169</v>
      </c>
      <c r="G9" s="1" t="s">
        <v>170</v>
      </c>
      <c r="H9" s="1" t="s">
        <v>128</v>
      </c>
      <c r="I9" s="1" t="s">
        <v>152</v>
      </c>
      <c r="J9" s="2">
        <v>2.6700000000000001E-9</v>
      </c>
      <c r="K9" s="2">
        <v>1.79E-6</v>
      </c>
      <c r="L9" s="2">
        <v>1.22E-5</v>
      </c>
      <c r="M9" s="2">
        <v>2.62E-5</v>
      </c>
      <c r="N9" s="2">
        <v>5.3100000000000003E-5</v>
      </c>
      <c r="O9" s="2">
        <v>1.2099999999999999E-5</v>
      </c>
      <c r="P9" s="2">
        <v>5.8799999999999996E-6</v>
      </c>
      <c r="Q9" s="2">
        <v>2.3599999999999999E-6</v>
      </c>
      <c r="R9" s="2">
        <v>1.24E-6</v>
      </c>
      <c r="S9" s="2">
        <v>5.6599999999999996E-7</v>
      </c>
      <c r="T9" s="2">
        <v>4.7699999999999999E-9</v>
      </c>
      <c r="U9" s="2">
        <v>7.0900000000000001E-7</v>
      </c>
      <c r="V9" s="2">
        <v>6.7399999999999998E-6</v>
      </c>
      <c r="W9" s="2">
        <v>9.5599999999999999E-6</v>
      </c>
      <c r="X9" s="2">
        <v>1.7099999999999999E-5</v>
      </c>
      <c r="Y9" s="2">
        <v>7.7800000000000001E-6</v>
      </c>
      <c r="Z9" s="2">
        <v>3.5599999999999998E-6</v>
      </c>
      <c r="AA9" s="2">
        <v>1.11E-6</v>
      </c>
      <c r="AB9" s="2">
        <v>4.7899999999999999E-7</v>
      </c>
      <c r="AC9" s="2">
        <v>2.3999999999999998E-7</v>
      </c>
      <c r="AD9" s="2">
        <f t="shared" si="1"/>
        <v>1.9306306748466256E-5</v>
      </c>
      <c r="AE9" s="2">
        <f t="shared" si="2"/>
        <v>2.8696376278118611E-3</v>
      </c>
      <c r="AF9" s="2">
        <f t="shared" si="3"/>
        <v>2.7279770961145193E-2</v>
      </c>
      <c r="AG9" s="2">
        <f t="shared" si="4"/>
        <v>3.8693562372188135E-2</v>
      </c>
      <c r="AH9" s="2">
        <f t="shared" si="5"/>
        <v>6.9211288343558289E-2</v>
      </c>
      <c r="AI9" s="2">
        <f t="shared" si="6"/>
        <v>3.1489112474437628E-2</v>
      </c>
      <c r="AJ9" s="2">
        <f t="shared" si="7"/>
        <v>1.440889979550102E-2</v>
      </c>
      <c r="AK9" s="2">
        <f t="shared" si="8"/>
        <v>4.4926625766871162E-3</v>
      </c>
      <c r="AL9" s="2">
        <f t="shared" si="9"/>
        <v>1.938725562372188E-3</v>
      </c>
      <c r="AM9" s="2">
        <f t="shared" si="10"/>
        <v>9.7138650306748445E-4</v>
      </c>
      <c r="AN9" s="3"/>
      <c r="AO9" s="3"/>
      <c r="AP9" s="3"/>
    </row>
    <row r="10" spans="1:42" x14ac:dyDescent="0.35">
      <c r="A10" s="1" t="s">
        <v>126</v>
      </c>
      <c r="B10" s="1" t="s">
        <v>174</v>
      </c>
      <c r="C10" s="1" t="s">
        <v>151</v>
      </c>
      <c r="D10" s="1" t="s">
        <v>131</v>
      </c>
      <c r="E10" s="1" t="s">
        <v>127</v>
      </c>
      <c r="F10" s="1" t="s">
        <v>171</v>
      </c>
      <c r="G10" s="1" t="s">
        <v>170</v>
      </c>
      <c r="H10" s="1" t="s">
        <v>129</v>
      </c>
      <c r="I10" s="1" t="s">
        <v>152</v>
      </c>
      <c r="J10" s="2">
        <v>1.7599999999999999E-8</v>
      </c>
      <c r="K10" s="2">
        <v>6.0299999999999999E-6</v>
      </c>
      <c r="L10" s="2">
        <v>2.6699999999999998E-5</v>
      </c>
      <c r="M10" s="2">
        <v>4.5200000000000001E-5</v>
      </c>
      <c r="N10" s="2">
        <v>7.3899999999999994E-5</v>
      </c>
      <c r="O10" s="2">
        <v>2.3300000000000001E-5</v>
      </c>
      <c r="P10" s="2">
        <v>1.45E-5</v>
      </c>
      <c r="Q10" s="2">
        <v>4.2699999999999998E-6</v>
      </c>
      <c r="R10" s="2">
        <v>1.53E-6</v>
      </c>
      <c r="S10" s="2">
        <v>5.1099999999999996E-7</v>
      </c>
      <c r="T10" s="2">
        <v>3.8299999999999999E-8</v>
      </c>
      <c r="U10" s="2">
        <v>1.6199999999999999E-6</v>
      </c>
      <c r="V10" s="2">
        <v>1.1199999999999999E-5</v>
      </c>
      <c r="W10" s="2">
        <v>1.7099999999999999E-5</v>
      </c>
      <c r="X10" s="2">
        <v>2.7900000000000001E-5</v>
      </c>
      <c r="Y10" s="2">
        <v>8.8200000000000003E-6</v>
      </c>
      <c r="Z10" s="2">
        <v>3.0400000000000001E-6</v>
      </c>
      <c r="AA10" s="2">
        <v>9.2200000000000002E-7</v>
      </c>
      <c r="AB10" s="2">
        <v>3.2599999999999998E-7</v>
      </c>
      <c r="AC10" s="2">
        <v>1.14E-7</v>
      </c>
      <c r="AD10" s="2">
        <f t="shared" si="1"/>
        <v>1.5501709611451942E-4</v>
      </c>
      <c r="AE10" s="2">
        <f t="shared" si="2"/>
        <v>6.5568588957055198E-3</v>
      </c>
      <c r="AF10" s="2">
        <f t="shared" si="3"/>
        <v>4.5331370143149287E-2</v>
      </c>
      <c r="AG10" s="2">
        <f t="shared" si="4"/>
        <v>6.9211288343558289E-2</v>
      </c>
      <c r="AH10" s="2">
        <f t="shared" si="5"/>
        <v>0.11292368098159508</v>
      </c>
      <c r="AI10" s="2">
        <f t="shared" si="6"/>
        <v>3.5698453987730062E-2</v>
      </c>
      <c r="AJ10" s="2">
        <f t="shared" si="7"/>
        <v>1.2304229038854805E-2</v>
      </c>
      <c r="AK10" s="2">
        <f t="shared" si="8"/>
        <v>3.7317431492842534E-3</v>
      </c>
      <c r="AL10" s="2">
        <f t="shared" si="9"/>
        <v>1.3194666666666666E-3</v>
      </c>
      <c r="AM10" s="2">
        <f t="shared" si="10"/>
        <v>4.6140858895705523E-4</v>
      </c>
      <c r="AN10" s="3"/>
      <c r="AO10" s="3"/>
      <c r="AP10" s="3"/>
    </row>
    <row r="11" spans="1:42" x14ac:dyDescent="0.35">
      <c r="A11" s="1" t="s">
        <v>126</v>
      </c>
      <c r="B11" s="1" t="s">
        <v>175</v>
      </c>
      <c r="C11" s="1" t="s">
        <v>153</v>
      </c>
      <c r="D11" s="1" t="s">
        <v>156</v>
      </c>
      <c r="E11" s="1" t="s">
        <v>156</v>
      </c>
      <c r="F11" s="1" t="s">
        <v>176</v>
      </c>
      <c r="G11" s="1" t="s">
        <v>177</v>
      </c>
      <c r="H11" s="1" t="s">
        <v>128</v>
      </c>
      <c r="I11" s="1" t="s">
        <v>152</v>
      </c>
      <c r="J11" s="1">
        <v>0</v>
      </c>
      <c r="K11" s="1">
        <v>0</v>
      </c>
      <c r="L11" s="1">
        <v>0</v>
      </c>
      <c r="M11" s="1">
        <v>0</v>
      </c>
      <c r="N11" s="1">
        <v>0</v>
      </c>
      <c r="O11" s="1">
        <v>0</v>
      </c>
      <c r="P11" s="1">
        <v>0</v>
      </c>
      <c r="Q11" s="1">
        <v>0</v>
      </c>
      <c r="R11" s="1">
        <v>0</v>
      </c>
      <c r="S11" s="1">
        <v>0</v>
      </c>
      <c r="T11" s="2">
        <v>8.2999999999999999E-7</v>
      </c>
      <c r="U11" s="2">
        <v>3.2099999999999998E-7</v>
      </c>
      <c r="V11" s="2">
        <v>2.2499999999999999E-7</v>
      </c>
      <c r="W11" s="2">
        <v>1.1899999999999999E-7</v>
      </c>
      <c r="X11" s="2">
        <v>4.6399999999999999E-8</v>
      </c>
      <c r="Y11" s="2">
        <v>4.3999999999999997E-9</v>
      </c>
      <c r="Z11" s="2">
        <v>4.03E-10</v>
      </c>
      <c r="AA11" s="2">
        <v>7.1399999999999994E-11</v>
      </c>
      <c r="AB11" s="2">
        <v>2.8699999999999998E-11</v>
      </c>
      <c r="AC11" s="2">
        <v>1.24E-11</v>
      </c>
      <c r="AD11" s="2">
        <f t="shared" si="1"/>
        <v>3.3593783231083843E-3</v>
      </c>
      <c r="AE11" s="2">
        <f t="shared" si="2"/>
        <v>1.2992294478527606E-3</v>
      </c>
      <c r="AF11" s="2">
        <f t="shared" si="3"/>
        <v>9.1067484662576677E-4</v>
      </c>
      <c r="AG11" s="2">
        <f t="shared" si="4"/>
        <v>4.8164580777096112E-4</v>
      </c>
      <c r="AH11" s="2">
        <f t="shared" si="5"/>
        <v>1.8780139059304703E-4</v>
      </c>
      <c r="AI11" s="2">
        <f t="shared" si="6"/>
        <v>1.7808752556237219E-5</v>
      </c>
      <c r="AJ11" s="2">
        <f t="shared" si="7"/>
        <v>1.631119836400818E-6</v>
      </c>
      <c r="AK11" s="2">
        <f t="shared" si="8"/>
        <v>2.8898748466257662E-7</v>
      </c>
      <c r="AL11" s="2">
        <f t="shared" si="9"/>
        <v>1.1616163599182004E-7</v>
      </c>
      <c r="AM11" s="2">
        <f t="shared" si="10"/>
        <v>5.0188302658486705E-8</v>
      </c>
      <c r="AN11" s="3"/>
      <c r="AO11" s="3"/>
      <c r="AP11" s="3"/>
    </row>
    <row r="12" spans="1:42" x14ac:dyDescent="0.35">
      <c r="A12" s="1" t="s">
        <v>126</v>
      </c>
      <c r="B12" s="1" t="s">
        <v>175</v>
      </c>
      <c r="C12" s="1" t="s">
        <v>153</v>
      </c>
      <c r="D12" s="1" t="s">
        <v>156</v>
      </c>
      <c r="E12" s="1" t="s">
        <v>156</v>
      </c>
      <c r="F12" s="1" t="s">
        <v>178</v>
      </c>
      <c r="G12" s="1" t="s">
        <v>177</v>
      </c>
      <c r="H12" s="1" t="s">
        <v>129</v>
      </c>
      <c r="I12" s="1" t="s">
        <v>152</v>
      </c>
      <c r="J12" s="1">
        <v>0</v>
      </c>
      <c r="K12" s="1">
        <v>0</v>
      </c>
      <c r="L12" s="1">
        <v>0</v>
      </c>
      <c r="M12" s="1">
        <v>0</v>
      </c>
      <c r="N12" s="1">
        <v>0</v>
      </c>
      <c r="O12" s="1">
        <v>0</v>
      </c>
      <c r="P12" s="1">
        <v>0</v>
      </c>
      <c r="Q12" s="1">
        <v>0</v>
      </c>
      <c r="R12" s="1">
        <v>0</v>
      </c>
      <c r="S12" s="1">
        <v>0</v>
      </c>
      <c r="T12" s="2">
        <v>8.6499999999999998E-7</v>
      </c>
      <c r="U12" s="2">
        <v>3.0400000000000002E-7</v>
      </c>
      <c r="V12" s="2">
        <v>2.2000000000000001E-7</v>
      </c>
      <c r="W12" s="2">
        <v>1.09E-7</v>
      </c>
      <c r="X12" s="2">
        <v>4.1999999999999999E-8</v>
      </c>
      <c r="Y12" s="2">
        <v>3.7300000000000001E-9</v>
      </c>
      <c r="Z12" s="2">
        <v>3.0099999999999999E-10</v>
      </c>
      <c r="AA12" s="2">
        <v>4.42E-11</v>
      </c>
      <c r="AB12" s="2">
        <v>1.4700000000000002E-11</v>
      </c>
      <c r="AC12" s="2">
        <v>7.2100000000000002E-12</v>
      </c>
      <c r="AD12" s="2">
        <f t="shared" si="1"/>
        <v>3.5010388548057259E-3</v>
      </c>
      <c r="AE12" s="2">
        <f t="shared" si="2"/>
        <v>1.2304229038854807E-3</v>
      </c>
      <c r="AF12" s="2">
        <f t="shared" si="3"/>
        <v>8.9043762781186087E-4</v>
      </c>
      <c r="AG12" s="2">
        <f t="shared" si="4"/>
        <v>4.4117137014314923E-4</v>
      </c>
      <c r="AH12" s="2">
        <f t="shared" si="5"/>
        <v>1.6999263803680982E-4</v>
      </c>
      <c r="AI12" s="2">
        <f t="shared" si="6"/>
        <v>1.5096965235173825E-5</v>
      </c>
      <c r="AJ12" s="2">
        <f t="shared" si="7"/>
        <v>1.2182805725971369E-6</v>
      </c>
      <c r="AK12" s="2">
        <f t="shared" si="8"/>
        <v>1.788970143149284E-7</v>
      </c>
      <c r="AL12" s="2">
        <f t="shared" si="9"/>
        <v>5.9497423312883442E-8</v>
      </c>
      <c r="AM12" s="2">
        <f t="shared" si="10"/>
        <v>2.9182069529652354E-8</v>
      </c>
      <c r="AN12" s="3"/>
      <c r="AO12" s="3"/>
      <c r="AP12" s="3"/>
    </row>
    <row r="13" spans="1:42" x14ac:dyDescent="0.35">
      <c r="A13" s="1" t="s">
        <v>126</v>
      </c>
      <c r="B13" s="1" t="s">
        <v>179</v>
      </c>
      <c r="C13" s="1" t="s">
        <v>153</v>
      </c>
      <c r="D13" s="1" t="s">
        <v>156</v>
      </c>
      <c r="E13" s="1" t="s">
        <v>127</v>
      </c>
      <c r="F13" s="1" t="s">
        <v>176</v>
      </c>
      <c r="G13" s="1" t="s">
        <v>177</v>
      </c>
      <c r="H13" s="1" t="s">
        <v>128</v>
      </c>
      <c r="I13" s="1" t="s">
        <v>152</v>
      </c>
      <c r="J13" s="1">
        <v>0</v>
      </c>
      <c r="K13" s="1">
        <v>0</v>
      </c>
      <c r="L13" s="1">
        <v>0</v>
      </c>
      <c r="M13" s="1">
        <v>0</v>
      </c>
      <c r="N13" s="1">
        <v>0</v>
      </c>
      <c r="O13" s="1">
        <v>0</v>
      </c>
      <c r="P13" s="1">
        <v>0</v>
      </c>
      <c r="Q13" s="1">
        <v>0</v>
      </c>
      <c r="R13" s="1">
        <v>0</v>
      </c>
      <c r="S13" s="1">
        <v>0</v>
      </c>
      <c r="T13" s="2">
        <v>1.59E-6</v>
      </c>
      <c r="U13" s="2">
        <v>4.5499999999999998E-7</v>
      </c>
      <c r="V13" s="2">
        <v>2.72E-7</v>
      </c>
      <c r="W13" s="2">
        <v>1.48E-7</v>
      </c>
      <c r="X13" s="2">
        <v>5.5299999999999999E-8</v>
      </c>
      <c r="Y13" s="2">
        <v>3.7300000000000001E-9</v>
      </c>
      <c r="Z13" s="2">
        <v>4.05E-10</v>
      </c>
      <c r="AA13" s="2">
        <v>5.5799999999999997E-11</v>
      </c>
      <c r="AB13" s="2">
        <v>1.8199999999999999E-11</v>
      </c>
      <c r="AC13" s="2">
        <v>8.4699999999999993E-12</v>
      </c>
      <c r="AD13" s="2">
        <f t="shared" si="1"/>
        <v>6.4354355828220864E-3</v>
      </c>
      <c r="AE13" s="2">
        <f t="shared" si="2"/>
        <v>1.8415869120654393E-3</v>
      </c>
      <c r="AF13" s="2">
        <f t="shared" si="3"/>
        <v>1.1009047034764826E-3</v>
      </c>
      <c r="AG13" s="2">
        <f t="shared" si="4"/>
        <v>5.990216768916155E-4</v>
      </c>
      <c r="AH13" s="2">
        <f t="shared" si="5"/>
        <v>2.2382364008179958E-4</v>
      </c>
      <c r="AI13" s="2">
        <f t="shared" si="6"/>
        <v>1.5096965235173825E-5</v>
      </c>
      <c r="AJ13" s="2">
        <f t="shared" si="7"/>
        <v>1.6392147239263805E-6</v>
      </c>
      <c r="AK13" s="2">
        <f t="shared" si="8"/>
        <v>2.2584736196319019E-7</v>
      </c>
      <c r="AL13" s="2">
        <f t="shared" si="9"/>
        <v>7.3663476482617584E-8</v>
      </c>
      <c r="AM13" s="2">
        <f t="shared" si="10"/>
        <v>3.4281848670756643E-8</v>
      </c>
      <c r="AN13" s="3"/>
      <c r="AO13" s="3"/>
      <c r="AP13" s="3"/>
    </row>
    <row r="14" spans="1:42" x14ac:dyDescent="0.35">
      <c r="A14" s="1" t="s">
        <v>126</v>
      </c>
      <c r="B14" s="1" t="s">
        <v>179</v>
      </c>
      <c r="C14" s="1" t="s">
        <v>153</v>
      </c>
      <c r="D14" s="1" t="s">
        <v>156</v>
      </c>
      <c r="E14" s="1" t="s">
        <v>127</v>
      </c>
      <c r="F14" s="1" t="s">
        <v>178</v>
      </c>
      <c r="G14" s="1" t="s">
        <v>177</v>
      </c>
      <c r="H14" s="1" t="s">
        <v>129</v>
      </c>
      <c r="I14" s="1" t="s">
        <v>152</v>
      </c>
      <c r="J14" s="1">
        <v>0</v>
      </c>
      <c r="K14" s="1">
        <v>0</v>
      </c>
      <c r="L14" s="1">
        <v>0</v>
      </c>
      <c r="M14" s="1">
        <v>0</v>
      </c>
      <c r="N14" s="1">
        <v>0</v>
      </c>
      <c r="O14" s="1">
        <v>0</v>
      </c>
      <c r="P14" s="1">
        <v>0</v>
      </c>
      <c r="Q14" s="1">
        <v>0</v>
      </c>
      <c r="R14" s="1">
        <v>0</v>
      </c>
      <c r="S14" s="1">
        <v>0</v>
      </c>
      <c r="T14" s="2">
        <v>1.59E-6</v>
      </c>
      <c r="U14" s="2">
        <v>4.5499999999999998E-7</v>
      </c>
      <c r="V14" s="2">
        <v>2.7399999999999999E-7</v>
      </c>
      <c r="W14" s="2">
        <v>1.48E-7</v>
      </c>
      <c r="X14" s="2">
        <v>5.5299999999999999E-8</v>
      </c>
      <c r="Y14" s="2">
        <v>3.6800000000000001E-9</v>
      </c>
      <c r="Z14" s="2">
        <v>4.05E-10</v>
      </c>
      <c r="AA14" s="2">
        <v>5.5600000000000001E-11</v>
      </c>
      <c r="AB14" s="2">
        <v>1.8199999999999999E-11</v>
      </c>
      <c r="AC14" s="2">
        <v>8.5699999999999992E-12</v>
      </c>
      <c r="AD14" s="2">
        <f t="shared" si="1"/>
        <v>6.4354355828220864E-3</v>
      </c>
      <c r="AE14" s="2">
        <f t="shared" si="2"/>
        <v>1.8415869120654393E-3</v>
      </c>
      <c r="AF14" s="2">
        <f t="shared" si="3"/>
        <v>1.1089995910020449E-3</v>
      </c>
      <c r="AG14" s="2">
        <f t="shared" si="4"/>
        <v>5.990216768916155E-4</v>
      </c>
      <c r="AH14" s="2">
        <f t="shared" si="5"/>
        <v>2.2382364008179958E-4</v>
      </c>
      <c r="AI14" s="2">
        <f t="shared" si="6"/>
        <v>1.4894593047034766E-5</v>
      </c>
      <c r="AJ14" s="2">
        <f t="shared" si="7"/>
        <v>1.6392147239263805E-6</v>
      </c>
      <c r="AK14" s="2">
        <f t="shared" si="8"/>
        <v>2.2503787321063396E-7</v>
      </c>
      <c r="AL14" s="2">
        <f t="shared" si="9"/>
        <v>7.3663476482617584E-8</v>
      </c>
      <c r="AM14" s="2">
        <f t="shared" si="10"/>
        <v>3.4686593047034758E-8</v>
      </c>
      <c r="AN14" s="3"/>
      <c r="AO14" s="3"/>
      <c r="AP14" s="3"/>
    </row>
    <row r="15" spans="1:42" x14ac:dyDescent="0.35">
      <c r="A15" s="1" t="s">
        <v>126</v>
      </c>
      <c r="B15" s="1" t="s">
        <v>180</v>
      </c>
      <c r="C15" s="1" t="s">
        <v>153</v>
      </c>
      <c r="D15" s="1" t="s">
        <v>131</v>
      </c>
      <c r="E15" s="1" t="s">
        <v>156</v>
      </c>
      <c r="F15" s="1" t="s">
        <v>176</v>
      </c>
      <c r="G15" s="1" t="s">
        <v>177</v>
      </c>
      <c r="H15" s="1" t="s">
        <v>128</v>
      </c>
      <c r="I15" s="1" t="s">
        <v>152</v>
      </c>
      <c r="J15" s="2">
        <v>1.0200000000000001E-5</v>
      </c>
      <c r="K15" s="2">
        <v>3.0400000000000001E-6</v>
      </c>
      <c r="L15" s="2">
        <v>1.4300000000000001E-6</v>
      </c>
      <c r="M15" s="2">
        <v>8.5700000000000001E-7</v>
      </c>
      <c r="N15" s="2">
        <v>2.5699999999999999E-7</v>
      </c>
      <c r="O15" s="2">
        <v>1.14E-9</v>
      </c>
      <c r="P15" s="2">
        <v>1.56E-10</v>
      </c>
      <c r="Q15" s="2">
        <v>2.94E-27</v>
      </c>
      <c r="R15" s="1">
        <v>0</v>
      </c>
      <c r="S15" s="1">
        <v>0</v>
      </c>
      <c r="T15" s="2">
        <v>1.57E-6</v>
      </c>
      <c r="U15" s="2">
        <v>6.0800000000000004E-7</v>
      </c>
      <c r="V15" s="2">
        <v>4.3500000000000002E-7</v>
      </c>
      <c r="W15" s="2">
        <v>2.28E-7</v>
      </c>
      <c r="X15" s="2">
        <v>9.0400000000000002E-8</v>
      </c>
      <c r="Y15" s="2">
        <v>8.0999999999999997E-9</v>
      </c>
      <c r="Z15" s="2">
        <v>7.7100000000000003E-10</v>
      </c>
      <c r="AA15" s="2">
        <v>1.3200000000000001E-10</v>
      </c>
      <c r="AB15" s="2">
        <v>4.89E-11</v>
      </c>
      <c r="AC15" s="2">
        <v>2.2200000000000002E-11</v>
      </c>
      <c r="AD15" s="2">
        <f t="shared" si="1"/>
        <v>6.3544867075664615E-3</v>
      </c>
      <c r="AE15" s="2">
        <f t="shared" si="2"/>
        <v>2.4608458077709614E-3</v>
      </c>
      <c r="AF15" s="2">
        <f t="shared" si="3"/>
        <v>1.760638036809816E-3</v>
      </c>
      <c r="AG15" s="2">
        <f t="shared" si="4"/>
        <v>9.2281717791411046E-4</v>
      </c>
      <c r="AH15" s="2">
        <f t="shared" si="5"/>
        <v>3.6588891615541925E-4</v>
      </c>
      <c r="AI15" s="2">
        <f t="shared" si="6"/>
        <v>3.2784294478527605E-5</v>
      </c>
      <c r="AJ15" s="2">
        <f t="shared" si="7"/>
        <v>3.1205791411042942E-6</v>
      </c>
      <c r="AK15" s="2">
        <f t="shared" si="8"/>
        <v>5.3426257668711651E-7</v>
      </c>
      <c r="AL15" s="2">
        <f t="shared" si="9"/>
        <v>1.9792000000000001E-7</v>
      </c>
      <c r="AM15" s="2">
        <f t="shared" si="10"/>
        <v>8.9853251533742328E-8</v>
      </c>
      <c r="AN15" s="3"/>
      <c r="AO15" s="3"/>
      <c r="AP15" s="3"/>
    </row>
    <row r="16" spans="1:42" x14ac:dyDescent="0.35">
      <c r="A16" s="1" t="s">
        <v>126</v>
      </c>
      <c r="B16" s="1" t="s">
        <v>180</v>
      </c>
      <c r="C16" s="1" t="s">
        <v>153</v>
      </c>
      <c r="D16" s="1" t="s">
        <v>131</v>
      </c>
      <c r="E16" s="1" t="s">
        <v>156</v>
      </c>
      <c r="F16" s="1" t="s">
        <v>178</v>
      </c>
      <c r="G16" s="1" t="s">
        <v>177</v>
      </c>
      <c r="H16" s="1" t="s">
        <v>129</v>
      </c>
      <c r="I16" s="1" t="s">
        <v>152</v>
      </c>
      <c r="J16" s="2">
        <v>1.08E-5</v>
      </c>
      <c r="K16" s="2">
        <v>3.3400000000000002E-6</v>
      </c>
      <c r="L16" s="2">
        <v>1.59E-6</v>
      </c>
      <c r="M16" s="2">
        <v>9.64E-7</v>
      </c>
      <c r="N16" s="2">
        <v>3.0600000000000001E-7</v>
      </c>
      <c r="O16" s="2">
        <v>1.67E-9</v>
      </c>
      <c r="P16" s="2">
        <v>2.54E-10</v>
      </c>
      <c r="Q16" s="2">
        <v>2.6700000000000001E-12</v>
      </c>
      <c r="R16" s="1">
        <v>0</v>
      </c>
      <c r="S16" s="1">
        <v>0</v>
      </c>
      <c r="T16" s="2">
        <v>1.6500000000000001E-6</v>
      </c>
      <c r="U16" s="2">
        <v>5.9299999999999998E-7</v>
      </c>
      <c r="V16" s="2">
        <v>4.32E-7</v>
      </c>
      <c r="W16" s="2">
        <v>2.1400000000000001E-7</v>
      </c>
      <c r="X16" s="2">
        <v>8.28E-8</v>
      </c>
      <c r="Y16" s="2">
        <v>7.9300000000000005E-9</v>
      </c>
      <c r="Z16" s="2">
        <v>6.6999999999999996E-10</v>
      </c>
      <c r="AA16" s="2">
        <v>9.7600000000000004E-11</v>
      </c>
      <c r="AB16" s="2">
        <v>3.2399999999999999E-11</v>
      </c>
      <c r="AC16" s="2">
        <v>1.4700000000000002E-11</v>
      </c>
      <c r="AD16" s="2">
        <f t="shared" si="1"/>
        <v>6.6782822085889575E-3</v>
      </c>
      <c r="AE16" s="2">
        <f t="shared" si="2"/>
        <v>2.4001341513292429E-3</v>
      </c>
      <c r="AF16" s="2">
        <f t="shared" si="3"/>
        <v>1.7484957055214725E-3</v>
      </c>
      <c r="AG16" s="2">
        <f t="shared" si="4"/>
        <v>8.6615296523517393E-4</v>
      </c>
      <c r="AH16" s="2">
        <f t="shared" si="5"/>
        <v>3.3512834355828221E-4</v>
      </c>
      <c r="AI16" s="2">
        <f t="shared" si="6"/>
        <v>3.2096229038854803E-5</v>
      </c>
      <c r="AJ16" s="2">
        <f t="shared" si="7"/>
        <v>2.7117873210633946E-6</v>
      </c>
      <c r="AK16" s="2">
        <f t="shared" si="8"/>
        <v>3.9503051124744375E-7</v>
      </c>
      <c r="AL16" s="2">
        <f t="shared" si="9"/>
        <v>1.3113717791411044E-7</v>
      </c>
      <c r="AM16" s="2">
        <f t="shared" si="10"/>
        <v>5.9497423312883442E-8</v>
      </c>
      <c r="AN16" s="3"/>
      <c r="AO16" s="3"/>
      <c r="AP16" s="3"/>
    </row>
    <row r="17" spans="1:42" x14ac:dyDescent="0.35">
      <c r="A17" s="1" t="s">
        <v>126</v>
      </c>
      <c r="B17" s="1" t="s">
        <v>181</v>
      </c>
      <c r="C17" s="1" t="s">
        <v>153</v>
      </c>
      <c r="D17" s="1" t="s">
        <v>131</v>
      </c>
      <c r="E17" s="1" t="s">
        <v>127</v>
      </c>
      <c r="F17" s="1" t="s">
        <v>176</v>
      </c>
      <c r="G17" s="1" t="s">
        <v>177</v>
      </c>
      <c r="H17" s="1" t="s">
        <v>128</v>
      </c>
      <c r="I17" s="1" t="s">
        <v>152</v>
      </c>
      <c r="J17" s="2">
        <v>1.66E-5</v>
      </c>
      <c r="K17" s="2">
        <v>4.6199999999999998E-6</v>
      </c>
      <c r="L17" s="2">
        <v>2.2500000000000001E-6</v>
      </c>
      <c r="M17" s="2">
        <v>1.35E-6</v>
      </c>
      <c r="N17" s="2">
        <v>4.5699999999999998E-7</v>
      </c>
      <c r="O17" s="2">
        <v>4.6200000000000002E-9</v>
      </c>
      <c r="P17" s="2">
        <v>1.1200000000000001E-9</v>
      </c>
      <c r="Q17" s="2">
        <v>3.9800000000000001E-11</v>
      </c>
      <c r="R17" s="2">
        <v>2.0199999999999999E-12</v>
      </c>
      <c r="S17" s="1">
        <v>0</v>
      </c>
      <c r="T17" s="2">
        <v>2.9900000000000002E-6</v>
      </c>
      <c r="U17" s="2">
        <v>8.1800000000000005E-7</v>
      </c>
      <c r="V17" s="2">
        <v>5.3399999999999999E-7</v>
      </c>
      <c r="W17" s="2">
        <v>2.6399999999999998E-7</v>
      </c>
      <c r="X17" s="2">
        <v>9.8099999999999998E-8</v>
      </c>
      <c r="Y17" s="2">
        <v>8.5500000000000005E-9</v>
      </c>
      <c r="Z17" s="2">
        <v>7.19E-10</v>
      </c>
      <c r="AA17" s="2">
        <v>1.0300000000000001E-10</v>
      </c>
      <c r="AB17" s="2">
        <v>3.3599999999999999E-11</v>
      </c>
      <c r="AC17" s="2">
        <v>1.5100000000000001E-11</v>
      </c>
      <c r="AD17" s="2">
        <f t="shared" si="1"/>
        <v>1.2101856850715747E-2</v>
      </c>
      <c r="AE17" s="2">
        <f t="shared" si="2"/>
        <v>3.3108089979550104E-3</v>
      </c>
      <c r="AF17" s="2">
        <f t="shared" si="3"/>
        <v>2.1613349693251536E-3</v>
      </c>
      <c r="AG17" s="2">
        <f t="shared" si="4"/>
        <v>1.0685251533742331E-3</v>
      </c>
      <c r="AH17" s="2">
        <f t="shared" si="5"/>
        <v>3.9705423312883431E-4</v>
      </c>
      <c r="AI17" s="2">
        <f t="shared" si="6"/>
        <v>3.4605644171779142E-5</v>
      </c>
      <c r="AJ17" s="2">
        <f t="shared" si="7"/>
        <v>2.9101120654396731E-6</v>
      </c>
      <c r="AK17" s="2">
        <f t="shared" si="8"/>
        <v>4.1688670756646222E-7</v>
      </c>
      <c r="AL17" s="2">
        <f t="shared" si="9"/>
        <v>1.3599411042944784E-7</v>
      </c>
      <c r="AM17" s="2">
        <f t="shared" si="10"/>
        <v>6.1116400817995915E-8</v>
      </c>
      <c r="AN17" s="3"/>
      <c r="AO17" s="3"/>
      <c r="AP17" s="3"/>
    </row>
    <row r="18" spans="1:42" x14ac:dyDescent="0.35">
      <c r="A18" s="1" t="s">
        <v>126</v>
      </c>
      <c r="B18" s="1" t="s">
        <v>181</v>
      </c>
      <c r="C18" s="1" t="s">
        <v>153</v>
      </c>
      <c r="D18" s="1" t="s">
        <v>131</v>
      </c>
      <c r="E18" s="1" t="s">
        <v>127</v>
      </c>
      <c r="F18" s="1" t="s">
        <v>178</v>
      </c>
      <c r="G18" s="1" t="s">
        <v>177</v>
      </c>
      <c r="H18" s="1" t="s">
        <v>129</v>
      </c>
      <c r="I18" s="1" t="s">
        <v>152</v>
      </c>
      <c r="J18" s="2">
        <v>1.6699999999999999E-5</v>
      </c>
      <c r="K18" s="2">
        <v>4.6399999999999996E-6</v>
      </c>
      <c r="L18" s="2">
        <v>2.26E-6</v>
      </c>
      <c r="M18" s="2">
        <v>1.35E-6</v>
      </c>
      <c r="N18" s="2">
        <v>4.5699999999999998E-7</v>
      </c>
      <c r="O18" s="2">
        <v>4.6900000000000001E-9</v>
      </c>
      <c r="P18" s="2">
        <v>1.1700000000000001E-9</v>
      </c>
      <c r="Q18" s="2">
        <v>4.3199999999999997E-11</v>
      </c>
      <c r="R18" s="2">
        <v>2.2600000000000001E-12</v>
      </c>
      <c r="S18" s="1">
        <v>0</v>
      </c>
      <c r="T18" s="2">
        <v>2.9900000000000002E-6</v>
      </c>
      <c r="U18" s="2">
        <v>8.1800000000000005E-7</v>
      </c>
      <c r="V18" s="2">
        <v>5.3399999999999999E-7</v>
      </c>
      <c r="W18" s="2">
        <v>2.6199999999999999E-7</v>
      </c>
      <c r="X18" s="2">
        <v>9.7800000000000002E-8</v>
      </c>
      <c r="Y18" s="2">
        <v>8.4499999999999996E-9</v>
      </c>
      <c r="Z18" s="2">
        <v>7.1400000000000002E-10</v>
      </c>
      <c r="AA18" s="2">
        <v>1.02E-10</v>
      </c>
      <c r="AB18" s="2">
        <v>3.3400000000000002E-11</v>
      </c>
      <c r="AC18" s="2">
        <v>1.5E-11</v>
      </c>
      <c r="AD18" s="2">
        <f t="shared" si="1"/>
        <v>1.2101856850715747E-2</v>
      </c>
      <c r="AE18" s="2">
        <f t="shared" si="2"/>
        <v>3.3108089979550104E-3</v>
      </c>
      <c r="AF18" s="2">
        <f t="shared" si="3"/>
        <v>2.1613349693251536E-3</v>
      </c>
      <c r="AG18" s="2">
        <f t="shared" si="4"/>
        <v>1.0604302658486706E-3</v>
      </c>
      <c r="AH18" s="2">
        <f t="shared" si="5"/>
        <v>3.9583999999999995E-4</v>
      </c>
      <c r="AI18" s="2">
        <f t="shared" si="6"/>
        <v>3.4200899795501018E-5</v>
      </c>
      <c r="AJ18" s="2">
        <f t="shared" si="7"/>
        <v>2.8898748466257669E-6</v>
      </c>
      <c r="AK18" s="2">
        <f t="shared" si="8"/>
        <v>4.1283926380368091E-7</v>
      </c>
      <c r="AL18" s="2">
        <f t="shared" si="9"/>
        <v>1.3518462167689161E-7</v>
      </c>
      <c r="AM18" s="2">
        <f t="shared" si="10"/>
        <v>6.0711656441717786E-8</v>
      </c>
      <c r="AN18" s="3"/>
      <c r="AO18" s="3"/>
      <c r="AP18" s="3"/>
    </row>
    <row r="19" spans="1:42" x14ac:dyDescent="0.35">
      <c r="A19" s="1" t="s">
        <v>126</v>
      </c>
      <c r="B19" s="1" t="s">
        <v>182</v>
      </c>
      <c r="C19" s="1" t="s">
        <v>153</v>
      </c>
      <c r="D19" s="1" t="s">
        <v>156</v>
      </c>
      <c r="E19" s="1" t="s">
        <v>156</v>
      </c>
      <c r="F19" s="1" t="s">
        <v>169</v>
      </c>
      <c r="G19" s="1" t="s">
        <v>170</v>
      </c>
      <c r="H19" s="1" t="s">
        <v>128</v>
      </c>
      <c r="I19" s="1" t="s">
        <v>152</v>
      </c>
      <c r="J19" s="2">
        <v>2.39E-18</v>
      </c>
      <c r="K19" s="2">
        <v>6.9899999999999999E-12</v>
      </c>
      <c r="L19" s="2">
        <v>1.0700000000000001E-10</v>
      </c>
      <c r="M19" s="2">
        <v>4.03E-10</v>
      </c>
      <c r="N19" s="2">
        <v>1.3500000000000001E-9</v>
      </c>
      <c r="O19" s="2">
        <v>1.8999999999999999E-10</v>
      </c>
      <c r="P19" s="2">
        <v>8.6199999999999997E-11</v>
      </c>
      <c r="Q19" s="2">
        <v>1.31E-11</v>
      </c>
      <c r="R19" s="2">
        <v>3.1099999999999999E-12</v>
      </c>
      <c r="S19" s="2">
        <v>1.04E-12</v>
      </c>
      <c r="T19" s="2">
        <v>7.3900000000000006E-14</v>
      </c>
      <c r="U19" s="2">
        <v>1.6699999999999999E-10</v>
      </c>
      <c r="V19" s="2">
        <v>2.2900000000000002E-9</v>
      </c>
      <c r="W19" s="2">
        <v>3.48E-9</v>
      </c>
      <c r="X19" s="2">
        <v>6.72E-9</v>
      </c>
      <c r="Y19" s="2">
        <v>2.1200000000000001E-9</v>
      </c>
      <c r="Z19" s="2">
        <v>3.0399999999999998E-10</v>
      </c>
      <c r="AA19" s="2">
        <v>5.1100000000000003E-11</v>
      </c>
      <c r="AB19" s="2">
        <v>2.0999999999999999E-11</v>
      </c>
      <c r="AC19" s="2">
        <v>1.0599999999999999E-11</v>
      </c>
      <c r="AD19" s="2">
        <f t="shared" si="1"/>
        <v>2.991060940695297E-10</v>
      </c>
      <c r="AE19" s="2">
        <f t="shared" si="2"/>
        <v>6.7592310838445812E-7</v>
      </c>
      <c r="AF19" s="2">
        <f t="shared" si="3"/>
        <v>9.2686462167689166E-6</v>
      </c>
      <c r="AG19" s="2">
        <f t="shared" si="4"/>
        <v>1.4085104294478527E-5</v>
      </c>
      <c r="AH19" s="2">
        <f t="shared" si="5"/>
        <v>2.7198822085889569E-5</v>
      </c>
      <c r="AI19" s="2">
        <f t="shared" si="6"/>
        <v>8.5805807770961142E-6</v>
      </c>
      <c r="AJ19" s="2">
        <f t="shared" si="7"/>
        <v>1.2304229038854803E-6</v>
      </c>
      <c r="AK19" s="2">
        <f t="shared" si="8"/>
        <v>2.068243762781186E-7</v>
      </c>
      <c r="AL19" s="2">
        <f t="shared" si="9"/>
        <v>8.4996319018404896E-8</v>
      </c>
      <c r="AM19" s="2">
        <f t="shared" si="10"/>
        <v>4.2902903885480563E-8</v>
      </c>
      <c r="AN19" s="3"/>
      <c r="AO19" s="3"/>
      <c r="AP19" s="3"/>
    </row>
    <row r="20" spans="1:42" x14ac:dyDescent="0.35">
      <c r="A20" s="1" t="s">
        <v>126</v>
      </c>
      <c r="B20" s="1" t="s">
        <v>182</v>
      </c>
      <c r="C20" s="1" t="s">
        <v>153</v>
      </c>
      <c r="D20" s="1" t="s">
        <v>156</v>
      </c>
      <c r="E20" s="1" t="s">
        <v>156</v>
      </c>
      <c r="F20" s="1" t="s">
        <v>171</v>
      </c>
      <c r="G20" s="1" t="s">
        <v>170</v>
      </c>
      <c r="H20" s="1" t="s">
        <v>129</v>
      </c>
      <c r="I20" s="1" t="s">
        <v>152</v>
      </c>
      <c r="J20" s="2">
        <v>1.18E-17</v>
      </c>
      <c r="K20" s="2">
        <v>4.4500000000000001E-11</v>
      </c>
      <c r="L20" s="2">
        <v>4.9399999999999995E-10</v>
      </c>
      <c r="M20" s="2">
        <v>1.5E-9</v>
      </c>
      <c r="N20" s="2">
        <v>3.58E-9</v>
      </c>
      <c r="O20" s="2">
        <v>2.3800000000000001E-10</v>
      </c>
      <c r="P20" s="2">
        <v>1.0999999999999999E-10</v>
      </c>
      <c r="Q20" s="2">
        <v>1.36E-11</v>
      </c>
      <c r="R20" s="2">
        <v>3.1899999999999999E-12</v>
      </c>
      <c r="S20" s="2">
        <v>1.2499999999999999E-12</v>
      </c>
      <c r="T20" s="2">
        <v>8.3E-14</v>
      </c>
      <c r="U20" s="2">
        <v>2.39E-10</v>
      </c>
      <c r="V20" s="2">
        <v>2.8900000000000002E-9</v>
      </c>
      <c r="W20" s="2">
        <v>4.3999999999999997E-9</v>
      </c>
      <c r="X20" s="2">
        <v>7.8800000000000001E-9</v>
      </c>
      <c r="Y20" s="2">
        <v>2.2200000000000002E-9</v>
      </c>
      <c r="Z20" s="2">
        <v>2.7399999999999998E-10</v>
      </c>
      <c r="AA20" s="2">
        <v>4.0799999999999997E-11</v>
      </c>
      <c r="AB20" s="2">
        <v>1.42E-11</v>
      </c>
      <c r="AC20" s="2">
        <v>6.0500000000000003E-12</v>
      </c>
      <c r="AD20" s="2">
        <f t="shared" si="1"/>
        <v>3.3593783231083847E-10</v>
      </c>
      <c r="AE20" s="2">
        <f t="shared" si="2"/>
        <v>9.6733905930470333E-7</v>
      </c>
      <c r="AF20" s="2">
        <f t="shared" si="3"/>
        <v>1.1697112474437628E-5</v>
      </c>
      <c r="AG20" s="2">
        <f t="shared" si="4"/>
        <v>1.7808752556237219E-5</v>
      </c>
      <c r="AH20" s="2">
        <f t="shared" si="5"/>
        <v>3.1893856850715748E-5</v>
      </c>
      <c r="AI20" s="2">
        <f t="shared" si="6"/>
        <v>8.985325153374233E-6</v>
      </c>
      <c r="AJ20" s="2">
        <f t="shared" si="7"/>
        <v>1.1089995910020449E-6</v>
      </c>
      <c r="AK20" s="2">
        <f t="shared" si="8"/>
        <v>1.6513570552147236E-7</v>
      </c>
      <c r="AL20" s="2">
        <f t="shared" si="9"/>
        <v>5.747370143149284E-8</v>
      </c>
      <c r="AM20" s="2">
        <f t="shared" si="10"/>
        <v>2.4487034764826177E-8</v>
      </c>
      <c r="AN20" s="3"/>
      <c r="AO20" s="3"/>
      <c r="AP20" s="3"/>
    </row>
    <row r="21" spans="1:42" x14ac:dyDescent="0.35">
      <c r="A21" s="1" t="s">
        <v>126</v>
      </c>
      <c r="B21" s="1" t="s">
        <v>183</v>
      </c>
      <c r="C21" s="1" t="s">
        <v>153</v>
      </c>
      <c r="D21" s="1" t="s">
        <v>156</v>
      </c>
      <c r="E21" s="1" t="s">
        <v>127</v>
      </c>
      <c r="F21" s="1" t="s">
        <v>169</v>
      </c>
      <c r="G21" s="1" t="s">
        <v>170</v>
      </c>
      <c r="H21" s="1" t="s">
        <v>128</v>
      </c>
      <c r="I21" s="1" t="s">
        <v>152</v>
      </c>
      <c r="J21" s="2">
        <v>1.1099999999999999E-17</v>
      </c>
      <c r="K21" s="2">
        <v>4.8699999999999997E-11</v>
      </c>
      <c r="L21" s="2">
        <v>8.7199999999999999E-10</v>
      </c>
      <c r="M21" s="2">
        <v>2.5899999999999999E-9</v>
      </c>
      <c r="N21" s="2">
        <v>7.2099999999999997E-9</v>
      </c>
      <c r="O21" s="2">
        <v>4.8399999999999998E-10</v>
      </c>
      <c r="P21" s="2">
        <v>2.01E-10</v>
      </c>
      <c r="Q21" s="2">
        <v>2.5400000000000001E-11</v>
      </c>
      <c r="R21" s="2">
        <v>6.1000000000000003E-12</v>
      </c>
      <c r="S21" s="2">
        <v>2.4499999999999999E-12</v>
      </c>
      <c r="T21" s="2">
        <v>8.6499999999999997E-14</v>
      </c>
      <c r="U21" s="2">
        <v>3.7999999999999998E-10</v>
      </c>
      <c r="V21" s="2">
        <v>4.4500000000000001E-9</v>
      </c>
      <c r="W21" s="2">
        <v>6.6700000000000003E-9</v>
      </c>
      <c r="X21" s="2">
        <v>1.24E-8</v>
      </c>
      <c r="Y21" s="2">
        <v>2.8699999999999998E-9</v>
      </c>
      <c r="Z21" s="2">
        <v>3.7799999999999999E-10</v>
      </c>
      <c r="AA21" s="2">
        <v>5.2599999999999998E-11</v>
      </c>
      <c r="AB21" s="2">
        <v>1.64E-11</v>
      </c>
      <c r="AC21" s="2">
        <v>7.5400000000000006E-12</v>
      </c>
      <c r="AD21" s="2">
        <f t="shared" si="1"/>
        <v>3.501038854805726E-10</v>
      </c>
      <c r="AE21" s="2">
        <f t="shared" si="2"/>
        <v>1.5380286298568506E-6</v>
      </c>
      <c r="AF21" s="2">
        <f t="shared" si="3"/>
        <v>1.8011124744376278E-5</v>
      </c>
      <c r="AG21" s="2">
        <f t="shared" si="4"/>
        <v>2.6996449897750511E-5</v>
      </c>
      <c r="AH21" s="2">
        <f t="shared" si="5"/>
        <v>5.0188302658486707E-5</v>
      </c>
      <c r="AI21" s="2">
        <f t="shared" si="6"/>
        <v>1.1616163599182004E-5</v>
      </c>
      <c r="AJ21" s="2">
        <f t="shared" si="7"/>
        <v>1.5299337423312881E-6</v>
      </c>
      <c r="AK21" s="2">
        <f t="shared" si="8"/>
        <v>2.1289554192229035E-7</v>
      </c>
      <c r="AL21" s="2">
        <f t="shared" si="9"/>
        <v>6.6378077709611449E-8</v>
      </c>
      <c r="AM21" s="2">
        <f t="shared" si="10"/>
        <v>3.0517725971370142E-8</v>
      </c>
      <c r="AN21" s="3"/>
      <c r="AO21" s="3"/>
      <c r="AP21" s="3"/>
    </row>
    <row r="22" spans="1:42" x14ac:dyDescent="0.35">
      <c r="A22" s="1" t="s">
        <v>126</v>
      </c>
      <c r="B22" s="1" t="s">
        <v>183</v>
      </c>
      <c r="C22" s="1" t="s">
        <v>153</v>
      </c>
      <c r="D22" s="1" t="s">
        <v>156</v>
      </c>
      <c r="E22" s="1" t="s">
        <v>127</v>
      </c>
      <c r="F22" s="1" t="s">
        <v>171</v>
      </c>
      <c r="G22" s="1" t="s">
        <v>170</v>
      </c>
      <c r="H22" s="1" t="s">
        <v>129</v>
      </c>
      <c r="I22" s="1" t="s">
        <v>152</v>
      </c>
      <c r="J22" s="2">
        <v>1.65E-17</v>
      </c>
      <c r="K22" s="2">
        <v>6.5500000000000006E-11</v>
      </c>
      <c r="L22" s="2">
        <v>1.1200000000000001E-9</v>
      </c>
      <c r="M22" s="2">
        <v>3.41E-9</v>
      </c>
      <c r="N22" s="2">
        <v>8.1300000000000007E-9</v>
      </c>
      <c r="O22" s="2">
        <v>4.9900000000000003E-10</v>
      </c>
      <c r="P22" s="2">
        <v>2.03E-10</v>
      </c>
      <c r="Q22" s="2">
        <v>2.5400000000000001E-11</v>
      </c>
      <c r="R22" s="2">
        <v>6.5500000000000002E-12</v>
      </c>
      <c r="S22" s="2">
        <v>2.5200000000000002E-12</v>
      </c>
      <c r="T22" s="2">
        <v>8.6699999999999999E-14</v>
      </c>
      <c r="U22" s="2">
        <v>3.88E-10</v>
      </c>
      <c r="V22" s="2">
        <v>4.6699999999999998E-9</v>
      </c>
      <c r="W22" s="2">
        <v>6.82E-9</v>
      </c>
      <c r="X22" s="2">
        <v>1.2499999999999999E-8</v>
      </c>
      <c r="Y22" s="2">
        <v>2.9400000000000002E-9</v>
      </c>
      <c r="Z22" s="2">
        <v>3.7599999999999999E-10</v>
      </c>
      <c r="AA22" s="2">
        <v>5.21E-11</v>
      </c>
      <c r="AB22" s="2">
        <v>1.62E-11</v>
      </c>
      <c r="AC22" s="2">
        <v>7.5899999999999998E-12</v>
      </c>
      <c r="AD22" s="2">
        <f t="shared" si="1"/>
        <v>3.5091337423312879E-10</v>
      </c>
      <c r="AE22" s="2">
        <f t="shared" si="2"/>
        <v>1.5704081799591E-6</v>
      </c>
      <c r="AF22" s="2">
        <f t="shared" si="3"/>
        <v>1.8901562372188139E-5</v>
      </c>
      <c r="AG22" s="2">
        <f t="shared" si="4"/>
        <v>2.7603566462167686E-5</v>
      </c>
      <c r="AH22" s="2">
        <f t="shared" si="5"/>
        <v>5.0593047034764817E-5</v>
      </c>
      <c r="AI22" s="2">
        <f t="shared" si="6"/>
        <v>1.1899484662576688E-5</v>
      </c>
      <c r="AJ22" s="2">
        <f t="shared" si="7"/>
        <v>1.521838854805726E-6</v>
      </c>
      <c r="AK22" s="2">
        <f t="shared" si="8"/>
        <v>2.1087182004089983E-7</v>
      </c>
      <c r="AL22" s="2">
        <f t="shared" si="9"/>
        <v>6.5568588957055219E-8</v>
      </c>
      <c r="AM22" s="2">
        <f t="shared" si="10"/>
        <v>3.0720098159509199E-8</v>
      </c>
      <c r="AN22" s="3"/>
      <c r="AO22" s="3"/>
      <c r="AP22" s="3"/>
    </row>
    <row r="23" spans="1:42" x14ac:dyDescent="0.35">
      <c r="A23" s="1" t="s">
        <v>126</v>
      </c>
      <c r="B23" s="1" t="s">
        <v>184</v>
      </c>
      <c r="C23" s="1" t="s">
        <v>153</v>
      </c>
      <c r="D23" s="1" t="s">
        <v>131</v>
      </c>
      <c r="E23" s="1" t="s">
        <v>156</v>
      </c>
      <c r="F23" s="1" t="s">
        <v>169</v>
      </c>
      <c r="G23" s="1" t="s">
        <v>170</v>
      </c>
      <c r="H23" s="1" t="s">
        <v>128</v>
      </c>
      <c r="I23" s="1" t="s">
        <v>152</v>
      </c>
      <c r="J23" s="2">
        <v>4.4500000000000003E-16</v>
      </c>
      <c r="K23" s="2">
        <v>3.7599999999999999E-10</v>
      </c>
      <c r="L23" s="2">
        <v>4.3999999999999997E-9</v>
      </c>
      <c r="M23" s="2">
        <v>1.4899999999999999E-8</v>
      </c>
      <c r="N23" s="2">
        <v>3.8500000000000001E-8</v>
      </c>
      <c r="O23" s="2">
        <v>3.1099999999999998E-9</v>
      </c>
      <c r="P23" s="2">
        <v>6.9899999999999996E-10</v>
      </c>
      <c r="Q23" s="2">
        <v>8.8200000000000003E-11</v>
      </c>
      <c r="R23" s="2">
        <v>3.1100000000000001E-11</v>
      </c>
      <c r="S23" s="2">
        <v>1.5E-11</v>
      </c>
      <c r="T23" s="2">
        <v>6.6000000000000001E-13</v>
      </c>
      <c r="U23" s="2">
        <v>3.7999999999999998E-10</v>
      </c>
      <c r="V23" s="2">
        <v>4.3500000000000001E-9</v>
      </c>
      <c r="W23" s="2">
        <v>7.44E-9</v>
      </c>
      <c r="X23" s="2">
        <v>1.4100000000000001E-8</v>
      </c>
      <c r="Y23" s="2">
        <v>4.3699999999999996E-9</v>
      </c>
      <c r="Z23" s="2">
        <v>6.3999999999999996E-10</v>
      </c>
      <c r="AA23" s="2">
        <v>1.08E-10</v>
      </c>
      <c r="AB23" s="2">
        <v>4.1300000000000002E-11</v>
      </c>
      <c r="AC23" s="2">
        <v>1.9999999999999999E-11</v>
      </c>
      <c r="AD23" s="2">
        <f t="shared" si="1"/>
        <v>2.671312883435583E-9</v>
      </c>
      <c r="AE23" s="2">
        <f t="shared" si="2"/>
        <v>1.5380286298568506E-6</v>
      </c>
      <c r="AF23" s="2">
        <f t="shared" si="3"/>
        <v>1.7606380368098157E-5</v>
      </c>
      <c r="AG23" s="2">
        <f t="shared" si="4"/>
        <v>3.0112981595092022E-5</v>
      </c>
      <c r="AH23" s="2">
        <f t="shared" si="5"/>
        <v>5.7068957055214718E-5</v>
      </c>
      <c r="AI23" s="2">
        <f t="shared" si="6"/>
        <v>1.7687329243353781E-5</v>
      </c>
      <c r="AJ23" s="2">
        <f t="shared" si="7"/>
        <v>2.590364008179959E-6</v>
      </c>
      <c r="AK23" s="2">
        <f t="shared" si="8"/>
        <v>4.3712392638036807E-7</v>
      </c>
      <c r="AL23" s="2">
        <f t="shared" si="9"/>
        <v>1.6715942740286299E-7</v>
      </c>
      <c r="AM23" s="2">
        <f t="shared" si="10"/>
        <v>8.094887525562372E-8</v>
      </c>
      <c r="AN23" s="3"/>
      <c r="AO23" s="3"/>
      <c r="AP23" s="3"/>
    </row>
    <row r="24" spans="1:42" x14ac:dyDescent="0.35">
      <c r="A24" s="1" t="s">
        <v>126</v>
      </c>
      <c r="B24" s="1" t="s">
        <v>184</v>
      </c>
      <c r="C24" s="1" t="s">
        <v>153</v>
      </c>
      <c r="D24" s="1" t="s">
        <v>131</v>
      </c>
      <c r="E24" s="1" t="s">
        <v>156</v>
      </c>
      <c r="F24" s="1" t="s">
        <v>171</v>
      </c>
      <c r="G24" s="1" t="s">
        <v>170</v>
      </c>
      <c r="H24" s="1" t="s">
        <v>129</v>
      </c>
      <c r="I24" s="1" t="s">
        <v>152</v>
      </c>
      <c r="J24" s="2">
        <v>1.6099999999999999E-15</v>
      </c>
      <c r="K24" s="2">
        <v>9.8100000000000002E-10</v>
      </c>
      <c r="L24" s="2">
        <v>8.3799999999999996E-9</v>
      </c>
      <c r="M24" s="2">
        <v>2.4299999999999999E-8</v>
      </c>
      <c r="N24" s="2">
        <v>5.0899999999999999E-8</v>
      </c>
      <c r="O24" s="2">
        <v>3.5600000000000001E-9</v>
      </c>
      <c r="P24" s="2">
        <v>7.8099999999999999E-10</v>
      </c>
      <c r="Q24" s="2">
        <v>9.7300000000000003E-11</v>
      </c>
      <c r="R24" s="2">
        <v>3.3800000000000002E-11</v>
      </c>
      <c r="S24" s="2">
        <v>1.46E-11</v>
      </c>
      <c r="T24" s="2">
        <v>3.7799999999999996E-12</v>
      </c>
      <c r="U24" s="2">
        <v>5.9000000000000003E-10</v>
      </c>
      <c r="V24" s="2">
        <v>5.4800000000000001E-9</v>
      </c>
      <c r="W24" s="2">
        <v>8.9899999999999998E-9</v>
      </c>
      <c r="X24" s="2">
        <v>1.6000000000000001E-8</v>
      </c>
      <c r="Y24" s="2">
        <v>4.4999999999999998E-9</v>
      </c>
      <c r="Z24" s="2">
        <v>5.9300000000000002E-10</v>
      </c>
      <c r="AA24" s="2">
        <v>9.2200000000000002E-11</v>
      </c>
      <c r="AB24" s="2">
        <v>2.96E-11</v>
      </c>
      <c r="AC24" s="2">
        <v>1.4E-11</v>
      </c>
      <c r="AD24" s="2">
        <f t="shared" si="1"/>
        <v>1.5299337423312883E-8</v>
      </c>
      <c r="AE24" s="2">
        <f t="shared" si="2"/>
        <v>2.3879918200409001E-6</v>
      </c>
      <c r="AF24" s="2">
        <f t="shared" si="3"/>
        <v>2.2179991820040904E-5</v>
      </c>
      <c r="AG24" s="2">
        <f t="shared" si="4"/>
        <v>3.6386519427402857E-5</v>
      </c>
      <c r="AH24" s="2">
        <f t="shared" si="5"/>
        <v>6.4759100204498976E-5</v>
      </c>
      <c r="AI24" s="2">
        <f t="shared" si="6"/>
        <v>1.8213496932515336E-5</v>
      </c>
      <c r="AJ24" s="2">
        <f t="shared" si="7"/>
        <v>2.4001341513292434E-6</v>
      </c>
      <c r="AK24" s="2">
        <f t="shared" si="8"/>
        <v>3.7317431492842533E-7</v>
      </c>
      <c r="AL24" s="2">
        <f t="shared" si="9"/>
        <v>1.1980433537832311E-7</v>
      </c>
      <c r="AM24" s="2">
        <f t="shared" si="10"/>
        <v>5.6664212678936604E-8</v>
      </c>
      <c r="AN24" s="3"/>
      <c r="AO24" s="3"/>
      <c r="AP24" s="3"/>
    </row>
    <row r="25" spans="1:42" x14ac:dyDescent="0.35">
      <c r="A25" s="1" t="s">
        <v>126</v>
      </c>
      <c r="B25" s="1" t="s">
        <v>185</v>
      </c>
      <c r="C25" s="1" t="s">
        <v>153</v>
      </c>
      <c r="D25" s="1" t="s">
        <v>131</v>
      </c>
      <c r="E25" s="1" t="s">
        <v>127</v>
      </c>
      <c r="F25" s="1" t="s">
        <v>169</v>
      </c>
      <c r="G25" s="1" t="s">
        <v>170</v>
      </c>
      <c r="H25" s="1" t="s">
        <v>128</v>
      </c>
      <c r="I25" s="1" t="s">
        <v>152</v>
      </c>
      <c r="J25" s="2">
        <v>1.92E-14</v>
      </c>
      <c r="K25" s="2">
        <v>1.9599999999999998E-9</v>
      </c>
      <c r="L25" s="2">
        <v>1.7500000000000001E-8</v>
      </c>
      <c r="M25" s="2">
        <v>4.5499999999999997E-8</v>
      </c>
      <c r="N25" s="2">
        <v>8.6000000000000002E-8</v>
      </c>
      <c r="O25" s="2">
        <v>6.1300000000000001E-9</v>
      </c>
      <c r="P25" s="2">
        <v>1.62E-9</v>
      </c>
      <c r="Q25" s="2">
        <v>1.58E-10</v>
      </c>
      <c r="R25" s="2">
        <v>4.7200000000000002E-11</v>
      </c>
      <c r="S25" s="2">
        <v>2.1199999999999999E-11</v>
      </c>
      <c r="T25" s="2">
        <v>2.8899999999999998E-13</v>
      </c>
      <c r="U25" s="2">
        <v>7.8099999999999999E-10</v>
      </c>
      <c r="V25" s="2">
        <v>8.3300000000000008E-9</v>
      </c>
      <c r="W25" s="2">
        <v>1.33E-8</v>
      </c>
      <c r="X25" s="2">
        <v>2.3899999999999999E-8</v>
      </c>
      <c r="Y25" s="2">
        <v>6.0300000000000001E-9</v>
      </c>
      <c r="Z25" s="2">
        <v>6.8200000000000002E-10</v>
      </c>
      <c r="AA25" s="2">
        <v>9.4900000000000003E-11</v>
      </c>
      <c r="AB25" s="2">
        <v>3.04E-11</v>
      </c>
      <c r="AC25" s="2">
        <v>1.37E-11</v>
      </c>
      <c r="AD25" s="2">
        <f t="shared" si="1"/>
        <v>1.1697112474437628E-9</v>
      </c>
      <c r="AE25" s="2">
        <f t="shared" si="2"/>
        <v>3.1610535787321067E-6</v>
      </c>
      <c r="AF25" s="2">
        <f t="shared" si="3"/>
        <v>3.3715206543967285E-5</v>
      </c>
      <c r="AG25" s="2">
        <f t="shared" si="4"/>
        <v>5.3831002044989774E-5</v>
      </c>
      <c r="AH25" s="2">
        <f t="shared" si="5"/>
        <v>9.6733905930470327E-5</v>
      </c>
      <c r="AI25" s="2">
        <f t="shared" si="6"/>
        <v>2.4406085889570551E-5</v>
      </c>
      <c r="AJ25" s="2">
        <f t="shared" si="7"/>
        <v>2.7603566462167684E-6</v>
      </c>
      <c r="AK25" s="2">
        <f t="shared" si="8"/>
        <v>3.8410241308793459E-7</v>
      </c>
      <c r="AL25" s="2">
        <f t="shared" si="9"/>
        <v>1.2304229038854806E-7</v>
      </c>
      <c r="AM25" s="2">
        <f t="shared" si="10"/>
        <v>5.5449979550102252E-8</v>
      </c>
      <c r="AN25" s="3"/>
      <c r="AO25" s="3"/>
      <c r="AP25" s="3"/>
    </row>
    <row r="26" spans="1:42" x14ac:dyDescent="0.35">
      <c r="A26" s="1" t="s">
        <v>126</v>
      </c>
      <c r="B26" s="1" t="s">
        <v>185</v>
      </c>
      <c r="C26" s="1" t="s">
        <v>153</v>
      </c>
      <c r="D26" s="1" t="s">
        <v>131</v>
      </c>
      <c r="E26" s="1" t="s">
        <v>127</v>
      </c>
      <c r="F26" s="1" t="s">
        <v>171</v>
      </c>
      <c r="G26" s="1" t="s">
        <v>170</v>
      </c>
      <c r="H26" s="1" t="s">
        <v>129</v>
      </c>
      <c r="I26" s="1" t="s">
        <v>152</v>
      </c>
      <c r="J26" s="2">
        <v>2.1300000000000001E-14</v>
      </c>
      <c r="K26" s="2">
        <v>2.3400000000000002E-9</v>
      </c>
      <c r="L26" s="2">
        <v>1.99E-8</v>
      </c>
      <c r="M26" s="2">
        <v>4.8400000000000003E-8</v>
      </c>
      <c r="N26" s="2">
        <v>8.9200000000000005E-8</v>
      </c>
      <c r="O26" s="2">
        <v>6.1499999999999996E-9</v>
      </c>
      <c r="P26" s="2">
        <v>1.6500000000000001E-9</v>
      </c>
      <c r="Q26" s="2">
        <v>1.7700000000000001E-10</v>
      </c>
      <c r="R26" s="2">
        <v>5.3600000000000001E-11</v>
      </c>
      <c r="S26" s="2">
        <v>2.1199999999999999E-11</v>
      </c>
      <c r="T26" s="2">
        <v>8.9200000000000004E-13</v>
      </c>
      <c r="U26" s="2">
        <v>9.0399999999999998E-10</v>
      </c>
      <c r="V26" s="2">
        <v>8.9899999999999998E-9</v>
      </c>
      <c r="W26" s="2">
        <v>1.3799999999999999E-8</v>
      </c>
      <c r="X26" s="2">
        <v>2.4299999999999999E-8</v>
      </c>
      <c r="Y26" s="2">
        <v>6E-9</v>
      </c>
      <c r="Z26" s="2">
        <v>6.7700000000000004E-10</v>
      </c>
      <c r="AA26" s="2">
        <v>9.3899999999999994E-11</v>
      </c>
      <c r="AB26" s="2">
        <v>3.04E-11</v>
      </c>
      <c r="AC26" s="2">
        <v>1.36E-11</v>
      </c>
      <c r="AD26" s="2">
        <f t="shared" si="1"/>
        <v>3.6103198364008186E-9</v>
      </c>
      <c r="AE26" s="2">
        <f t="shared" si="2"/>
        <v>3.6588891615541923E-6</v>
      </c>
      <c r="AF26" s="2">
        <f t="shared" si="3"/>
        <v>3.6386519427402857E-5</v>
      </c>
      <c r="AG26" s="2">
        <f t="shared" si="4"/>
        <v>5.5854723926380367E-5</v>
      </c>
      <c r="AH26" s="2">
        <f t="shared" si="5"/>
        <v>9.8352883435582822E-5</v>
      </c>
      <c r="AI26" s="2">
        <f t="shared" si="6"/>
        <v>2.4284662576687119E-5</v>
      </c>
      <c r="AJ26" s="2">
        <f t="shared" si="7"/>
        <v>2.7401194274028629E-6</v>
      </c>
      <c r="AK26" s="2">
        <f t="shared" si="8"/>
        <v>3.8005496932515328E-7</v>
      </c>
      <c r="AL26" s="2">
        <f t="shared" si="9"/>
        <v>1.2304229038854806E-7</v>
      </c>
      <c r="AM26" s="2">
        <f t="shared" si="10"/>
        <v>5.5045235173824131E-8</v>
      </c>
      <c r="AN26" s="3"/>
      <c r="AO26" s="3"/>
      <c r="AP26" s="3"/>
    </row>
    <row r="27" spans="1:42" x14ac:dyDescent="0.35">
      <c r="A27" s="1" t="s">
        <v>130</v>
      </c>
      <c r="B27" s="1" t="s">
        <v>186</v>
      </c>
      <c r="C27" s="1" t="s">
        <v>158</v>
      </c>
      <c r="D27" s="1" t="s">
        <v>156</v>
      </c>
      <c r="E27" s="1" t="s">
        <v>156</v>
      </c>
      <c r="F27" s="1" t="s">
        <v>169</v>
      </c>
      <c r="G27" s="1" t="s">
        <v>170</v>
      </c>
      <c r="H27" s="1" t="s">
        <v>128</v>
      </c>
      <c r="I27" s="1" t="s">
        <v>152</v>
      </c>
      <c r="J27" s="2">
        <v>4.1499999999999999E-11</v>
      </c>
      <c r="K27" s="2">
        <v>5.2599999999999996E-9</v>
      </c>
      <c r="L27" s="2">
        <v>3.3400000000000001E-8</v>
      </c>
      <c r="M27" s="2">
        <v>6.9899999999999997E-8</v>
      </c>
      <c r="N27" s="2">
        <v>1.5800000000000001E-7</v>
      </c>
      <c r="O27" s="2">
        <v>4.5200000000000001E-8</v>
      </c>
      <c r="P27" s="2">
        <v>2.4999999999999999E-8</v>
      </c>
      <c r="Q27" s="2">
        <v>8.2299999999999999E-9</v>
      </c>
      <c r="R27" s="2">
        <v>3.8300000000000002E-9</v>
      </c>
      <c r="S27" s="2">
        <v>1.7599999999999999E-9</v>
      </c>
      <c r="T27" s="2">
        <v>2.84E-11</v>
      </c>
      <c r="U27" s="2">
        <v>2.57E-9</v>
      </c>
      <c r="V27" s="2">
        <v>2.1999999999999998E-8</v>
      </c>
      <c r="W27" s="2">
        <v>3.1100000000000001E-8</v>
      </c>
      <c r="X27" s="2">
        <v>6.1999999999999999E-8</v>
      </c>
      <c r="Y27" s="2">
        <v>2.11E-8</v>
      </c>
      <c r="Z27" s="2">
        <v>7.61E-9</v>
      </c>
      <c r="AA27" s="2">
        <v>2.11E-9</v>
      </c>
      <c r="AB27" s="2">
        <v>8.67E-10</v>
      </c>
      <c r="AC27" s="2">
        <v>4.3000000000000001E-10</v>
      </c>
      <c r="AD27" s="2">
        <f t="shared" si="1"/>
        <v>1.1494740286298568E-7</v>
      </c>
      <c r="AE27" s="2">
        <f t="shared" si="2"/>
        <v>1.040193047034765E-5</v>
      </c>
      <c r="AF27" s="2">
        <f t="shared" si="3"/>
        <v>8.9043762781186068E-5</v>
      </c>
      <c r="AG27" s="2">
        <f t="shared" si="4"/>
        <v>1.2587550102249488E-4</v>
      </c>
      <c r="AH27" s="2">
        <f t="shared" si="5"/>
        <v>2.5094151329243354E-4</v>
      </c>
      <c r="AI27" s="2">
        <f t="shared" si="6"/>
        <v>8.5401063394683035E-5</v>
      </c>
      <c r="AJ27" s="2">
        <f t="shared" si="7"/>
        <v>3.0801047034764828E-5</v>
      </c>
      <c r="AK27" s="2">
        <f t="shared" si="8"/>
        <v>8.5401063394683008E-6</v>
      </c>
      <c r="AL27" s="2">
        <f t="shared" si="9"/>
        <v>3.5091337423312879E-6</v>
      </c>
      <c r="AM27" s="2">
        <f t="shared" si="10"/>
        <v>1.74040081799591E-6</v>
      </c>
      <c r="AN27" s="3"/>
      <c r="AO27" s="3"/>
      <c r="AP27" s="3"/>
    </row>
    <row r="28" spans="1:42" x14ac:dyDescent="0.35">
      <c r="A28" s="1" t="s">
        <v>130</v>
      </c>
      <c r="B28" s="1" t="s">
        <v>186</v>
      </c>
      <c r="C28" s="1" t="s">
        <v>158</v>
      </c>
      <c r="D28" s="1" t="s">
        <v>156</v>
      </c>
      <c r="E28" s="1" t="s">
        <v>156</v>
      </c>
      <c r="F28" s="1" t="s">
        <v>171</v>
      </c>
      <c r="G28" s="1" t="s">
        <v>170</v>
      </c>
      <c r="H28" s="1" t="s">
        <v>129</v>
      </c>
      <c r="I28" s="1" t="s">
        <v>152</v>
      </c>
      <c r="J28" s="2">
        <v>1.94E-10</v>
      </c>
      <c r="K28" s="2">
        <v>1.96E-8</v>
      </c>
      <c r="L28" s="2">
        <v>6.2999999999999995E-8</v>
      </c>
      <c r="M28" s="2">
        <v>1.05E-7</v>
      </c>
      <c r="N28" s="2">
        <v>1.86E-7</v>
      </c>
      <c r="O28" s="2">
        <v>5.5099999999999997E-8</v>
      </c>
      <c r="P28" s="2">
        <v>3.4800000000000001E-8</v>
      </c>
      <c r="Q28" s="2">
        <v>1.1900000000000001E-8</v>
      </c>
      <c r="R28" s="2">
        <v>4.6200000000000002E-9</v>
      </c>
      <c r="S28" s="2">
        <v>1.6500000000000001E-9</v>
      </c>
      <c r="T28" s="2">
        <v>1.3799999999999999E-10</v>
      </c>
      <c r="U28" s="2">
        <v>4.5699999999999997E-9</v>
      </c>
      <c r="V28" s="2">
        <v>2.6700000000000001E-8</v>
      </c>
      <c r="W28" s="2">
        <v>3.6099999999999999E-8</v>
      </c>
      <c r="X28" s="2">
        <v>6.6199999999999997E-8</v>
      </c>
      <c r="Y28" s="2">
        <v>2.2300000000000001E-8</v>
      </c>
      <c r="Z28" s="2">
        <v>8.4700000000000007E-9</v>
      </c>
      <c r="AA28" s="2">
        <v>2.7700000000000002E-9</v>
      </c>
      <c r="AB28" s="2">
        <v>1.03E-9</v>
      </c>
      <c r="AC28" s="2">
        <v>3.6099999999999999E-10</v>
      </c>
      <c r="AD28" s="2">
        <f t="shared" si="1"/>
        <v>5.5854723926380362E-7</v>
      </c>
      <c r="AE28" s="2">
        <f t="shared" si="2"/>
        <v>1.8496817995910018E-5</v>
      </c>
      <c r="AF28" s="2">
        <f t="shared" si="3"/>
        <v>1.0806674846625767E-4</v>
      </c>
      <c r="AG28" s="2">
        <f t="shared" si="4"/>
        <v>1.4611271983640083E-4</v>
      </c>
      <c r="AH28" s="2">
        <f t="shared" si="5"/>
        <v>2.6794077709611449E-4</v>
      </c>
      <c r="AI28" s="2">
        <f t="shared" si="6"/>
        <v>9.0257995910020467E-5</v>
      </c>
      <c r="AJ28" s="2">
        <f t="shared" si="7"/>
        <v>3.4281848670756648E-5</v>
      </c>
      <c r="AK28" s="2">
        <f t="shared" si="8"/>
        <v>1.1211419222903885E-5</v>
      </c>
      <c r="AL28" s="2">
        <f t="shared" si="9"/>
        <v>4.1688670756646211E-6</v>
      </c>
      <c r="AM28" s="2">
        <f t="shared" si="10"/>
        <v>1.461127198364008E-6</v>
      </c>
      <c r="AN28" s="3"/>
      <c r="AO28" s="3"/>
      <c r="AP28" s="3"/>
    </row>
    <row r="29" spans="1:42" x14ac:dyDescent="0.35">
      <c r="A29" s="1" t="s">
        <v>130</v>
      </c>
      <c r="B29" s="1" t="s">
        <v>187</v>
      </c>
      <c r="C29" s="1" t="s">
        <v>158</v>
      </c>
      <c r="D29" s="1" t="s">
        <v>156</v>
      </c>
      <c r="E29" s="1" t="s">
        <v>127</v>
      </c>
      <c r="F29" s="1" t="s">
        <v>169</v>
      </c>
      <c r="G29" s="1" t="s">
        <v>170</v>
      </c>
      <c r="H29" s="1" t="s">
        <v>128</v>
      </c>
      <c r="I29" s="1" t="s">
        <v>152</v>
      </c>
      <c r="J29" s="2">
        <v>2.72E-11</v>
      </c>
      <c r="K29" s="2">
        <v>7.4600000000000003E-9</v>
      </c>
      <c r="L29" s="2">
        <v>5.02E-8</v>
      </c>
      <c r="M29" s="2">
        <v>9.9099999999999994E-8</v>
      </c>
      <c r="N29" s="2">
        <v>2.1400000000000001E-7</v>
      </c>
      <c r="O29" s="2">
        <v>6.5999999999999995E-8</v>
      </c>
      <c r="P29" s="2">
        <v>3.3600000000000003E-8</v>
      </c>
      <c r="Q29" s="2">
        <v>1.4100000000000001E-8</v>
      </c>
      <c r="R29" s="2">
        <v>7.8800000000000001E-9</v>
      </c>
      <c r="S29" s="2">
        <v>3.9499999999999998E-9</v>
      </c>
      <c r="T29" s="2">
        <v>1.0599999999999999E-11</v>
      </c>
      <c r="U29" s="2">
        <v>3.4299999999999999E-9</v>
      </c>
      <c r="V29" s="2">
        <v>3.2899999999999997E-8</v>
      </c>
      <c r="W29" s="2">
        <v>4.6900000000000003E-8</v>
      </c>
      <c r="X29" s="2">
        <v>8.2000000000000006E-8</v>
      </c>
      <c r="Y29" s="2">
        <v>3.6300000000000001E-8</v>
      </c>
      <c r="Z29" s="2">
        <v>1.7100000000000001E-8</v>
      </c>
      <c r="AA29" s="2">
        <v>5.3899999999999998E-9</v>
      </c>
      <c r="AB29" s="2">
        <v>2.1700000000000002E-9</v>
      </c>
      <c r="AC29" s="2">
        <v>1.0500000000000001E-9</v>
      </c>
      <c r="AD29" s="2">
        <f t="shared" si="1"/>
        <v>4.2902903885480563E-8</v>
      </c>
      <c r="AE29" s="2">
        <f t="shared" si="2"/>
        <v>1.3882732106339468E-5</v>
      </c>
      <c r="AF29" s="2">
        <f t="shared" si="3"/>
        <v>1.33160899795501E-4</v>
      </c>
      <c r="AG29" s="2">
        <f t="shared" si="4"/>
        <v>1.8982511247443763E-4</v>
      </c>
      <c r="AH29" s="2">
        <f t="shared" si="5"/>
        <v>3.3189038854805728E-4</v>
      </c>
      <c r="AI29" s="2">
        <f t="shared" si="6"/>
        <v>1.4692220858895705E-4</v>
      </c>
      <c r="AJ29" s="2">
        <f t="shared" si="7"/>
        <v>6.9211288343558284E-5</v>
      </c>
      <c r="AK29" s="2">
        <f t="shared" si="8"/>
        <v>2.1815721881390595E-5</v>
      </c>
      <c r="AL29" s="2">
        <f t="shared" si="9"/>
        <v>8.7829529652351744E-6</v>
      </c>
      <c r="AM29" s="2">
        <f t="shared" si="10"/>
        <v>4.2498159509202462E-6</v>
      </c>
      <c r="AN29" s="3"/>
      <c r="AO29" s="3"/>
      <c r="AP29" s="3"/>
    </row>
    <row r="30" spans="1:42" x14ac:dyDescent="0.35">
      <c r="A30" s="1" t="s">
        <v>130</v>
      </c>
      <c r="B30" s="1" t="s">
        <v>187</v>
      </c>
      <c r="C30" s="1" t="s">
        <v>158</v>
      </c>
      <c r="D30" s="1" t="s">
        <v>156</v>
      </c>
      <c r="E30" s="1" t="s">
        <v>127</v>
      </c>
      <c r="F30" s="1" t="s">
        <v>171</v>
      </c>
      <c r="G30" s="1" t="s">
        <v>170</v>
      </c>
      <c r="H30" s="1" t="s">
        <v>129</v>
      </c>
      <c r="I30" s="1" t="s">
        <v>152</v>
      </c>
      <c r="J30" s="2">
        <v>1.3799999999999999E-10</v>
      </c>
      <c r="K30" s="2">
        <v>2.7400000000000001E-8</v>
      </c>
      <c r="L30" s="2">
        <v>1.02E-7</v>
      </c>
      <c r="M30" s="2">
        <v>1.6999999999999999E-7</v>
      </c>
      <c r="N30" s="2">
        <v>2.9900000000000002E-7</v>
      </c>
      <c r="O30" s="2">
        <v>9.2399999999999994E-8</v>
      </c>
      <c r="P30" s="2">
        <v>5.4399999999999997E-8</v>
      </c>
      <c r="Q30" s="2">
        <v>1.6199999999999999E-8</v>
      </c>
      <c r="R30" s="2">
        <v>5.8299999999999999E-9</v>
      </c>
      <c r="S30" s="2">
        <v>2.0200000000000001E-9</v>
      </c>
      <c r="T30" s="2">
        <v>7.9600000000000002E-11</v>
      </c>
      <c r="U30" s="2">
        <v>7.5100000000000007E-9</v>
      </c>
      <c r="V30" s="2">
        <v>5.0400000000000001E-8</v>
      </c>
      <c r="W30" s="2">
        <v>7.6799999999999999E-8</v>
      </c>
      <c r="X30" s="2">
        <v>1.2599999999999999E-7</v>
      </c>
      <c r="Y30" s="2">
        <v>4.1299999999999999E-8</v>
      </c>
      <c r="Z30" s="2">
        <v>1.39E-8</v>
      </c>
      <c r="AA30" s="2">
        <v>4.2199999999999999E-9</v>
      </c>
      <c r="AB30" s="2">
        <v>1.5199999999999999E-9</v>
      </c>
      <c r="AC30" s="2">
        <v>5.2600000000000004E-10</v>
      </c>
      <c r="AD30" s="2">
        <f t="shared" si="1"/>
        <v>3.2217652351738242E-7</v>
      </c>
      <c r="AE30" s="2">
        <f t="shared" si="2"/>
        <v>3.0396302658486708E-5</v>
      </c>
      <c r="AF30" s="2">
        <f t="shared" si="3"/>
        <v>2.0399116564417177E-4</v>
      </c>
      <c r="AG30" s="2">
        <f t="shared" si="4"/>
        <v>3.1084368098159505E-4</v>
      </c>
      <c r="AH30" s="2">
        <f t="shared" si="5"/>
        <v>5.0997791411042939E-4</v>
      </c>
      <c r="AI30" s="2">
        <f t="shared" si="6"/>
        <v>1.6715942740286297E-4</v>
      </c>
      <c r="AJ30" s="2">
        <f t="shared" si="7"/>
        <v>5.625946830265849E-5</v>
      </c>
      <c r="AK30" s="2">
        <f t="shared" si="8"/>
        <v>1.7080212678936602E-5</v>
      </c>
      <c r="AL30" s="2">
        <f t="shared" si="9"/>
        <v>6.1521145194274024E-6</v>
      </c>
      <c r="AM30" s="2">
        <f t="shared" si="10"/>
        <v>2.128955419222904E-6</v>
      </c>
      <c r="AN30" s="3"/>
      <c r="AO30" s="3"/>
      <c r="AP30" s="3"/>
    </row>
    <row r="31" spans="1:42" x14ac:dyDescent="0.35">
      <c r="A31" s="1" t="s">
        <v>130</v>
      </c>
      <c r="B31" s="1" t="s">
        <v>188</v>
      </c>
      <c r="C31" s="1" t="s">
        <v>158</v>
      </c>
      <c r="D31" s="1" t="s">
        <v>131</v>
      </c>
      <c r="E31" s="1" t="s">
        <v>156</v>
      </c>
      <c r="F31" s="1" t="s">
        <v>169</v>
      </c>
      <c r="G31" s="1" t="s">
        <v>170</v>
      </c>
      <c r="H31" s="1" t="s">
        <v>128</v>
      </c>
      <c r="I31" s="1" t="s">
        <v>152</v>
      </c>
      <c r="J31" s="2">
        <v>1.05E-10</v>
      </c>
      <c r="K31" s="2">
        <v>1.26E-8</v>
      </c>
      <c r="L31" s="2">
        <v>7.98E-8</v>
      </c>
      <c r="M31" s="2">
        <v>1.6299999999999999E-7</v>
      </c>
      <c r="N31" s="2">
        <v>3.6600000000000002E-7</v>
      </c>
      <c r="O31" s="2">
        <v>1.04E-7</v>
      </c>
      <c r="P31" s="2">
        <v>5.7800000000000001E-8</v>
      </c>
      <c r="Q31" s="2">
        <v>1.9000000000000001E-8</v>
      </c>
      <c r="R31" s="2">
        <v>8.8699999999999994E-9</v>
      </c>
      <c r="S31" s="2">
        <v>4.1299999999999996E-9</v>
      </c>
      <c r="T31" s="2">
        <v>7.4899999999999995E-11</v>
      </c>
      <c r="U31" s="2">
        <v>6.1499999999999996E-9</v>
      </c>
      <c r="V31" s="2">
        <v>5.1900000000000002E-8</v>
      </c>
      <c r="W31" s="2">
        <v>7.4099999999999995E-8</v>
      </c>
      <c r="X31" s="2">
        <v>1.4499999999999999E-7</v>
      </c>
      <c r="Y31" s="2">
        <v>4.8900000000000001E-8</v>
      </c>
      <c r="Z31" s="2">
        <v>1.7599999999999999E-8</v>
      </c>
      <c r="AA31" s="2">
        <v>4.8699999999999999E-9</v>
      </c>
      <c r="AB31" s="2">
        <v>2.0000000000000001E-9</v>
      </c>
      <c r="AC31" s="2">
        <v>1.0000000000000001E-9</v>
      </c>
      <c r="AD31" s="2">
        <f t="shared" si="1"/>
        <v>3.031535378323108E-7</v>
      </c>
      <c r="AE31" s="2">
        <f t="shared" si="2"/>
        <v>2.4891779141104292E-5</v>
      </c>
      <c r="AF31" s="2">
        <f t="shared" si="3"/>
        <v>2.1006233128834356E-4</v>
      </c>
      <c r="AG31" s="2">
        <f t="shared" si="4"/>
        <v>2.9991558282208589E-4</v>
      </c>
      <c r="AH31" s="2">
        <f t="shared" si="5"/>
        <v>5.8687934560327192E-4</v>
      </c>
      <c r="AI31" s="2">
        <f t="shared" si="6"/>
        <v>1.9791999999999998E-4</v>
      </c>
      <c r="AJ31" s="2">
        <f t="shared" si="7"/>
        <v>7.1235010224948876E-5</v>
      </c>
      <c r="AK31" s="2">
        <f t="shared" si="8"/>
        <v>1.9711051124744376E-5</v>
      </c>
      <c r="AL31" s="2">
        <f t="shared" si="9"/>
        <v>8.094887525562372E-6</v>
      </c>
      <c r="AM31" s="2">
        <f t="shared" si="10"/>
        <v>4.047443762781186E-6</v>
      </c>
      <c r="AN31" s="3"/>
      <c r="AO31" s="3"/>
      <c r="AP31" s="3"/>
    </row>
    <row r="32" spans="1:42" x14ac:dyDescent="0.35">
      <c r="A32" s="1" t="s">
        <v>130</v>
      </c>
      <c r="B32" s="1" t="s">
        <v>188</v>
      </c>
      <c r="C32" s="1" t="s">
        <v>158</v>
      </c>
      <c r="D32" s="1" t="s">
        <v>131</v>
      </c>
      <c r="E32" s="1" t="s">
        <v>156</v>
      </c>
      <c r="F32" s="1" t="s">
        <v>171</v>
      </c>
      <c r="G32" s="1" t="s">
        <v>170</v>
      </c>
      <c r="H32" s="1" t="s">
        <v>129</v>
      </c>
      <c r="I32" s="1" t="s">
        <v>152</v>
      </c>
      <c r="J32" s="2">
        <v>4.8399999999999998E-10</v>
      </c>
      <c r="K32" s="2">
        <v>4.5699999999999999E-8</v>
      </c>
      <c r="L32" s="2">
        <v>1.4499999999999999E-7</v>
      </c>
      <c r="M32" s="2">
        <v>2.4200000000000002E-7</v>
      </c>
      <c r="N32" s="2">
        <v>4.2500000000000001E-7</v>
      </c>
      <c r="O32" s="2">
        <v>1.24E-7</v>
      </c>
      <c r="P32" s="2">
        <v>7.8100000000000005E-8</v>
      </c>
      <c r="Q32" s="2">
        <v>2.6700000000000001E-8</v>
      </c>
      <c r="R32" s="2">
        <v>1.03E-8</v>
      </c>
      <c r="S32" s="2">
        <v>3.7099999999999998E-9</v>
      </c>
      <c r="T32" s="2">
        <v>3.5300000000000002E-10</v>
      </c>
      <c r="U32" s="2">
        <v>1.07E-8</v>
      </c>
      <c r="V32" s="2">
        <v>6.2800000000000006E-8</v>
      </c>
      <c r="W32" s="2">
        <v>8.5500000000000005E-8</v>
      </c>
      <c r="X32" s="2">
        <v>1.54E-7</v>
      </c>
      <c r="Y32" s="2">
        <v>5.1900000000000002E-8</v>
      </c>
      <c r="Z32" s="2">
        <v>1.9499999999999999E-8</v>
      </c>
      <c r="AA32" s="2">
        <v>6.4000000000000002E-9</v>
      </c>
      <c r="AB32" s="2">
        <v>2.3800000000000001E-9</v>
      </c>
      <c r="AC32" s="2">
        <v>8.4499999999999998E-10</v>
      </c>
      <c r="AD32" s="2">
        <f t="shared" si="1"/>
        <v>1.4287476482617586E-6</v>
      </c>
      <c r="AE32" s="2">
        <f t="shared" si="2"/>
        <v>4.330764826175869E-5</v>
      </c>
      <c r="AF32" s="2">
        <f t="shared" si="3"/>
        <v>2.5417946830265853E-4</v>
      </c>
      <c r="AG32" s="2">
        <f t="shared" si="4"/>
        <v>3.4605644171779138E-4</v>
      </c>
      <c r="AH32" s="2">
        <f t="shared" si="5"/>
        <v>6.2330633946830266E-4</v>
      </c>
      <c r="AI32" s="2">
        <f t="shared" si="6"/>
        <v>2.1006233128834356E-4</v>
      </c>
      <c r="AJ32" s="2">
        <f t="shared" si="7"/>
        <v>7.8925153374233108E-5</v>
      </c>
      <c r="AK32" s="2">
        <f t="shared" si="8"/>
        <v>2.5903640081799591E-5</v>
      </c>
      <c r="AL32" s="2">
        <f t="shared" si="9"/>
        <v>9.6329161554192237E-6</v>
      </c>
      <c r="AM32" s="2">
        <f t="shared" si="10"/>
        <v>3.420089979550102E-6</v>
      </c>
      <c r="AN32" s="3"/>
      <c r="AO32" s="3"/>
      <c r="AP32" s="3"/>
    </row>
    <row r="33" spans="1:42" x14ac:dyDescent="0.35">
      <c r="A33" s="1" t="s">
        <v>130</v>
      </c>
      <c r="B33" s="1" t="s">
        <v>189</v>
      </c>
      <c r="C33" s="1" t="s">
        <v>158</v>
      </c>
      <c r="D33" s="1" t="s">
        <v>131</v>
      </c>
      <c r="E33" s="1" t="s">
        <v>127</v>
      </c>
      <c r="F33" s="1" t="s">
        <v>169</v>
      </c>
      <c r="G33" s="1" t="s">
        <v>170</v>
      </c>
      <c r="H33" s="1" t="s">
        <v>128</v>
      </c>
      <c r="I33" s="1" t="s">
        <v>152</v>
      </c>
      <c r="J33" s="2">
        <v>6.4699999999999994E-11</v>
      </c>
      <c r="K33" s="2">
        <v>1.7299999999999999E-8</v>
      </c>
      <c r="L33" s="2">
        <v>1.15E-7</v>
      </c>
      <c r="M33" s="2">
        <v>2.2399999999999999E-7</v>
      </c>
      <c r="N33" s="2">
        <v>4.7399999999999998E-7</v>
      </c>
      <c r="O33" s="2">
        <v>1.5200000000000001E-7</v>
      </c>
      <c r="P33" s="2">
        <v>7.8800000000000004E-8</v>
      </c>
      <c r="Q33" s="2">
        <v>3.2899999999999997E-8</v>
      </c>
      <c r="R33" s="2">
        <v>1.81E-8</v>
      </c>
      <c r="S33" s="2">
        <v>9.3600000000000008E-9</v>
      </c>
      <c r="T33" s="2">
        <v>3.7999999999999998E-11</v>
      </c>
      <c r="U33" s="2">
        <v>7.9300000000000005E-9</v>
      </c>
      <c r="V33" s="2">
        <v>7.4099999999999995E-8</v>
      </c>
      <c r="W33" s="2">
        <v>1.0700000000000001E-7</v>
      </c>
      <c r="X33" s="2">
        <v>1.8699999999999999E-7</v>
      </c>
      <c r="Y33" s="2">
        <v>8.3299999999999998E-8</v>
      </c>
      <c r="Z33" s="2">
        <v>3.8299999999999999E-8</v>
      </c>
      <c r="AA33" s="2">
        <v>1.2100000000000001E-8</v>
      </c>
      <c r="AB33" s="2">
        <v>4.9200000000000004E-9</v>
      </c>
      <c r="AC33" s="2">
        <v>2.3899999999999998E-9</v>
      </c>
      <c r="AD33" s="2">
        <f t="shared" si="1"/>
        <v>1.5380286298568503E-7</v>
      </c>
      <c r="AE33" s="2">
        <f t="shared" si="2"/>
        <v>3.2096229038854803E-5</v>
      </c>
      <c r="AF33" s="2">
        <f t="shared" si="3"/>
        <v>2.9991558282208589E-4</v>
      </c>
      <c r="AG33" s="2">
        <f t="shared" si="4"/>
        <v>4.3307648261758697E-4</v>
      </c>
      <c r="AH33" s="2">
        <f t="shared" si="5"/>
        <v>7.5687198364008171E-4</v>
      </c>
      <c r="AI33" s="2">
        <f t="shared" si="6"/>
        <v>3.3715206543967279E-4</v>
      </c>
      <c r="AJ33" s="2">
        <f t="shared" si="7"/>
        <v>1.5501709611451942E-4</v>
      </c>
      <c r="AK33" s="2">
        <f t="shared" si="8"/>
        <v>4.8974069529652349E-5</v>
      </c>
      <c r="AL33" s="2">
        <f t="shared" si="9"/>
        <v>1.9913423312883435E-5</v>
      </c>
      <c r="AM33" s="2">
        <f t="shared" si="10"/>
        <v>9.6733905930470337E-6</v>
      </c>
      <c r="AN33" s="3"/>
      <c r="AO33" s="3"/>
      <c r="AP33" s="3"/>
    </row>
    <row r="34" spans="1:42" x14ac:dyDescent="0.35">
      <c r="A34" s="1" t="s">
        <v>130</v>
      </c>
      <c r="B34" s="1" t="s">
        <v>189</v>
      </c>
      <c r="C34" s="1" t="s">
        <v>158</v>
      </c>
      <c r="D34" s="1" t="s">
        <v>131</v>
      </c>
      <c r="E34" s="1" t="s">
        <v>127</v>
      </c>
      <c r="F34" s="1" t="s">
        <v>171</v>
      </c>
      <c r="G34" s="1" t="s">
        <v>170</v>
      </c>
      <c r="H34" s="1" t="s">
        <v>129</v>
      </c>
      <c r="I34" s="1" t="s">
        <v>152</v>
      </c>
      <c r="J34" s="2">
        <v>3.5099999999999998E-10</v>
      </c>
      <c r="K34" s="2">
        <v>6.1799999999999998E-8</v>
      </c>
      <c r="L34" s="2">
        <v>2.2399999999999999E-7</v>
      </c>
      <c r="M34" s="2">
        <v>3.7800000000000002E-7</v>
      </c>
      <c r="N34" s="2">
        <v>6.6499999999999999E-7</v>
      </c>
      <c r="O34" s="2">
        <v>2.0599999999999999E-7</v>
      </c>
      <c r="P34" s="2">
        <v>1.2100000000000001E-7</v>
      </c>
      <c r="Q34" s="2">
        <v>3.6599999999999997E-8</v>
      </c>
      <c r="R34" s="2">
        <v>1.3000000000000001E-8</v>
      </c>
      <c r="S34" s="2">
        <v>4.4999999999999998E-9</v>
      </c>
      <c r="T34" s="2">
        <v>2.69E-10</v>
      </c>
      <c r="U34" s="2">
        <v>1.7100000000000001E-8</v>
      </c>
      <c r="V34" s="2">
        <v>1.14E-7</v>
      </c>
      <c r="W34" s="2">
        <v>1.74E-7</v>
      </c>
      <c r="X34" s="2">
        <v>2.8700000000000002E-7</v>
      </c>
      <c r="Y34" s="2">
        <v>9.46E-8</v>
      </c>
      <c r="Z34" s="2">
        <v>3.2399999999999999E-8</v>
      </c>
      <c r="AA34" s="2">
        <v>9.8600000000000003E-9</v>
      </c>
      <c r="AB34" s="2">
        <v>3.53E-9</v>
      </c>
      <c r="AC34" s="2">
        <v>1.2199999999999999E-9</v>
      </c>
      <c r="AD34" s="2">
        <f t="shared" si="1"/>
        <v>1.0887623721881391E-6</v>
      </c>
      <c r="AE34" s="2">
        <f t="shared" si="2"/>
        <v>6.9211288343558284E-5</v>
      </c>
      <c r="AF34" s="2">
        <f t="shared" si="3"/>
        <v>4.6140858895705523E-4</v>
      </c>
      <c r="AG34" s="2">
        <f t="shared" si="4"/>
        <v>7.0425521472392634E-4</v>
      </c>
      <c r="AH34" s="2">
        <f t="shared" si="5"/>
        <v>1.1616163599182004E-3</v>
      </c>
      <c r="AI34" s="2">
        <f t="shared" si="6"/>
        <v>3.828881799591002E-4</v>
      </c>
      <c r="AJ34" s="2">
        <f t="shared" si="7"/>
        <v>1.3113717791411042E-4</v>
      </c>
      <c r="AK34" s="2">
        <f t="shared" si="8"/>
        <v>3.99077955010225E-5</v>
      </c>
      <c r="AL34" s="2">
        <f t="shared" si="9"/>
        <v>1.4287476482617585E-5</v>
      </c>
      <c r="AM34" s="2">
        <f t="shared" si="10"/>
        <v>4.9378813905930461E-6</v>
      </c>
      <c r="AN34" s="3"/>
      <c r="AO34" s="3"/>
      <c r="AP34" s="3"/>
    </row>
    <row r="35" spans="1:42" x14ac:dyDescent="0.35">
      <c r="A35" s="1" t="s">
        <v>126</v>
      </c>
      <c r="B35" s="1" t="s">
        <v>190</v>
      </c>
      <c r="C35" s="1" t="s">
        <v>155</v>
      </c>
      <c r="D35" s="1" t="s">
        <v>156</v>
      </c>
      <c r="E35" s="1" t="s">
        <v>156</v>
      </c>
      <c r="F35" s="1" t="s">
        <v>176</v>
      </c>
      <c r="G35" s="1" t="s">
        <v>177</v>
      </c>
      <c r="H35" s="1" t="s">
        <v>128</v>
      </c>
      <c r="I35" s="1" t="s">
        <v>152</v>
      </c>
      <c r="J35" s="1">
        <v>0</v>
      </c>
      <c r="K35" s="1">
        <v>0</v>
      </c>
      <c r="L35" s="1">
        <v>0</v>
      </c>
      <c r="M35" s="1">
        <v>0</v>
      </c>
      <c r="N35" s="1">
        <v>0</v>
      </c>
      <c r="O35" s="1">
        <v>0</v>
      </c>
      <c r="P35" s="1">
        <v>0</v>
      </c>
      <c r="Q35" s="1">
        <v>0</v>
      </c>
      <c r="R35" s="1">
        <v>0</v>
      </c>
      <c r="S35" s="1">
        <v>0</v>
      </c>
      <c r="T35" s="2">
        <v>6.4700000000000001E-5</v>
      </c>
      <c r="U35" s="2">
        <v>2.5000000000000001E-5</v>
      </c>
      <c r="V35" s="2">
        <v>1.7499999999999998E-5</v>
      </c>
      <c r="W35" s="2">
        <v>9.2699999999999993E-6</v>
      </c>
      <c r="X35" s="2">
        <v>3.63E-6</v>
      </c>
      <c r="Y35" s="2">
        <v>3.4299999999999999E-7</v>
      </c>
      <c r="Z35" s="2">
        <v>3.1400000000000003E-8</v>
      </c>
      <c r="AA35" s="2">
        <v>5.5800000000000002E-9</v>
      </c>
      <c r="AB35" s="2">
        <v>2.2400000000000001E-9</v>
      </c>
      <c r="AC35" s="2">
        <v>9.6900000000000007E-10</v>
      </c>
      <c r="AD35" s="2">
        <f t="shared" si="1"/>
        <v>0.26186961145194271</v>
      </c>
      <c r="AE35" s="2">
        <f t="shared" si="2"/>
        <v>0.10118609406952966</v>
      </c>
      <c r="AF35" s="2">
        <f t="shared" si="3"/>
        <v>7.0830265848670748E-2</v>
      </c>
      <c r="AG35" s="2">
        <f t="shared" si="4"/>
        <v>3.7519803680981595E-2</v>
      </c>
      <c r="AH35" s="2">
        <f t="shared" si="5"/>
        <v>1.4692220858895703E-2</v>
      </c>
      <c r="AI35" s="2">
        <f t="shared" si="6"/>
        <v>1.3882732106339469E-3</v>
      </c>
      <c r="AJ35" s="2">
        <f t="shared" si="7"/>
        <v>1.2708973415132926E-4</v>
      </c>
      <c r="AK35" s="2">
        <f t="shared" si="8"/>
        <v>2.2584736196319018E-5</v>
      </c>
      <c r="AL35" s="2">
        <f t="shared" si="9"/>
        <v>9.0662740286298564E-6</v>
      </c>
      <c r="AM35" s="2">
        <f t="shared" si="10"/>
        <v>3.9219730061349701E-6</v>
      </c>
      <c r="AN35" s="3"/>
      <c r="AO35" s="3"/>
      <c r="AP35" s="3"/>
    </row>
    <row r="36" spans="1:42" x14ac:dyDescent="0.35">
      <c r="A36" s="1" t="s">
        <v>126</v>
      </c>
      <c r="B36" s="1" t="s">
        <v>190</v>
      </c>
      <c r="C36" s="1" t="s">
        <v>155</v>
      </c>
      <c r="D36" s="1" t="s">
        <v>156</v>
      </c>
      <c r="E36" s="1" t="s">
        <v>156</v>
      </c>
      <c r="F36" s="1" t="s">
        <v>178</v>
      </c>
      <c r="G36" s="1" t="s">
        <v>177</v>
      </c>
      <c r="H36" s="1" t="s">
        <v>129</v>
      </c>
      <c r="I36" s="1" t="s">
        <v>152</v>
      </c>
      <c r="J36" s="1">
        <v>0</v>
      </c>
      <c r="K36" s="1">
        <v>0</v>
      </c>
      <c r="L36" s="1">
        <v>0</v>
      </c>
      <c r="M36" s="1">
        <v>0</v>
      </c>
      <c r="N36" s="1">
        <v>0</v>
      </c>
      <c r="O36" s="1">
        <v>0</v>
      </c>
      <c r="P36" s="1">
        <v>0</v>
      </c>
      <c r="Q36" s="1">
        <v>0</v>
      </c>
      <c r="R36" s="1">
        <v>0</v>
      </c>
      <c r="S36" s="1">
        <v>0</v>
      </c>
      <c r="T36" s="2">
        <v>6.7399999999999998E-5</v>
      </c>
      <c r="U36" s="2">
        <v>2.3799999999999999E-5</v>
      </c>
      <c r="V36" s="2">
        <v>1.7200000000000001E-5</v>
      </c>
      <c r="W36" s="2">
        <v>8.5199999999999997E-6</v>
      </c>
      <c r="X36" s="2">
        <v>3.2899999999999998E-6</v>
      </c>
      <c r="Y36" s="2">
        <v>2.9200000000000002E-7</v>
      </c>
      <c r="Z36" s="2">
        <v>2.3499999999999999E-8</v>
      </c>
      <c r="AA36" s="2">
        <v>3.4299999999999999E-9</v>
      </c>
      <c r="AB36" s="2">
        <v>1.15E-9</v>
      </c>
      <c r="AC36" s="2">
        <v>5.6300000000000002E-10</v>
      </c>
      <c r="AD36" s="2">
        <f t="shared" si="1"/>
        <v>0.27279770961145189</v>
      </c>
      <c r="AE36" s="2">
        <f t="shared" si="2"/>
        <v>9.632916155419223E-2</v>
      </c>
      <c r="AF36" s="2">
        <f t="shared" si="3"/>
        <v>6.9616032719836407E-2</v>
      </c>
      <c r="AG36" s="2">
        <f t="shared" si="4"/>
        <v>3.4484220858895701E-2</v>
      </c>
      <c r="AH36" s="2">
        <f t="shared" si="5"/>
        <v>1.33160899795501E-2</v>
      </c>
      <c r="AI36" s="2">
        <f t="shared" si="6"/>
        <v>1.1818535787321064E-3</v>
      </c>
      <c r="AJ36" s="2">
        <f t="shared" si="7"/>
        <v>9.5114928425357858E-5</v>
      </c>
      <c r="AK36" s="2">
        <f t="shared" si="8"/>
        <v>1.3882732106339468E-5</v>
      </c>
      <c r="AL36" s="2">
        <f t="shared" si="9"/>
        <v>4.6545603271983642E-6</v>
      </c>
      <c r="AM36" s="2">
        <f t="shared" si="10"/>
        <v>2.2787108384458079E-6</v>
      </c>
      <c r="AN36" s="3"/>
      <c r="AO36" s="3"/>
      <c r="AP36" s="3"/>
    </row>
    <row r="37" spans="1:42" x14ac:dyDescent="0.35">
      <c r="A37" s="1" t="s">
        <v>126</v>
      </c>
      <c r="B37" s="1" t="s">
        <v>191</v>
      </c>
      <c r="C37" s="1" t="s">
        <v>155</v>
      </c>
      <c r="D37" s="1" t="s">
        <v>156</v>
      </c>
      <c r="E37" s="1" t="s">
        <v>127</v>
      </c>
      <c r="F37" s="1" t="s">
        <v>176</v>
      </c>
      <c r="G37" s="1" t="s">
        <v>177</v>
      </c>
      <c r="H37" s="1" t="s">
        <v>128</v>
      </c>
      <c r="I37" s="1" t="s">
        <v>152</v>
      </c>
      <c r="J37" s="1">
        <v>0</v>
      </c>
      <c r="K37" s="1">
        <v>0</v>
      </c>
      <c r="L37" s="1">
        <v>0</v>
      </c>
      <c r="M37" s="1">
        <v>0</v>
      </c>
      <c r="N37" s="1">
        <v>0</v>
      </c>
      <c r="O37" s="1">
        <v>0</v>
      </c>
      <c r="P37" s="1">
        <v>0</v>
      </c>
      <c r="Q37" s="1">
        <v>0</v>
      </c>
      <c r="R37" s="1">
        <v>0</v>
      </c>
      <c r="S37" s="1">
        <v>0</v>
      </c>
      <c r="T37" s="1">
        <v>1.2378199999999999E-4</v>
      </c>
      <c r="U37" s="2">
        <v>3.5299999999999997E-5</v>
      </c>
      <c r="V37" s="2">
        <v>2.12E-5</v>
      </c>
      <c r="W37" s="2">
        <v>1.15E-5</v>
      </c>
      <c r="X37" s="2">
        <v>4.3000000000000003E-6</v>
      </c>
      <c r="Y37" s="2">
        <v>2.9200000000000002E-7</v>
      </c>
      <c r="Z37" s="2">
        <v>3.1599999999999998E-8</v>
      </c>
      <c r="AA37" s="2">
        <v>4.3500000000000001E-9</v>
      </c>
      <c r="AB37" s="2">
        <v>1.4200000000000001E-9</v>
      </c>
      <c r="AC37" s="2">
        <v>6.6199999999999999E-10</v>
      </c>
      <c r="AD37" s="2">
        <f t="shared" si="1"/>
        <v>0.50100068384458063</v>
      </c>
      <c r="AE37" s="2">
        <f t="shared" si="2"/>
        <v>0.14287476482617584</v>
      </c>
      <c r="AF37" s="2">
        <f t="shared" si="3"/>
        <v>8.580580777096114E-2</v>
      </c>
      <c r="AG37" s="2">
        <f t="shared" si="4"/>
        <v>4.6545603271983642E-2</v>
      </c>
      <c r="AH37" s="2">
        <f t="shared" si="5"/>
        <v>1.7404008179959102E-2</v>
      </c>
      <c r="AI37" s="2">
        <f t="shared" si="6"/>
        <v>1.1818535787321064E-3</v>
      </c>
      <c r="AJ37" s="2">
        <f t="shared" si="7"/>
        <v>1.2789922290388548E-4</v>
      </c>
      <c r="AK37" s="2">
        <f t="shared" si="8"/>
        <v>1.7606380368098157E-5</v>
      </c>
      <c r="AL37" s="2">
        <f t="shared" si="9"/>
        <v>5.7473701431492845E-6</v>
      </c>
      <c r="AM37" s="2">
        <f t="shared" si="10"/>
        <v>2.6794077709611445E-6</v>
      </c>
      <c r="AN37" s="3"/>
      <c r="AO37" s="3"/>
      <c r="AP37" s="3"/>
    </row>
    <row r="38" spans="1:42" x14ac:dyDescent="0.35">
      <c r="A38" s="1" t="s">
        <v>126</v>
      </c>
      <c r="B38" s="1" t="s">
        <v>191</v>
      </c>
      <c r="C38" s="1" t="s">
        <v>155</v>
      </c>
      <c r="D38" s="1" t="s">
        <v>156</v>
      </c>
      <c r="E38" s="1" t="s">
        <v>127</v>
      </c>
      <c r="F38" s="1" t="s">
        <v>178</v>
      </c>
      <c r="G38" s="1" t="s">
        <v>177</v>
      </c>
      <c r="H38" s="1" t="s">
        <v>129</v>
      </c>
      <c r="I38" s="1" t="s">
        <v>152</v>
      </c>
      <c r="J38" s="1">
        <v>0</v>
      </c>
      <c r="K38" s="1">
        <v>0</v>
      </c>
      <c r="L38" s="1">
        <v>0</v>
      </c>
      <c r="M38" s="1">
        <v>0</v>
      </c>
      <c r="N38" s="1">
        <v>0</v>
      </c>
      <c r="O38" s="1">
        <v>0</v>
      </c>
      <c r="P38" s="1">
        <v>0</v>
      </c>
      <c r="Q38" s="1">
        <v>0</v>
      </c>
      <c r="R38" s="1">
        <v>0</v>
      </c>
      <c r="S38" s="1">
        <v>0</v>
      </c>
      <c r="T38" s="1">
        <v>1.2427599999999999E-4</v>
      </c>
      <c r="U38" s="2">
        <v>3.5299999999999997E-5</v>
      </c>
      <c r="V38" s="2">
        <v>2.1299999999999999E-5</v>
      </c>
      <c r="W38" s="2">
        <v>1.15E-5</v>
      </c>
      <c r="X38" s="2">
        <v>4.3000000000000003E-6</v>
      </c>
      <c r="Y38" s="2">
        <v>2.8700000000000002E-7</v>
      </c>
      <c r="Z38" s="2">
        <v>3.1599999999999998E-8</v>
      </c>
      <c r="AA38" s="2">
        <v>4.32E-9</v>
      </c>
      <c r="AB38" s="2">
        <v>1.4200000000000001E-9</v>
      </c>
      <c r="AC38" s="2">
        <v>6.6999999999999996E-10</v>
      </c>
      <c r="AD38" s="2">
        <f t="shared" si="1"/>
        <v>0.50300012106339465</v>
      </c>
      <c r="AE38" s="2">
        <f t="shared" si="2"/>
        <v>0.14287476482617584</v>
      </c>
      <c r="AF38" s="2">
        <f t="shared" si="3"/>
        <v>8.6210552147239258E-2</v>
      </c>
      <c r="AG38" s="2">
        <f t="shared" si="4"/>
        <v>4.6545603271983642E-2</v>
      </c>
      <c r="AH38" s="2">
        <f t="shared" si="5"/>
        <v>1.7404008179959102E-2</v>
      </c>
      <c r="AI38" s="2">
        <f t="shared" si="6"/>
        <v>1.1616163599182004E-3</v>
      </c>
      <c r="AJ38" s="2">
        <f t="shared" si="7"/>
        <v>1.2789922290388548E-4</v>
      </c>
      <c r="AK38" s="2">
        <f t="shared" si="8"/>
        <v>1.7484957055214722E-5</v>
      </c>
      <c r="AL38" s="2">
        <f t="shared" si="9"/>
        <v>5.7473701431492845E-6</v>
      </c>
      <c r="AM38" s="2">
        <f t="shared" si="10"/>
        <v>2.7117873210633946E-6</v>
      </c>
      <c r="AN38" s="3"/>
      <c r="AO38" s="3"/>
      <c r="AP38" s="3"/>
    </row>
    <row r="39" spans="1:42" x14ac:dyDescent="0.35">
      <c r="A39" s="1" t="s">
        <v>126</v>
      </c>
      <c r="B39" s="1" t="s">
        <v>192</v>
      </c>
      <c r="C39" s="1" t="s">
        <v>155</v>
      </c>
      <c r="D39" s="1" t="s">
        <v>131</v>
      </c>
      <c r="E39" s="1" t="s">
        <v>156</v>
      </c>
      <c r="F39" s="1" t="s">
        <v>176</v>
      </c>
      <c r="G39" s="1" t="s">
        <v>177</v>
      </c>
      <c r="H39" s="1" t="s">
        <v>128</v>
      </c>
      <c r="I39" s="1" t="s">
        <v>152</v>
      </c>
      <c r="J39" s="1">
        <v>5.9790799999999997E-4</v>
      </c>
      <c r="K39" s="1">
        <v>1.7887799999999999E-4</v>
      </c>
      <c r="L39" s="2">
        <v>8.3800000000000004E-5</v>
      </c>
      <c r="M39" s="2">
        <v>5.02E-5</v>
      </c>
      <c r="N39" s="2">
        <v>1.5E-5</v>
      </c>
      <c r="O39" s="2">
        <v>6.7000000000000004E-8</v>
      </c>
      <c r="P39" s="2">
        <v>9.1399999999999995E-9</v>
      </c>
      <c r="Q39" s="2">
        <v>1.72E-25</v>
      </c>
      <c r="R39" s="1">
        <v>0</v>
      </c>
      <c r="S39" s="1">
        <v>0</v>
      </c>
      <c r="T39" s="2">
        <v>9.2399999999999996E-5</v>
      </c>
      <c r="U39" s="2">
        <v>3.5599999999999998E-5</v>
      </c>
      <c r="V39" s="2">
        <v>2.5400000000000001E-5</v>
      </c>
      <c r="W39" s="2">
        <v>1.34E-5</v>
      </c>
      <c r="X39" s="2">
        <v>5.31E-6</v>
      </c>
      <c r="Y39" s="2">
        <v>4.7399999999999998E-7</v>
      </c>
      <c r="Z39" s="2">
        <v>4.5200000000000001E-8</v>
      </c>
      <c r="AA39" s="2">
        <v>7.7099999999999992E-9</v>
      </c>
      <c r="AB39" s="2">
        <v>2.8699999999999998E-9</v>
      </c>
      <c r="AC39" s="2">
        <v>1.3000000000000001E-9</v>
      </c>
      <c r="AD39" s="2">
        <f t="shared" si="1"/>
        <v>0.37398380368098155</v>
      </c>
      <c r="AE39" s="2">
        <f t="shared" si="2"/>
        <v>0.14408899795501023</v>
      </c>
      <c r="AF39" s="2">
        <f t="shared" si="3"/>
        <v>0.10280507157464214</v>
      </c>
      <c r="AG39" s="2">
        <f t="shared" si="4"/>
        <v>5.4235746421267904E-2</v>
      </c>
      <c r="AH39" s="2">
        <f t="shared" si="5"/>
        <v>2.14919263803681E-2</v>
      </c>
      <c r="AI39" s="2">
        <f t="shared" si="6"/>
        <v>1.918488343558282E-3</v>
      </c>
      <c r="AJ39" s="2">
        <f t="shared" si="7"/>
        <v>1.8294445807770962E-4</v>
      </c>
      <c r="AK39" s="2">
        <f t="shared" si="8"/>
        <v>3.1205791411042945E-5</v>
      </c>
      <c r="AL39" s="2">
        <f t="shared" si="9"/>
        <v>1.1616163599182004E-5</v>
      </c>
      <c r="AM39" s="2">
        <f t="shared" si="10"/>
        <v>5.2616768916155423E-6</v>
      </c>
      <c r="AN39" s="3"/>
      <c r="AO39" s="3"/>
      <c r="AP39" s="3"/>
    </row>
    <row r="40" spans="1:42" x14ac:dyDescent="0.35">
      <c r="A40" s="1" t="s">
        <v>126</v>
      </c>
      <c r="B40" s="1" t="s">
        <v>192</v>
      </c>
      <c r="C40" s="1" t="s">
        <v>155</v>
      </c>
      <c r="D40" s="1" t="s">
        <v>131</v>
      </c>
      <c r="E40" s="1" t="s">
        <v>156</v>
      </c>
      <c r="F40" s="1" t="s">
        <v>178</v>
      </c>
      <c r="G40" s="1" t="s">
        <v>177</v>
      </c>
      <c r="H40" s="1" t="s">
        <v>129</v>
      </c>
      <c r="I40" s="1" t="s">
        <v>152</v>
      </c>
      <c r="J40" s="1">
        <v>6.3496899999999998E-4</v>
      </c>
      <c r="K40" s="1">
        <v>1.94938E-4</v>
      </c>
      <c r="L40" s="2">
        <v>9.31E-5</v>
      </c>
      <c r="M40" s="2">
        <v>5.66E-5</v>
      </c>
      <c r="N40" s="2">
        <v>1.7900000000000001E-5</v>
      </c>
      <c r="O40" s="2">
        <v>9.7800000000000002E-8</v>
      </c>
      <c r="P40" s="2">
        <v>1.4899999999999999E-8</v>
      </c>
      <c r="Q40" s="2">
        <v>1.56E-10</v>
      </c>
      <c r="R40" s="1">
        <v>0</v>
      </c>
      <c r="S40" s="1">
        <v>0</v>
      </c>
      <c r="T40" s="2">
        <v>9.6899999999999997E-5</v>
      </c>
      <c r="U40" s="2">
        <v>3.4799999999999999E-5</v>
      </c>
      <c r="V40" s="2">
        <v>2.5400000000000001E-5</v>
      </c>
      <c r="W40" s="2">
        <v>1.2500000000000001E-5</v>
      </c>
      <c r="X40" s="2">
        <v>4.87E-6</v>
      </c>
      <c r="Y40" s="2">
        <v>4.6400000000000003E-7</v>
      </c>
      <c r="Z40" s="2">
        <v>3.9300000000000001E-8</v>
      </c>
      <c r="AA40" s="2">
        <v>5.7299999999999999E-9</v>
      </c>
      <c r="AB40" s="2">
        <v>1.9000000000000001E-9</v>
      </c>
      <c r="AC40" s="2">
        <v>8.6500000000000001E-10</v>
      </c>
      <c r="AD40" s="2">
        <f t="shared" si="1"/>
        <v>0.39219730061349684</v>
      </c>
      <c r="AE40" s="2">
        <f t="shared" si="2"/>
        <v>0.14085104294478526</v>
      </c>
      <c r="AF40" s="2">
        <f t="shared" si="3"/>
        <v>0.10280507157464214</v>
      </c>
      <c r="AG40" s="2">
        <f t="shared" si="4"/>
        <v>5.0593047034764832E-2</v>
      </c>
      <c r="AH40" s="2">
        <f t="shared" si="5"/>
        <v>1.9711051124744375E-2</v>
      </c>
      <c r="AI40" s="2">
        <f t="shared" si="6"/>
        <v>1.8780139059304702E-3</v>
      </c>
      <c r="AJ40" s="2">
        <f t="shared" si="7"/>
        <v>1.590645398773006E-4</v>
      </c>
      <c r="AK40" s="2">
        <f t="shared" si="8"/>
        <v>2.3191852760736193E-5</v>
      </c>
      <c r="AL40" s="2">
        <f t="shared" si="9"/>
        <v>7.6901431492842532E-6</v>
      </c>
      <c r="AM40" s="2">
        <f t="shared" si="10"/>
        <v>3.5010388548057258E-6</v>
      </c>
      <c r="AN40" s="3"/>
      <c r="AO40" s="3"/>
      <c r="AP40" s="3"/>
    </row>
    <row r="41" spans="1:42" x14ac:dyDescent="0.35">
      <c r="A41" s="1" t="s">
        <v>126</v>
      </c>
      <c r="B41" s="1" t="s">
        <v>193</v>
      </c>
      <c r="C41" s="1" t="s">
        <v>155</v>
      </c>
      <c r="D41" s="1" t="s">
        <v>131</v>
      </c>
      <c r="E41" s="1" t="s">
        <v>127</v>
      </c>
      <c r="F41" s="1" t="s">
        <v>176</v>
      </c>
      <c r="G41" s="1" t="s">
        <v>177</v>
      </c>
      <c r="H41" s="1" t="s">
        <v>128</v>
      </c>
      <c r="I41" s="1" t="s">
        <v>152</v>
      </c>
      <c r="J41" s="1">
        <v>9.7098300000000002E-4</v>
      </c>
      <c r="K41" s="1">
        <v>2.7177599999999999E-4</v>
      </c>
      <c r="L41" s="1">
        <v>1.3193499999999999E-4</v>
      </c>
      <c r="M41" s="2">
        <v>7.9099999999999998E-5</v>
      </c>
      <c r="N41" s="2">
        <v>2.6699999999999998E-5</v>
      </c>
      <c r="O41" s="2">
        <v>2.6899999999999999E-7</v>
      </c>
      <c r="P41" s="2">
        <v>6.5499999999999998E-8</v>
      </c>
      <c r="Q41" s="2">
        <v>2.33E-9</v>
      </c>
      <c r="R41" s="2">
        <v>1.19E-10</v>
      </c>
      <c r="S41" s="1">
        <v>0</v>
      </c>
      <c r="T41" s="1">
        <v>1.74678E-4</v>
      </c>
      <c r="U41" s="2">
        <v>4.7899999999999999E-5</v>
      </c>
      <c r="V41" s="2">
        <v>3.1399999999999998E-5</v>
      </c>
      <c r="W41" s="2">
        <v>1.5500000000000001E-5</v>
      </c>
      <c r="X41" s="2">
        <v>5.7599999999999999E-6</v>
      </c>
      <c r="Y41" s="2">
        <v>5.0200000000000002E-7</v>
      </c>
      <c r="Z41" s="2">
        <v>4.1999999999999999E-8</v>
      </c>
      <c r="AA41" s="2">
        <v>6.0500000000000004E-9</v>
      </c>
      <c r="AB41" s="2">
        <v>1.97E-9</v>
      </c>
      <c r="AC41" s="2">
        <v>8.8500000000000005E-10</v>
      </c>
      <c r="AD41" s="2">
        <f t="shared" si="1"/>
        <v>0.70699938159509201</v>
      </c>
      <c r="AE41" s="2">
        <f t="shared" si="2"/>
        <v>0.1938725562372188</v>
      </c>
      <c r="AF41" s="2">
        <f t="shared" si="3"/>
        <v>0.12708973415132924</v>
      </c>
      <c r="AG41" s="2">
        <f t="shared" si="4"/>
        <v>6.2735378323108396E-2</v>
      </c>
      <c r="AH41" s="2">
        <f t="shared" si="5"/>
        <v>2.3313276073619632E-2</v>
      </c>
      <c r="AI41" s="2">
        <f t="shared" si="6"/>
        <v>2.0318167689161557E-3</v>
      </c>
      <c r="AJ41" s="2">
        <f t="shared" si="7"/>
        <v>1.6999263803680982E-4</v>
      </c>
      <c r="AK41" s="2">
        <f t="shared" si="8"/>
        <v>2.4487034764826175E-5</v>
      </c>
      <c r="AL41" s="2">
        <f t="shared" si="9"/>
        <v>7.9734642126789369E-6</v>
      </c>
      <c r="AM41" s="2">
        <f t="shared" si="10"/>
        <v>3.5819877300613497E-6</v>
      </c>
      <c r="AN41" s="3"/>
      <c r="AO41" s="3"/>
      <c r="AP41" s="3"/>
    </row>
    <row r="42" spans="1:42" x14ac:dyDescent="0.35">
      <c r="A42" s="1" t="s">
        <v>126</v>
      </c>
      <c r="B42" s="1" t="s">
        <v>193</v>
      </c>
      <c r="C42" s="1" t="s">
        <v>155</v>
      </c>
      <c r="D42" s="1" t="s">
        <v>131</v>
      </c>
      <c r="E42" s="1" t="s">
        <v>127</v>
      </c>
      <c r="F42" s="1" t="s">
        <v>178</v>
      </c>
      <c r="G42" s="1" t="s">
        <v>177</v>
      </c>
      <c r="H42" s="1" t="s">
        <v>129</v>
      </c>
      <c r="I42" s="1" t="s">
        <v>152</v>
      </c>
      <c r="J42" s="1">
        <v>9.7839499999999996E-4</v>
      </c>
      <c r="K42" s="1">
        <v>2.7177599999999999E-4</v>
      </c>
      <c r="L42" s="1">
        <v>1.3242899999999999E-4</v>
      </c>
      <c r="M42" s="2">
        <v>7.9599999999999997E-5</v>
      </c>
      <c r="N42" s="2">
        <v>2.69E-5</v>
      </c>
      <c r="O42" s="2">
        <v>2.7700000000000001E-7</v>
      </c>
      <c r="P42" s="2">
        <v>6.8900000000000002E-8</v>
      </c>
      <c r="Q42" s="2">
        <v>2.52E-9</v>
      </c>
      <c r="R42" s="2">
        <v>1.3200000000000001E-10</v>
      </c>
      <c r="S42" s="1">
        <v>0</v>
      </c>
      <c r="T42" s="1">
        <v>1.7492500000000001E-4</v>
      </c>
      <c r="U42" s="2">
        <v>4.7899999999999999E-5</v>
      </c>
      <c r="V42" s="2">
        <v>3.1399999999999998E-5</v>
      </c>
      <c r="W42" s="2">
        <v>1.5400000000000002E-5</v>
      </c>
      <c r="X42" s="2">
        <v>5.7300000000000002E-6</v>
      </c>
      <c r="Y42" s="2">
        <v>4.9399999999999995E-7</v>
      </c>
      <c r="Z42" s="2">
        <v>4.1799999999999997E-8</v>
      </c>
      <c r="AA42" s="2">
        <v>6E-9</v>
      </c>
      <c r="AB42" s="2">
        <v>1.9599999999999998E-9</v>
      </c>
      <c r="AC42" s="2">
        <v>8.7699999999999997E-10</v>
      </c>
      <c r="AD42" s="2">
        <f t="shared" si="1"/>
        <v>0.70799910020449897</v>
      </c>
      <c r="AE42" s="2">
        <f t="shared" si="2"/>
        <v>0.1938725562372188</v>
      </c>
      <c r="AF42" s="2">
        <f t="shared" si="3"/>
        <v>0.12708973415132924</v>
      </c>
      <c r="AG42" s="2">
        <f t="shared" si="4"/>
        <v>6.2330633946830277E-2</v>
      </c>
      <c r="AH42" s="2">
        <f t="shared" si="5"/>
        <v>2.3191852760736192E-2</v>
      </c>
      <c r="AI42" s="2">
        <f t="shared" si="6"/>
        <v>1.9994372188139055E-3</v>
      </c>
      <c r="AJ42" s="2">
        <f t="shared" si="7"/>
        <v>1.6918314928425357E-4</v>
      </c>
      <c r="AK42" s="2">
        <f t="shared" si="8"/>
        <v>2.4284662576687119E-5</v>
      </c>
      <c r="AL42" s="2">
        <f t="shared" si="9"/>
        <v>7.9329897750511235E-6</v>
      </c>
      <c r="AM42" s="2">
        <f t="shared" si="10"/>
        <v>3.5496081799591001E-6</v>
      </c>
      <c r="AN42" s="3"/>
      <c r="AO42" s="3"/>
      <c r="AP42" s="3"/>
    </row>
    <row r="43" spans="1:42" x14ac:dyDescent="0.35">
      <c r="A43" s="1" t="s">
        <v>126</v>
      </c>
      <c r="B43" s="1" t="s">
        <v>194</v>
      </c>
      <c r="C43" s="1" t="s">
        <v>155</v>
      </c>
      <c r="D43" s="1" t="s">
        <v>156</v>
      </c>
      <c r="E43" s="1" t="s">
        <v>156</v>
      </c>
      <c r="F43" s="1" t="s">
        <v>169</v>
      </c>
      <c r="G43" s="1" t="s">
        <v>170</v>
      </c>
      <c r="H43" s="1" t="s">
        <v>128</v>
      </c>
      <c r="I43" s="1" t="s">
        <v>152</v>
      </c>
      <c r="J43" s="2">
        <v>1.8700000000000001E-16</v>
      </c>
      <c r="K43" s="2">
        <v>5.4599999999999998E-10</v>
      </c>
      <c r="L43" s="2">
        <v>8.3300000000000008E-9</v>
      </c>
      <c r="M43" s="2">
        <v>3.1400000000000003E-8</v>
      </c>
      <c r="N43" s="2">
        <v>1.05E-7</v>
      </c>
      <c r="O43" s="2">
        <v>1.48E-8</v>
      </c>
      <c r="P43" s="2">
        <v>6.72E-9</v>
      </c>
      <c r="Q43" s="2">
        <v>1.02E-9</v>
      </c>
      <c r="R43" s="2">
        <v>2.4199999999999999E-10</v>
      </c>
      <c r="S43" s="2">
        <v>8.0500000000000006E-11</v>
      </c>
      <c r="T43" s="2">
        <v>5.78E-12</v>
      </c>
      <c r="U43" s="2">
        <v>1.3000000000000001E-8</v>
      </c>
      <c r="V43" s="2">
        <v>1.7800000000000001E-7</v>
      </c>
      <c r="W43" s="2">
        <v>2.72E-7</v>
      </c>
      <c r="X43" s="2">
        <v>5.2399999999999998E-7</v>
      </c>
      <c r="Y43" s="2">
        <v>1.66E-7</v>
      </c>
      <c r="Z43" s="2">
        <v>2.36E-8</v>
      </c>
      <c r="AA43" s="2">
        <v>3.9799999999999999E-9</v>
      </c>
      <c r="AB43" s="2">
        <v>1.6399999999999999E-9</v>
      </c>
      <c r="AC43" s="2">
        <v>8.3000000000000003E-10</v>
      </c>
      <c r="AD43" s="2">
        <f t="shared" si="1"/>
        <v>2.3394224948875252E-8</v>
      </c>
      <c r="AE43" s="2">
        <f t="shared" si="2"/>
        <v>5.2616768916155423E-5</v>
      </c>
      <c r="AF43" s="2">
        <f t="shared" si="3"/>
        <v>7.2044498977505108E-4</v>
      </c>
      <c r="AG43" s="2">
        <f t="shared" si="4"/>
        <v>1.1009047034764826E-3</v>
      </c>
      <c r="AH43" s="2">
        <f t="shared" si="5"/>
        <v>2.1208605316973411E-3</v>
      </c>
      <c r="AI43" s="2">
        <f t="shared" si="6"/>
        <v>6.7187566462167687E-4</v>
      </c>
      <c r="AJ43" s="2">
        <f t="shared" si="7"/>
        <v>9.5519672801635996E-5</v>
      </c>
      <c r="AK43" s="2">
        <f t="shared" si="8"/>
        <v>1.6108826175869121E-5</v>
      </c>
      <c r="AL43" s="2">
        <f t="shared" si="9"/>
        <v>6.6378077709611446E-6</v>
      </c>
      <c r="AM43" s="2">
        <f t="shared" si="10"/>
        <v>3.359378323108384E-6</v>
      </c>
      <c r="AN43" s="3"/>
      <c r="AO43" s="3"/>
      <c r="AP43" s="3"/>
    </row>
    <row r="44" spans="1:42" x14ac:dyDescent="0.35">
      <c r="A44" s="1" t="s">
        <v>126</v>
      </c>
      <c r="B44" s="1" t="s">
        <v>194</v>
      </c>
      <c r="C44" s="1" t="s">
        <v>155</v>
      </c>
      <c r="D44" s="1" t="s">
        <v>156</v>
      </c>
      <c r="E44" s="1" t="s">
        <v>156</v>
      </c>
      <c r="F44" s="1" t="s">
        <v>171</v>
      </c>
      <c r="G44" s="1" t="s">
        <v>170</v>
      </c>
      <c r="H44" s="1" t="s">
        <v>129</v>
      </c>
      <c r="I44" s="1" t="s">
        <v>152</v>
      </c>
      <c r="J44" s="2">
        <v>9.1899999999999994E-16</v>
      </c>
      <c r="K44" s="2">
        <v>3.46E-9</v>
      </c>
      <c r="L44" s="2">
        <v>3.8500000000000001E-8</v>
      </c>
      <c r="M44" s="2">
        <v>1.17E-7</v>
      </c>
      <c r="N44" s="2">
        <v>2.79E-7</v>
      </c>
      <c r="O44" s="2">
        <v>1.8600000000000001E-8</v>
      </c>
      <c r="P44" s="2">
        <v>8.5500000000000005E-9</v>
      </c>
      <c r="Q44" s="2">
        <v>1.0600000000000001E-9</v>
      </c>
      <c r="R44" s="2">
        <v>2.5000000000000002E-10</v>
      </c>
      <c r="S44" s="2">
        <v>9.7100000000000006E-11</v>
      </c>
      <c r="T44" s="2">
        <v>6.4699999999999997E-12</v>
      </c>
      <c r="U44" s="2">
        <v>1.8600000000000001E-8</v>
      </c>
      <c r="V44" s="2">
        <v>2.2700000000000001E-7</v>
      </c>
      <c r="W44" s="2">
        <v>3.4299999999999999E-7</v>
      </c>
      <c r="X44" s="2">
        <v>6.1500000000000004E-7</v>
      </c>
      <c r="Y44" s="2">
        <v>1.73E-7</v>
      </c>
      <c r="Z44" s="2">
        <v>2.1299999999999999E-8</v>
      </c>
      <c r="AA44" s="2">
        <v>3.1899999999999999E-9</v>
      </c>
      <c r="AB44" s="2">
        <v>1.1100000000000001E-9</v>
      </c>
      <c r="AC44" s="2">
        <v>4.7200000000000002E-10</v>
      </c>
      <c r="AD44" s="2">
        <f t="shared" si="1"/>
        <v>2.6186961145194274E-8</v>
      </c>
      <c r="AE44" s="2">
        <f t="shared" si="2"/>
        <v>7.5282453987730061E-5</v>
      </c>
      <c r="AF44" s="2">
        <f t="shared" si="3"/>
        <v>9.1876973415132919E-4</v>
      </c>
      <c r="AG44" s="2">
        <f t="shared" si="4"/>
        <v>1.3882732106339469E-3</v>
      </c>
      <c r="AH44" s="2">
        <f t="shared" si="5"/>
        <v>2.4891779141104292E-3</v>
      </c>
      <c r="AI44" s="2">
        <f t="shared" si="6"/>
        <v>7.0020777096114508E-4</v>
      </c>
      <c r="AJ44" s="2">
        <f t="shared" si="7"/>
        <v>8.6210552147239242E-5</v>
      </c>
      <c r="AK44" s="2">
        <f t="shared" si="8"/>
        <v>1.2911345603271982E-5</v>
      </c>
      <c r="AL44" s="2">
        <f t="shared" si="9"/>
        <v>4.4926625766871165E-6</v>
      </c>
      <c r="AM44" s="2">
        <f t="shared" si="10"/>
        <v>1.91039345603272E-6</v>
      </c>
      <c r="AN44" s="3"/>
      <c r="AO44" s="3"/>
      <c r="AP44" s="3"/>
    </row>
    <row r="45" spans="1:42" x14ac:dyDescent="0.35">
      <c r="A45" s="1" t="s">
        <v>126</v>
      </c>
      <c r="B45" s="1" t="s">
        <v>195</v>
      </c>
      <c r="C45" s="1" t="s">
        <v>155</v>
      </c>
      <c r="D45" s="1" t="s">
        <v>156</v>
      </c>
      <c r="E45" s="1" t="s">
        <v>127</v>
      </c>
      <c r="F45" s="1" t="s">
        <v>169</v>
      </c>
      <c r="G45" s="1" t="s">
        <v>170</v>
      </c>
      <c r="H45" s="1" t="s">
        <v>128</v>
      </c>
      <c r="I45" s="1" t="s">
        <v>152</v>
      </c>
      <c r="J45" s="2">
        <v>8.6499999999999995E-16</v>
      </c>
      <c r="K45" s="2">
        <v>3.8000000000000001E-9</v>
      </c>
      <c r="L45" s="2">
        <v>6.7900000000000006E-8</v>
      </c>
      <c r="M45" s="2">
        <v>2.0200000000000001E-7</v>
      </c>
      <c r="N45" s="2">
        <v>5.6300000000000005E-7</v>
      </c>
      <c r="O45" s="2">
        <v>3.7800000000000001E-8</v>
      </c>
      <c r="P45" s="2">
        <v>1.5700000000000002E-8</v>
      </c>
      <c r="Q45" s="2">
        <v>1.9800000000000002E-9</v>
      </c>
      <c r="R45" s="2">
        <v>4.7700000000000001E-10</v>
      </c>
      <c r="S45" s="2">
        <v>1.9100000000000001E-10</v>
      </c>
      <c r="T45" s="2">
        <v>6.74E-12</v>
      </c>
      <c r="U45" s="2">
        <v>2.96E-8</v>
      </c>
      <c r="V45" s="2">
        <v>3.46E-7</v>
      </c>
      <c r="W45" s="2">
        <v>5.2099999999999997E-7</v>
      </c>
      <c r="X45" s="2">
        <v>9.64E-7</v>
      </c>
      <c r="Y45" s="2">
        <v>2.23E-7</v>
      </c>
      <c r="Z45" s="2">
        <v>2.9399999999999999E-8</v>
      </c>
      <c r="AA45" s="2">
        <v>4.1000000000000003E-9</v>
      </c>
      <c r="AB45" s="2">
        <v>1.2799999999999999E-9</v>
      </c>
      <c r="AC45" s="2">
        <v>5.8800000000000004E-10</v>
      </c>
      <c r="AD45" s="2">
        <f t="shared" si="1"/>
        <v>2.7279770961145192E-8</v>
      </c>
      <c r="AE45" s="2">
        <f t="shared" si="2"/>
        <v>1.198043353783231E-4</v>
      </c>
      <c r="AF45" s="2">
        <f t="shared" si="3"/>
        <v>1.4004155419222902E-3</v>
      </c>
      <c r="AG45" s="2">
        <f t="shared" si="4"/>
        <v>2.1087182004089979E-3</v>
      </c>
      <c r="AH45" s="2">
        <f t="shared" si="5"/>
        <v>3.9017357873210633E-3</v>
      </c>
      <c r="AI45" s="2">
        <f t="shared" si="6"/>
        <v>9.0257995910020435E-4</v>
      </c>
      <c r="AJ45" s="2">
        <f t="shared" si="7"/>
        <v>1.1899484662576687E-4</v>
      </c>
      <c r="AK45" s="2">
        <f t="shared" si="8"/>
        <v>1.6594519427402864E-5</v>
      </c>
      <c r="AL45" s="2">
        <f t="shared" si="9"/>
        <v>5.1807280163599181E-6</v>
      </c>
      <c r="AM45" s="2">
        <f t="shared" si="10"/>
        <v>2.3798969325153376E-6</v>
      </c>
      <c r="AN45" s="3"/>
      <c r="AO45" s="3"/>
      <c r="AP45" s="3"/>
    </row>
    <row r="46" spans="1:42" x14ac:dyDescent="0.35">
      <c r="A46" s="1" t="s">
        <v>126</v>
      </c>
      <c r="B46" s="1" t="s">
        <v>195</v>
      </c>
      <c r="C46" s="1" t="s">
        <v>155</v>
      </c>
      <c r="D46" s="1" t="s">
        <v>156</v>
      </c>
      <c r="E46" s="1" t="s">
        <v>127</v>
      </c>
      <c r="F46" s="1" t="s">
        <v>171</v>
      </c>
      <c r="G46" s="1" t="s">
        <v>170</v>
      </c>
      <c r="H46" s="1" t="s">
        <v>129</v>
      </c>
      <c r="I46" s="1" t="s">
        <v>152</v>
      </c>
      <c r="J46" s="2">
        <v>1.2900000000000001E-15</v>
      </c>
      <c r="K46" s="2">
        <v>5.1099999999999999E-9</v>
      </c>
      <c r="L46" s="2">
        <v>8.7699999999999998E-8</v>
      </c>
      <c r="M46" s="2">
        <v>2.67E-7</v>
      </c>
      <c r="N46" s="2">
        <v>6.3499999999999996E-7</v>
      </c>
      <c r="O46" s="2">
        <v>3.8999999999999998E-8</v>
      </c>
      <c r="P46" s="2">
        <v>1.5799999999999999E-8</v>
      </c>
      <c r="Q46" s="2">
        <v>1.99E-9</v>
      </c>
      <c r="R46" s="2">
        <v>5.1099999999999999E-10</v>
      </c>
      <c r="S46" s="2">
        <v>1.96E-10</v>
      </c>
      <c r="T46" s="2">
        <v>6.74E-12</v>
      </c>
      <c r="U46" s="2">
        <v>3.0400000000000001E-8</v>
      </c>
      <c r="V46" s="2">
        <v>3.6300000000000001E-7</v>
      </c>
      <c r="W46" s="2">
        <v>5.3099999999999998E-7</v>
      </c>
      <c r="X46" s="2">
        <v>9.7600000000000006E-7</v>
      </c>
      <c r="Y46" s="2">
        <v>2.29E-7</v>
      </c>
      <c r="Z46" s="2">
        <v>2.9399999999999999E-8</v>
      </c>
      <c r="AA46" s="2">
        <v>4.08E-9</v>
      </c>
      <c r="AB46" s="2">
        <v>1.26E-9</v>
      </c>
      <c r="AC46" s="2">
        <v>5.9000000000000003E-10</v>
      </c>
      <c r="AD46" s="2">
        <f t="shared" si="1"/>
        <v>2.7279770961145192E-8</v>
      </c>
      <c r="AE46" s="2">
        <f t="shared" si="2"/>
        <v>1.2304229038854805E-4</v>
      </c>
      <c r="AF46" s="2">
        <f t="shared" si="3"/>
        <v>1.4692220858895705E-3</v>
      </c>
      <c r="AG46" s="2">
        <f t="shared" si="4"/>
        <v>2.1491926380368099E-3</v>
      </c>
      <c r="AH46" s="2">
        <f t="shared" si="5"/>
        <v>3.9503051124744381E-3</v>
      </c>
      <c r="AI46" s="2">
        <f t="shared" si="6"/>
        <v>9.2686462167689161E-4</v>
      </c>
      <c r="AJ46" s="2">
        <f t="shared" si="7"/>
        <v>1.1899484662576687E-4</v>
      </c>
      <c r="AK46" s="2">
        <f t="shared" si="8"/>
        <v>1.6513570552147241E-5</v>
      </c>
      <c r="AL46" s="2">
        <f t="shared" si="9"/>
        <v>5.0997791411042946E-6</v>
      </c>
      <c r="AM46" s="2">
        <f t="shared" si="10"/>
        <v>2.3879918200409001E-6</v>
      </c>
      <c r="AN46" s="3"/>
      <c r="AO46" s="3"/>
      <c r="AP46" s="3"/>
    </row>
    <row r="47" spans="1:42" x14ac:dyDescent="0.35">
      <c r="A47" s="1" t="s">
        <v>126</v>
      </c>
      <c r="B47" s="1" t="s">
        <v>196</v>
      </c>
      <c r="C47" s="1" t="s">
        <v>155</v>
      </c>
      <c r="D47" s="1" t="s">
        <v>131</v>
      </c>
      <c r="E47" s="1" t="s">
        <v>156</v>
      </c>
      <c r="F47" s="1" t="s">
        <v>169</v>
      </c>
      <c r="G47" s="1" t="s">
        <v>170</v>
      </c>
      <c r="H47" s="1" t="s">
        <v>128</v>
      </c>
      <c r="I47" s="1" t="s">
        <v>152</v>
      </c>
      <c r="J47" s="2">
        <v>2.6200000000000001E-14</v>
      </c>
      <c r="K47" s="2">
        <v>2.2099999999999999E-8</v>
      </c>
      <c r="L47" s="2">
        <v>2.5699999999999999E-7</v>
      </c>
      <c r="M47" s="2">
        <v>8.7499999999999999E-7</v>
      </c>
      <c r="N47" s="2">
        <v>2.2500000000000001E-6</v>
      </c>
      <c r="O47" s="2">
        <v>1.8300000000000001E-7</v>
      </c>
      <c r="P47" s="2">
        <v>4.1000000000000003E-8</v>
      </c>
      <c r="Q47" s="2">
        <v>5.1899999999999997E-9</v>
      </c>
      <c r="R47" s="2">
        <v>1.8300000000000001E-9</v>
      </c>
      <c r="S47" s="2">
        <v>8.8199999999999995E-10</v>
      </c>
      <c r="T47" s="2">
        <v>3.8799999999999998E-11</v>
      </c>
      <c r="U47" s="2">
        <v>2.2399999999999999E-8</v>
      </c>
      <c r="V47" s="2">
        <v>2.5400000000000002E-7</v>
      </c>
      <c r="W47" s="2">
        <v>4.3500000000000002E-7</v>
      </c>
      <c r="X47" s="2">
        <v>8.2799999999999995E-7</v>
      </c>
      <c r="Y47" s="2">
        <v>2.5699999999999999E-7</v>
      </c>
      <c r="Z47" s="2">
        <v>3.7599999999999999E-8</v>
      </c>
      <c r="AA47" s="2">
        <v>6.3499999999999998E-9</v>
      </c>
      <c r="AB47" s="2">
        <v>2.4199999999999999E-9</v>
      </c>
      <c r="AC47" s="2">
        <v>1.1700000000000001E-9</v>
      </c>
      <c r="AD47" s="2">
        <f t="shared" si="1"/>
        <v>1.5704081799591001E-7</v>
      </c>
      <c r="AE47" s="2">
        <f t="shared" si="2"/>
        <v>9.066274028629855E-5</v>
      </c>
      <c r="AF47" s="2">
        <f t="shared" si="3"/>
        <v>1.0280507157464213E-3</v>
      </c>
      <c r="AG47" s="2">
        <f t="shared" si="4"/>
        <v>1.760638036809816E-3</v>
      </c>
      <c r="AH47" s="2">
        <f t="shared" si="5"/>
        <v>3.351283435582822E-3</v>
      </c>
      <c r="AI47" s="2">
        <f t="shared" si="6"/>
        <v>1.0401930470347648E-3</v>
      </c>
      <c r="AJ47" s="2">
        <f t="shared" si="7"/>
        <v>1.5218388548057259E-4</v>
      </c>
      <c r="AK47" s="2">
        <f t="shared" si="8"/>
        <v>2.5701267893660533E-5</v>
      </c>
      <c r="AL47" s="2">
        <f t="shared" si="9"/>
        <v>9.7948139059304705E-6</v>
      </c>
      <c r="AM47" s="2">
        <f t="shared" si="10"/>
        <v>4.7355092024539876E-6</v>
      </c>
      <c r="AN47" s="3"/>
      <c r="AO47" s="3"/>
      <c r="AP47" s="3"/>
    </row>
    <row r="48" spans="1:42" x14ac:dyDescent="0.35">
      <c r="A48" s="1" t="s">
        <v>126</v>
      </c>
      <c r="B48" s="1" t="s">
        <v>196</v>
      </c>
      <c r="C48" s="1" t="s">
        <v>155</v>
      </c>
      <c r="D48" s="1" t="s">
        <v>131</v>
      </c>
      <c r="E48" s="1" t="s">
        <v>156</v>
      </c>
      <c r="F48" s="1" t="s">
        <v>171</v>
      </c>
      <c r="G48" s="1" t="s">
        <v>170</v>
      </c>
      <c r="H48" s="1" t="s">
        <v>129</v>
      </c>
      <c r="I48" s="1" t="s">
        <v>152</v>
      </c>
      <c r="J48" s="2">
        <v>9.4599999999999996E-14</v>
      </c>
      <c r="K48" s="2">
        <v>5.76E-8</v>
      </c>
      <c r="L48" s="2">
        <v>4.9200000000000001E-7</v>
      </c>
      <c r="M48" s="2">
        <v>1.4300000000000001E-6</v>
      </c>
      <c r="N48" s="2">
        <v>2.9900000000000002E-6</v>
      </c>
      <c r="O48" s="2">
        <v>2.0900000000000001E-7</v>
      </c>
      <c r="P48" s="2">
        <v>4.5699999999999999E-8</v>
      </c>
      <c r="Q48" s="2">
        <v>5.7100000000000003E-9</v>
      </c>
      <c r="R48" s="2">
        <v>1.99E-9</v>
      </c>
      <c r="S48" s="2">
        <v>8.5500000000000005E-10</v>
      </c>
      <c r="T48" s="2">
        <v>2.2200000000000001E-10</v>
      </c>
      <c r="U48" s="2">
        <v>3.4599999999999999E-8</v>
      </c>
      <c r="V48" s="2">
        <v>3.2099999999999998E-7</v>
      </c>
      <c r="W48" s="2">
        <v>5.2600000000000002E-7</v>
      </c>
      <c r="X48" s="2">
        <v>9.4099999999999997E-7</v>
      </c>
      <c r="Y48" s="2">
        <v>2.6399999999999998E-7</v>
      </c>
      <c r="Z48" s="2">
        <v>3.4800000000000001E-8</v>
      </c>
      <c r="AA48" s="2">
        <v>5.4100000000000001E-9</v>
      </c>
      <c r="AB48" s="2">
        <v>1.73E-9</v>
      </c>
      <c r="AC48" s="2">
        <v>8.1799999999999997E-10</v>
      </c>
      <c r="AD48" s="2">
        <f t="shared" si="1"/>
        <v>8.9853251533742325E-7</v>
      </c>
      <c r="AE48" s="2">
        <f t="shared" si="2"/>
        <v>1.4004155419222904E-4</v>
      </c>
      <c r="AF48" s="2">
        <f t="shared" si="3"/>
        <v>1.2992294478527606E-3</v>
      </c>
      <c r="AG48" s="2">
        <f t="shared" si="4"/>
        <v>2.1289554192229039E-3</v>
      </c>
      <c r="AH48" s="2">
        <f t="shared" si="5"/>
        <v>3.8086445807770956E-3</v>
      </c>
      <c r="AI48" s="2">
        <f t="shared" si="6"/>
        <v>1.0685251533742331E-3</v>
      </c>
      <c r="AJ48" s="2">
        <f t="shared" si="7"/>
        <v>1.4085104294478526E-4</v>
      </c>
      <c r="AK48" s="2">
        <f t="shared" si="8"/>
        <v>2.1896670756646212E-5</v>
      </c>
      <c r="AL48" s="2">
        <f t="shared" si="9"/>
        <v>7.0020777096114517E-6</v>
      </c>
      <c r="AM48" s="2">
        <f t="shared" si="10"/>
        <v>3.3108089979550102E-6</v>
      </c>
      <c r="AN48" s="3"/>
      <c r="AO48" s="3"/>
      <c r="AP48" s="3"/>
    </row>
    <row r="49" spans="1:42" x14ac:dyDescent="0.35">
      <c r="A49" s="1" t="s">
        <v>126</v>
      </c>
      <c r="B49" s="1" t="s">
        <v>197</v>
      </c>
      <c r="C49" s="1" t="s">
        <v>155</v>
      </c>
      <c r="D49" s="1" t="s">
        <v>131</v>
      </c>
      <c r="E49" s="1" t="s">
        <v>127</v>
      </c>
      <c r="F49" s="1" t="s">
        <v>169</v>
      </c>
      <c r="G49" s="1" t="s">
        <v>170</v>
      </c>
      <c r="H49" s="1" t="s">
        <v>128</v>
      </c>
      <c r="I49" s="1" t="s">
        <v>152</v>
      </c>
      <c r="J49" s="2">
        <v>1.1200000000000001E-12</v>
      </c>
      <c r="K49" s="2">
        <v>1.15E-7</v>
      </c>
      <c r="L49" s="2">
        <v>1.0300000000000001E-6</v>
      </c>
      <c r="M49" s="2">
        <v>2.6699999999999998E-6</v>
      </c>
      <c r="N49" s="2">
        <v>5.04E-6</v>
      </c>
      <c r="O49" s="2">
        <v>3.58E-7</v>
      </c>
      <c r="P49" s="2">
        <v>9.5099999999999998E-8</v>
      </c>
      <c r="Q49" s="2">
        <v>9.2900000000000008E-9</v>
      </c>
      <c r="R49" s="2">
        <v>2.7700000000000002E-9</v>
      </c>
      <c r="S49" s="2">
        <v>1.2400000000000001E-9</v>
      </c>
      <c r="T49" s="2">
        <v>1.6900000000000001E-11</v>
      </c>
      <c r="U49" s="2">
        <v>4.5699999999999999E-8</v>
      </c>
      <c r="V49" s="2">
        <v>4.89E-7</v>
      </c>
      <c r="W49" s="2">
        <v>7.8100000000000002E-7</v>
      </c>
      <c r="X49" s="2">
        <v>1.3999999999999999E-6</v>
      </c>
      <c r="Y49" s="2">
        <v>3.53E-7</v>
      </c>
      <c r="Z49" s="2">
        <v>4.0000000000000001E-8</v>
      </c>
      <c r="AA49" s="2">
        <v>5.5599999999999998E-9</v>
      </c>
      <c r="AB49" s="2">
        <v>1.7800000000000001E-9</v>
      </c>
      <c r="AC49" s="2">
        <v>8.0500000000000001E-10</v>
      </c>
      <c r="AD49" s="2">
        <f t="shared" si="1"/>
        <v>6.8401799591002037E-8</v>
      </c>
      <c r="AE49" s="2">
        <f t="shared" si="2"/>
        <v>1.849681799591002E-4</v>
      </c>
      <c r="AF49" s="2">
        <f t="shared" si="3"/>
        <v>1.9792E-3</v>
      </c>
      <c r="AG49" s="2">
        <f t="shared" si="4"/>
        <v>3.1610535787321061E-3</v>
      </c>
      <c r="AH49" s="2">
        <f t="shared" si="5"/>
        <v>5.6664212678936609E-3</v>
      </c>
      <c r="AI49" s="2">
        <f t="shared" si="6"/>
        <v>1.4287476482617587E-3</v>
      </c>
      <c r="AJ49" s="2">
        <f t="shared" si="7"/>
        <v>1.6189775051124745E-4</v>
      </c>
      <c r="AK49" s="2">
        <f t="shared" si="8"/>
        <v>2.2503787321063394E-5</v>
      </c>
      <c r="AL49" s="2">
        <f t="shared" si="9"/>
        <v>7.2044498977505111E-6</v>
      </c>
      <c r="AM49" s="2">
        <f t="shared" si="10"/>
        <v>3.2581922290388547E-6</v>
      </c>
      <c r="AN49" s="3"/>
      <c r="AO49" s="3"/>
      <c r="AP49" s="3"/>
    </row>
    <row r="50" spans="1:42" x14ac:dyDescent="0.35">
      <c r="A50" s="1" t="s">
        <v>126</v>
      </c>
      <c r="B50" s="1" t="s">
        <v>197</v>
      </c>
      <c r="C50" s="1" t="s">
        <v>155</v>
      </c>
      <c r="D50" s="1" t="s">
        <v>131</v>
      </c>
      <c r="E50" s="1" t="s">
        <v>127</v>
      </c>
      <c r="F50" s="1" t="s">
        <v>171</v>
      </c>
      <c r="G50" s="1" t="s">
        <v>170</v>
      </c>
      <c r="H50" s="1" t="s">
        <v>129</v>
      </c>
      <c r="I50" s="1" t="s">
        <v>152</v>
      </c>
      <c r="J50" s="2">
        <v>1.2499999999999999E-12</v>
      </c>
      <c r="K50" s="2">
        <v>1.3799999999999999E-7</v>
      </c>
      <c r="L50" s="2">
        <v>1.17E-6</v>
      </c>
      <c r="M50" s="2">
        <v>2.8399999999999999E-6</v>
      </c>
      <c r="N50" s="2">
        <v>5.2100000000000001E-6</v>
      </c>
      <c r="O50" s="2">
        <v>3.6100000000000002E-7</v>
      </c>
      <c r="P50" s="2">
        <v>9.6600000000000005E-8</v>
      </c>
      <c r="Q50" s="2">
        <v>1.04E-8</v>
      </c>
      <c r="R50" s="2">
        <v>3.1399999999999999E-9</v>
      </c>
      <c r="S50" s="2">
        <v>1.2400000000000001E-9</v>
      </c>
      <c r="T50" s="2">
        <v>5.2400000000000001E-11</v>
      </c>
      <c r="U50" s="2">
        <v>5.2899999999999997E-8</v>
      </c>
      <c r="V50" s="2">
        <v>5.2900000000000004E-7</v>
      </c>
      <c r="W50" s="2">
        <v>8.0800000000000004E-7</v>
      </c>
      <c r="X50" s="2">
        <v>1.4300000000000001E-6</v>
      </c>
      <c r="Y50" s="2">
        <v>3.53E-7</v>
      </c>
      <c r="Z50" s="2">
        <v>3.9799999999999999E-8</v>
      </c>
      <c r="AA50" s="2">
        <v>5.5100000000000002E-9</v>
      </c>
      <c r="AB50" s="2">
        <v>1.7800000000000001E-9</v>
      </c>
      <c r="AC50" s="2">
        <v>8.0100000000000003E-10</v>
      </c>
      <c r="AD50" s="2">
        <f t="shared" si="1"/>
        <v>2.1208605316973414E-7</v>
      </c>
      <c r="AE50" s="2">
        <f t="shared" si="2"/>
        <v>2.1410977505112474E-4</v>
      </c>
      <c r="AF50" s="2">
        <f t="shared" si="3"/>
        <v>2.1410977505112476E-3</v>
      </c>
      <c r="AG50" s="2">
        <f t="shared" si="4"/>
        <v>3.2703345603271989E-3</v>
      </c>
      <c r="AH50" s="2">
        <f t="shared" si="5"/>
        <v>5.787844580777096E-3</v>
      </c>
      <c r="AI50" s="2">
        <f t="shared" si="6"/>
        <v>1.4287476482617587E-3</v>
      </c>
      <c r="AJ50" s="2">
        <f t="shared" si="7"/>
        <v>1.6108826175869115E-4</v>
      </c>
      <c r="AK50" s="2">
        <f t="shared" si="8"/>
        <v>2.2301415132924332E-5</v>
      </c>
      <c r="AL50" s="2">
        <f t="shared" si="9"/>
        <v>7.2044498977505111E-6</v>
      </c>
      <c r="AM50" s="2">
        <f t="shared" si="10"/>
        <v>3.2420024539877301E-6</v>
      </c>
      <c r="AN50" s="3"/>
      <c r="AO50" s="3"/>
      <c r="AP50" s="3"/>
    </row>
    <row r="51" spans="1:42" x14ac:dyDescent="0.35">
      <c r="A51" s="1" t="s">
        <v>130</v>
      </c>
      <c r="B51" s="1" t="s">
        <v>198</v>
      </c>
      <c r="C51" s="1" t="s">
        <v>159</v>
      </c>
      <c r="D51" s="1" t="s">
        <v>156</v>
      </c>
      <c r="E51" s="1" t="s">
        <v>156</v>
      </c>
      <c r="F51" s="1" t="s">
        <v>169</v>
      </c>
      <c r="G51" s="1" t="s">
        <v>170</v>
      </c>
      <c r="H51" s="1" t="s">
        <v>128</v>
      </c>
      <c r="I51" s="1" t="s">
        <v>152</v>
      </c>
      <c r="J51" s="2">
        <v>2.9400000000000002E-10</v>
      </c>
      <c r="K51" s="2">
        <v>3.7300000000000003E-8</v>
      </c>
      <c r="L51" s="2">
        <v>2.3799999999999999E-7</v>
      </c>
      <c r="M51" s="2">
        <v>4.9699999999999996E-7</v>
      </c>
      <c r="N51" s="2">
        <v>1.13E-6</v>
      </c>
      <c r="O51" s="2">
        <v>3.2099999999999998E-7</v>
      </c>
      <c r="P51" s="2">
        <v>1.7700000000000001E-7</v>
      </c>
      <c r="Q51" s="2">
        <v>5.8600000000000002E-8</v>
      </c>
      <c r="R51" s="2">
        <v>2.7199999999999999E-8</v>
      </c>
      <c r="S51" s="2">
        <v>1.2499999999999999E-8</v>
      </c>
      <c r="T51" s="2">
        <v>2.02E-10</v>
      </c>
      <c r="U51" s="2">
        <v>1.8200000000000001E-8</v>
      </c>
      <c r="V51" s="2">
        <v>1.5599999999999999E-7</v>
      </c>
      <c r="W51" s="2">
        <v>2.22E-7</v>
      </c>
      <c r="X51" s="2">
        <v>4.4000000000000002E-7</v>
      </c>
      <c r="Y51" s="2">
        <v>1.4999999999999999E-7</v>
      </c>
      <c r="Z51" s="2">
        <v>5.4100000000000001E-8</v>
      </c>
      <c r="AA51" s="2">
        <v>1.4899999999999999E-8</v>
      </c>
      <c r="AB51" s="2">
        <v>6.1799999999999998E-9</v>
      </c>
      <c r="AC51" s="2">
        <v>3.0600000000000002E-9</v>
      </c>
      <c r="AD51" s="2">
        <f t="shared" si="1"/>
        <v>8.1758364008179963E-7</v>
      </c>
      <c r="AE51" s="2">
        <f t="shared" si="2"/>
        <v>7.3663476482617592E-5</v>
      </c>
      <c r="AF51" s="2">
        <f t="shared" si="3"/>
        <v>6.3140122699386486E-4</v>
      </c>
      <c r="AG51" s="2">
        <f t="shared" si="4"/>
        <v>8.985325153374233E-4</v>
      </c>
      <c r="AH51" s="2">
        <f t="shared" si="5"/>
        <v>1.7808752556237217E-3</v>
      </c>
      <c r="AI51" s="2">
        <f t="shared" si="6"/>
        <v>6.0711656441717792E-4</v>
      </c>
      <c r="AJ51" s="2">
        <f t="shared" si="7"/>
        <v>2.1896670756646214E-4</v>
      </c>
      <c r="AK51" s="2">
        <f t="shared" si="8"/>
        <v>6.0306912065439675E-5</v>
      </c>
      <c r="AL51" s="2">
        <f t="shared" si="9"/>
        <v>2.501320245398773E-5</v>
      </c>
      <c r="AM51" s="2">
        <f t="shared" si="10"/>
        <v>1.2385177914110428E-5</v>
      </c>
      <c r="AN51" s="3"/>
      <c r="AO51" s="3"/>
      <c r="AP51" s="3"/>
    </row>
    <row r="52" spans="1:42" x14ac:dyDescent="0.35">
      <c r="A52" s="1" t="s">
        <v>130</v>
      </c>
      <c r="B52" s="1" t="s">
        <v>198</v>
      </c>
      <c r="C52" s="1" t="s">
        <v>159</v>
      </c>
      <c r="D52" s="1" t="s">
        <v>156</v>
      </c>
      <c r="E52" s="1" t="s">
        <v>156</v>
      </c>
      <c r="F52" s="1" t="s">
        <v>171</v>
      </c>
      <c r="G52" s="1" t="s">
        <v>170</v>
      </c>
      <c r="H52" s="1" t="s">
        <v>129</v>
      </c>
      <c r="I52" s="1" t="s">
        <v>152</v>
      </c>
      <c r="J52" s="2">
        <v>1.38E-9</v>
      </c>
      <c r="K52" s="2">
        <v>1.3899999999999999E-7</v>
      </c>
      <c r="L52" s="2">
        <v>4.4700000000000002E-7</v>
      </c>
      <c r="M52" s="2">
        <v>7.4099999999999998E-7</v>
      </c>
      <c r="N52" s="2">
        <v>1.3200000000000001E-6</v>
      </c>
      <c r="O52" s="2">
        <v>3.9000000000000002E-7</v>
      </c>
      <c r="P52" s="2">
        <v>2.4699999999999998E-7</v>
      </c>
      <c r="Q52" s="2">
        <v>8.4499999999999996E-8</v>
      </c>
      <c r="R52" s="2">
        <v>3.2899999999999997E-8</v>
      </c>
      <c r="S52" s="2">
        <v>1.1700000000000001E-8</v>
      </c>
      <c r="T52" s="2">
        <v>9.8100000000000002E-10</v>
      </c>
      <c r="U52" s="2">
        <v>3.2399999999999999E-8</v>
      </c>
      <c r="V52" s="2">
        <v>1.9000000000000001E-7</v>
      </c>
      <c r="W52" s="2">
        <v>2.5699999999999999E-7</v>
      </c>
      <c r="X52" s="2">
        <v>4.6899999999999998E-7</v>
      </c>
      <c r="Y52" s="2">
        <v>1.5800000000000001E-7</v>
      </c>
      <c r="Z52" s="2">
        <v>5.9999999999999995E-8</v>
      </c>
      <c r="AA52" s="2">
        <v>1.96E-8</v>
      </c>
      <c r="AB52" s="2">
        <v>7.3399999999999999E-9</v>
      </c>
      <c r="AC52" s="2">
        <v>2.57E-9</v>
      </c>
      <c r="AD52" s="2">
        <f t="shared" si="1"/>
        <v>3.9705423312883434E-6</v>
      </c>
      <c r="AE52" s="2">
        <f t="shared" si="2"/>
        <v>1.3113717791411042E-4</v>
      </c>
      <c r="AF52" s="2">
        <f t="shared" si="3"/>
        <v>7.6901431492842529E-4</v>
      </c>
      <c r="AG52" s="2">
        <f t="shared" si="4"/>
        <v>1.0401930470347648E-3</v>
      </c>
      <c r="AH52" s="2">
        <f t="shared" si="5"/>
        <v>1.8982511247443762E-3</v>
      </c>
      <c r="AI52" s="2">
        <f t="shared" si="6"/>
        <v>6.3949611451942739E-4</v>
      </c>
      <c r="AJ52" s="2">
        <f t="shared" si="7"/>
        <v>2.4284662576687111E-4</v>
      </c>
      <c r="AK52" s="2">
        <f t="shared" si="8"/>
        <v>7.9329897750511259E-5</v>
      </c>
      <c r="AL52" s="2">
        <f t="shared" si="9"/>
        <v>2.9708237218813902E-5</v>
      </c>
      <c r="AM52" s="2">
        <f t="shared" si="10"/>
        <v>1.040193047034765E-5</v>
      </c>
      <c r="AN52" s="3"/>
      <c r="AO52" s="3"/>
      <c r="AP52" s="3"/>
    </row>
    <row r="53" spans="1:42" x14ac:dyDescent="0.35">
      <c r="A53" s="1" t="s">
        <v>130</v>
      </c>
      <c r="B53" s="1" t="s">
        <v>199</v>
      </c>
      <c r="C53" s="1" t="s">
        <v>159</v>
      </c>
      <c r="D53" s="1" t="s">
        <v>156</v>
      </c>
      <c r="E53" s="1" t="s">
        <v>127</v>
      </c>
      <c r="F53" s="1" t="s">
        <v>169</v>
      </c>
      <c r="G53" s="1" t="s">
        <v>170</v>
      </c>
      <c r="H53" s="1" t="s">
        <v>128</v>
      </c>
      <c r="I53" s="1" t="s">
        <v>152</v>
      </c>
      <c r="J53" s="2">
        <v>1.9200000000000001E-10</v>
      </c>
      <c r="K53" s="2">
        <v>5.2899999999999997E-8</v>
      </c>
      <c r="L53" s="2">
        <v>3.5600000000000001E-7</v>
      </c>
      <c r="M53" s="2">
        <v>7.0399999999999995E-7</v>
      </c>
      <c r="N53" s="2">
        <v>1.5200000000000001E-6</v>
      </c>
      <c r="O53" s="2">
        <v>4.6699999999999999E-7</v>
      </c>
      <c r="P53" s="2">
        <v>2.3900000000000001E-7</v>
      </c>
      <c r="Q53" s="2">
        <v>9.9999999999999995E-8</v>
      </c>
      <c r="R53" s="2">
        <v>5.6099999999999999E-8</v>
      </c>
      <c r="S53" s="2">
        <v>2.8200000000000001E-8</v>
      </c>
      <c r="T53" s="2">
        <v>7.5600000000000003E-11</v>
      </c>
      <c r="U53" s="2">
        <v>2.4299999999999999E-8</v>
      </c>
      <c r="V53" s="2">
        <v>2.3300000000000001E-7</v>
      </c>
      <c r="W53" s="2">
        <v>3.34E-7</v>
      </c>
      <c r="X53" s="2">
        <v>5.8299999999999997E-7</v>
      </c>
      <c r="Y53" s="2">
        <v>2.5899999999999998E-7</v>
      </c>
      <c r="Z53" s="2">
        <v>1.2200000000000001E-7</v>
      </c>
      <c r="AA53" s="2">
        <v>3.8299999999999999E-8</v>
      </c>
      <c r="AB53" s="2">
        <v>1.5399999999999999E-8</v>
      </c>
      <c r="AC53" s="2">
        <v>7.4600000000000003E-9</v>
      </c>
      <c r="AD53" s="2">
        <f t="shared" si="1"/>
        <v>3.0598674846625766E-7</v>
      </c>
      <c r="AE53" s="2">
        <f t="shared" si="2"/>
        <v>9.8352883435582822E-5</v>
      </c>
      <c r="AF53" s="2">
        <f t="shared" si="3"/>
        <v>9.4305439672801646E-4</v>
      </c>
      <c r="AG53" s="2">
        <f t="shared" si="4"/>
        <v>1.3518462167689163E-3</v>
      </c>
      <c r="AH53" s="2">
        <f t="shared" si="5"/>
        <v>2.3596597137014313E-3</v>
      </c>
      <c r="AI53" s="2">
        <f t="shared" si="6"/>
        <v>1.0482879345603271E-3</v>
      </c>
      <c r="AJ53" s="2">
        <f t="shared" si="7"/>
        <v>4.9378813905930476E-4</v>
      </c>
      <c r="AK53" s="2">
        <f t="shared" si="8"/>
        <v>1.5501709611451942E-4</v>
      </c>
      <c r="AL53" s="2">
        <f t="shared" si="9"/>
        <v>6.233063394683026E-5</v>
      </c>
      <c r="AM53" s="2">
        <f t="shared" si="10"/>
        <v>3.0193930470347649E-5</v>
      </c>
      <c r="AN53" s="3"/>
      <c r="AO53" s="3"/>
      <c r="AP53" s="3"/>
    </row>
    <row r="54" spans="1:42" x14ac:dyDescent="0.35">
      <c r="A54" s="1" t="s">
        <v>130</v>
      </c>
      <c r="B54" s="1" t="s">
        <v>199</v>
      </c>
      <c r="C54" s="1" t="s">
        <v>159</v>
      </c>
      <c r="D54" s="1" t="s">
        <v>156</v>
      </c>
      <c r="E54" s="1" t="s">
        <v>127</v>
      </c>
      <c r="F54" s="1" t="s">
        <v>171</v>
      </c>
      <c r="G54" s="1" t="s">
        <v>170</v>
      </c>
      <c r="H54" s="1" t="s">
        <v>129</v>
      </c>
      <c r="I54" s="1" t="s">
        <v>152</v>
      </c>
      <c r="J54" s="2">
        <v>9.8100000000000002E-10</v>
      </c>
      <c r="K54" s="2">
        <v>1.9600000000000001E-7</v>
      </c>
      <c r="L54" s="2">
        <v>7.2099999999999996E-7</v>
      </c>
      <c r="M54" s="2">
        <v>1.2100000000000001E-6</v>
      </c>
      <c r="N54" s="2">
        <v>2.12E-6</v>
      </c>
      <c r="O54" s="2">
        <v>6.5499999999999998E-7</v>
      </c>
      <c r="P54" s="2">
        <v>3.8500000000000002E-7</v>
      </c>
      <c r="Q54" s="2">
        <v>1.15E-7</v>
      </c>
      <c r="R54" s="2">
        <v>4.1299999999999999E-8</v>
      </c>
      <c r="S54" s="2">
        <v>1.4300000000000001E-8</v>
      </c>
      <c r="T54" s="2">
        <v>5.6600000000000001E-10</v>
      </c>
      <c r="U54" s="2">
        <v>5.3400000000000002E-8</v>
      </c>
      <c r="V54" s="2">
        <v>3.58E-7</v>
      </c>
      <c r="W54" s="2">
        <v>5.4600000000000005E-7</v>
      </c>
      <c r="X54" s="2">
        <v>8.9700000000000005E-7</v>
      </c>
      <c r="Y54" s="2">
        <v>2.9400000000000001E-7</v>
      </c>
      <c r="Z54" s="2">
        <v>9.8599999999999996E-8</v>
      </c>
      <c r="AA54" s="2">
        <v>3.0099999999999998E-8</v>
      </c>
      <c r="AB54" s="2">
        <v>1.0800000000000001E-8</v>
      </c>
      <c r="AC54" s="2">
        <v>3.7300000000000001E-9</v>
      </c>
      <c r="AD54" s="2">
        <f t="shared" si="1"/>
        <v>2.2908531697341516E-6</v>
      </c>
      <c r="AE54" s="2">
        <f t="shared" si="2"/>
        <v>2.1613349693251535E-4</v>
      </c>
      <c r="AF54" s="2">
        <f t="shared" si="3"/>
        <v>1.4489848670756645E-3</v>
      </c>
      <c r="AG54" s="2">
        <f t="shared" si="4"/>
        <v>2.2099042944785274E-3</v>
      </c>
      <c r="AH54" s="2">
        <f t="shared" si="5"/>
        <v>3.6305570552147238E-3</v>
      </c>
      <c r="AI54" s="2">
        <f t="shared" si="6"/>
        <v>1.1899484662576687E-3</v>
      </c>
      <c r="AJ54" s="2">
        <f t="shared" si="7"/>
        <v>3.9907795501022494E-4</v>
      </c>
      <c r="AK54" s="2">
        <f t="shared" si="8"/>
        <v>1.2182805725971368E-4</v>
      </c>
      <c r="AL54" s="2">
        <f t="shared" si="9"/>
        <v>4.3712392638036814E-5</v>
      </c>
      <c r="AM54" s="2">
        <f t="shared" si="10"/>
        <v>1.5096965235173825E-5</v>
      </c>
      <c r="AN54" s="3"/>
      <c r="AO54" s="3"/>
      <c r="AP54" s="3"/>
    </row>
    <row r="55" spans="1:42" x14ac:dyDescent="0.35">
      <c r="A55" s="1" t="s">
        <v>130</v>
      </c>
      <c r="B55" s="1" t="s">
        <v>200</v>
      </c>
      <c r="C55" s="1" t="s">
        <v>159</v>
      </c>
      <c r="D55" s="1" t="s">
        <v>131</v>
      </c>
      <c r="E55" s="1" t="s">
        <v>156</v>
      </c>
      <c r="F55" s="1" t="s">
        <v>169</v>
      </c>
      <c r="G55" s="1" t="s">
        <v>170</v>
      </c>
      <c r="H55" s="1" t="s">
        <v>128</v>
      </c>
      <c r="I55" s="1" t="s">
        <v>152</v>
      </c>
      <c r="J55" s="2">
        <v>5.5299999999999995E-10</v>
      </c>
      <c r="K55" s="2">
        <v>6.6199999999999997E-8</v>
      </c>
      <c r="L55" s="2">
        <v>4.1800000000000001E-7</v>
      </c>
      <c r="M55" s="2">
        <v>8.5499999999999997E-7</v>
      </c>
      <c r="N55" s="2">
        <v>1.9199999999999998E-6</v>
      </c>
      <c r="O55" s="2">
        <v>5.4799999999999998E-7</v>
      </c>
      <c r="P55" s="2">
        <v>3.0400000000000002E-7</v>
      </c>
      <c r="Q55" s="2">
        <v>9.9799999999999994E-8</v>
      </c>
      <c r="R55" s="2">
        <v>4.6700000000000001E-8</v>
      </c>
      <c r="S55" s="2">
        <v>2.1699999999999999E-8</v>
      </c>
      <c r="T55" s="2">
        <v>3.9299999999999999E-10</v>
      </c>
      <c r="U55" s="2">
        <v>3.2399999999999999E-8</v>
      </c>
      <c r="V55" s="2">
        <v>2.72E-7</v>
      </c>
      <c r="W55" s="2">
        <v>3.8799999999999998E-7</v>
      </c>
      <c r="X55" s="2">
        <v>7.6300000000000004E-7</v>
      </c>
      <c r="Y55" s="2">
        <v>2.5699999999999999E-7</v>
      </c>
      <c r="Z55" s="2">
        <v>9.2200000000000005E-8</v>
      </c>
      <c r="AA55" s="2">
        <v>2.5699999999999999E-8</v>
      </c>
      <c r="AB55" s="2">
        <v>1.05E-8</v>
      </c>
      <c r="AC55" s="2">
        <v>5.2599999999999996E-9</v>
      </c>
      <c r="AD55" s="2">
        <f t="shared" si="1"/>
        <v>1.5906453987730061E-6</v>
      </c>
      <c r="AE55" s="2">
        <f t="shared" si="2"/>
        <v>1.3113717791411042E-4</v>
      </c>
      <c r="AF55" s="2">
        <f t="shared" si="3"/>
        <v>1.1009047034764826E-3</v>
      </c>
      <c r="AG55" s="2">
        <f t="shared" si="4"/>
        <v>1.5704081799591001E-3</v>
      </c>
      <c r="AH55" s="2">
        <f t="shared" si="5"/>
        <v>3.0881995910020453E-3</v>
      </c>
      <c r="AI55" s="2">
        <f t="shared" si="6"/>
        <v>1.0401930470347648E-3</v>
      </c>
      <c r="AJ55" s="2">
        <f t="shared" si="7"/>
        <v>3.7317431492842529E-4</v>
      </c>
      <c r="AK55" s="2">
        <f t="shared" si="8"/>
        <v>1.0401930470347647E-4</v>
      </c>
      <c r="AL55" s="2">
        <f t="shared" si="9"/>
        <v>4.2498159509202456E-5</v>
      </c>
      <c r="AM55" s="2">
        <f t="shared" si="10"/>
        <v>2.1289554192229036E-5</v>
      </c>
      <c r="AN55" s="3"/>
      <c r="AO55" s="3"/>
      <c r="AP55" s="3"/>
    </row>
    <row r="56" spans="1:42" x14ac:dyDescent="0.35">
      <c r="A56" s="1" t="s">
        <v>130</v>
      </c>
      <c r="B56" s="1" t="s">
        <v>200</v>
      </c>
      <c r="C56" s="1" t="s">
        <v>159</v>
      </c>
      <c r="D56" s="1" t="s">
        <v>131</v>
      </c>
      <c r="E56" s="1" t="s">
        <v>156</v>
      </c>
      <c r="F56" s="1" t="s">
        <v>171</v>
      </c>
      <c r="G56" s="1" t="s">
        <v>170</v>
      </c>
      <c r="H56" s="1" t="s">
        <v>129</v>
      </c>
      <c r="I56" s="1" t="s">
        <v>152</v>
      </c>
      <c r="J56" s="2">
        <v>2.5399999999999999E-9</v>
      </c>
      <c r="K56" s="2">
        <v>2.3999999999999998E-7</v>
      </c>
      <c r="L56" s="2">
        <v>7.61E-7</v>
      </c>
      <c r="M56" s="2">
        <v>1.2699999999999999E-6</v>
      </c>
      <c r="N56" s="2">
        <v>2.2299999999999998E-6</v>
      </c>
      <c r="O56" s="2">
        <v>6.5199999999999996E-7</v>
      </c>
      <c r="P56" s="2">
        <v>4.0999999999999999E-7</v>
      </c>
      <c r="Q56" s="2">
        <v>1.4000000000000001E-7</v>
      </c>
      <c r="R56" s="2">
        <v>5.39E-8</v>
      </c>
      <c r="S56" s="2">
        <v>1.9399999999999998E-8</v>
      </c>
      <c r="T56" s="2">
        <v>1.86E-9</v>
      </c>
      <c r="U56" s="2">
        <v>5.6300000000000001E-8</v>
      </c>
      <c r="V56" s="2">
        <v>3.2899999999999999E-7</v>
      </c>
      <c r="W56" s="2">
        <v>4.4700000000000002E-7</v>
      </c>
      <c r="X56" s="2">
        <v>8.0999999999999997E-7</v>
      </c>
      <c r="Y56" s="2">
        <v>2.72E-7</v>
      </c>
      <c r="Z56" s="2">
        <v>1.03E-7</v>
      </c>
      <c r="AA56" s="2">
        <v>3.3600000000000003E-8</v>
      </c>
      <c r="AB56" s="2">
        <v>1.2499999999999999E-8</v>
      </c>
      <c r="AC56" s="2">
        <v>4.4500000000000001E-9</v>
      </c>
      <c r="AD56" s="2">
        <f t="shared" si="1"/>
        <v>7.5282453987730056E-6</v>
      </c>
      <c r="AE56" s="2">
        <f t="shared" si="2"/>
        <v>2.2787108384458076E-4</v>
      </c>
      <c r="AF56" s="2">
        <f t="shared" si="3"/>
        <v>1.3316089979550103E-3</v>
      </c>
      <c r="AG56" s="2">
        <f t="shared" si="4"/>
        <v>1.8092073619631903E-3</v>
      </c>
      <c r="AH56" s="2">
        <f t="shared" si="5"/>
        <v>3.2784294478527599E-3</v>
      </c>
      <c r="AI56" s="2">
        <f t="shared" si="6"/>
        <v>1.1009047034764826E-3</v>
      </c>
      <c r="AJ56" s="2">
        <f t="shared" si="7"/>
        <v>4.1688670756646217E-4</v>
      </c>
      <c r="AK56" s="2">
        <f t="shared" si="8"/>
        <v>1.3599411042944788E-4</v>
      </c>
      <c r="AL56" s="2">
        <f t="shared" si="9"/>
        <v>5.0593047034764817E-5</v>
      </c>
      <c r="AM56" s="2">
        <f t="shared" si="10"/>
        <v>1.8011124744376278E-5</v>
      </c>
      <c r="AN56" s="3"/>
      <c r="AO56" s="3"/>
      <c r="AP56" s="3"/>
    </row>
    <row r="57" spans="1:42" x14ac:dyDescent="0.35">
      <c r="A57" s="1" t="s">
        <v>130</v>
      </c>
      <c r="B57" s="1" t="s">
        <v>201</v>
      </c>
      <c r="C57" s="1" t="s">
        <v>159</v>
      </c>
      <c r="D57" s="1" t="s">
        <v>131</v>
      </c>
      <c r="E57" s="1" t="s">
        <v>127</v>
      </c>
      <c r="F57" s="1" t="s">
        <v>169</v>
      </c>
      <c r="G57" s="1" t="s">
        <v>170</v>
      </c>
      <c r="H57" s="1" t="s">
        <v>128</v>
      </c>
      <c r="I57" s="1" t="s">
        <v>152</v>
      </c>
      <c r="J57" s="2">
        <v>3.4100000000000001E-10</v>
      </c>
      <c r="K57" s="2">
        <v>9.09E-8</v>
      </c>
      <c r="L57" s="2">
        <v>6.0299999999999999E-7</v>
      </c>
      <c r="M57" s="2">
        <v>1.1799999999999999E-6</v>
      </c>
      <c r="N57" s="2">
        <v>2.5000000000000002E-6</v>
      </c>
      <c r="O57" s="2">
        <v>7.9800000000000003E-7</v>
      </c>
      <c r="P57" s="2">
        <v>4.1300000000000001E-7</v>
      </c>
      <c r="Q57" s="2">
        <v>1.73E-7</v>
      </c>
      <c r="R57" s="2">
        <v>9.5099999999999998E-8</v>
      </c>
      <c r="S57" s="2">
        <v>4.9199999999999997E-8</v>
      </c>
      <c r="T57" s="2">
        <v>2.0000000000000001E-10</v>
      </c>
      <c r="U57" s="2">
        <v>4.1500000000000001E-8</v>
      </c>
      <c r="V57" s="2">
        <v>3.9000000000000002E-7</v>
      </c>
      <c r="W57" s="2">
        <v>5.6100000000000001E-7</v>
      </c>
      <c r="X57" s="2">
        <v>9.8100000000000001E-7</v>
      </c>
      <c r="Y57" s="2">
        <v>4.3700000000000001E-7</v>
      </c>
      <c r="Z57" s="2">
        <v>2.0200000000000001E-7</v>
      </c>
      <c r="AA57" s="2">
        <v>6.3500000000000006E-8</v>
      </c>
      <c r="AB57" s="2">
        <v>2.5699999999999999E-8</v>
      </c>
      <c r="AC57" s="2">
        <v>1.26E-8</v>
      </c>
      <c r="AD57" s="2">
        <f t="shared" si="1"/>
        <v>8.0948875255623722E-7</v>
      </c>
      <c r="AE57" s="2">
        <f t="shared" si="2"/>
        <v>1.6796891615541922E-4</v>
      </c>
      <c r="AF57" s="2">
        <f t="shared" si="3"/>
        <v>1.5785030674846626E-3</v>
      </c>
      <c r="AG57" s="2">
        <f t="shared" si="4"/>
        <v>2.2706159509202455E-3</v>
      </c>
      <c r="AH57" s="2">
        <f t="shared" si="5"/>
        <v>3.9705423312883436E-3</v>
      </c>
      <c r="AI57" s="2">
        <f t="shared" si="6"/>
        <v>1.7687329243353785E-3</v>
      </c>
      <c r="AJ57" s="2">
        <f t="shared" si="7"/>
        <v>8.1758364008179972E-4</v>
      </c>
      <c r="AK57" s="2">
        <f t="shared" si="8"/>
        <v>2.5701267893660533E-4</v>
      </c>
      <c r="AL57" s="2">
        <f t="shared" si="9"/>
        <v>1.0401930470347647E-4</v>
      </c>
      <c r="AM57" s="2">
        <f t="shared" si="10"/>
        <v>5.0997791411042941E-5</v>
      </c>
      <c r="AN57" s="3"/>
      <c r="AO57" s="3"/>
      <c r="AP57" s="3"/>
    </row>
    <row r="58" spans="1:42" x14ac:dyDescent="0.35">
      <c r="A58" s="1" t="s">
        <v>130</v>
      </c>
      <c r="B58" s="1" t="s">
        <v>201</v>
      </c>
      <c r="C58" s="1" t="s">
        <v>159</v>
      </c>
      <c r="D58" s="1" t="s">
        <v>131</v>
      </c>
      <c r="E58" s="1" t="s">
        <v>127</v>
      </c>
      <c r="F58" s="1" t="s">
        <v>171</v>
      </c>
      <c r="G58" s="1" t="s">
        <v>170</v>
      </c>
      <c r="H58" s="1" t="s">
        <v>129</v>
      </c>
      <c r="I58" s="1" t="s">
        <v>152</v>
      </c>
      <c r="J58" s="2">
        <v>1.8400000000000001E-9</v>
      </c>
      <c r="K58" s="2">
        <v>3.2399999999999999E-7</v>
      </c>
      <c r="L58" s="2">
        <v>1.1799999999999999E-6</v>
      </c>
      <c r="M58" s="2">
        <v>1.99E-6</v>
      </c>
      <c r="N58" s="2">
        <v>3.4800000000000001E-6</v>
      </c>
      <c r="O58" s="2">
        <v>1.08E-6</v>
      </c>
      <c r="P58" s="2">
        <v>6.3200000000000005E-7</v>
      </c>
      <c r="Q58" s="2">
        <v>1.91E-7</v>
      </c>
      <c r="R58" s="2">
        <v>6.8200000000000002E-8</v>
      </c>
      <c r="S58" s="2">
        <v>2.36E-8</v>
      </c>
      <c r="T58" s="2">
        <v>1.4200000000000001E-9</v>
      </c>
      <c r="U58" s="2">
        <v>8.9900000000000004E-8</v>
      </c>
      <c r="V58" s="2">
        <v>5.9999999999999997E-7</v>
      </c>
      <c r="W58" s="2">
        <v>9.1200000000000001E-7</v>
      </c>
      <c r="X58" s="2">
        <v>1.5E-6</v>
      </c>
      <c r="Y58" s="2">
        <v>4.9699999999999996E-7</v>
      </c>
      <c r="Z58" s="2">
        <v>1.6999999999999999E-7</v>
      </c>
      <c r="AA58" s="2">
        <v>5.1599999999999999E-8</v>
      </c>
      <c r="AB58" s="2">
        <v>1.85E-8</v>
      </c>
      <c r="AC58" s="2">
        <v>6.4000000000000002E-9</v>
      </c>
      <c r="AD58" s="2">
        <f t="shared" si="1"/>
        <v>5.7473701431492845E-6</v>
      </c>
      <c r="AE58" s="2">
        <f t="shared" si="2"/>
        <v>3.6386519427402861E-4</v>
      </c>
      <c r="AF58" s="2">
        <f t="shared" si="3"/>
        <v>2.4284662576687117E-3</v>
      </c>
      <c r="AG58" s="2">
        <f t="shared" si="4"/>
        <v>3.6912687116564418E-3</v>
      </c>
      <c r="AH58" s="2">
        <f t="shared" si="5"/>
        <v>6.0711656441717792E-3</v>
      </c>
      <c r="AI58" s="2">
        <f t="shared" si="6"/>
        <v>2.0115795501022492E-3</v>
      </c>
      <c r="AJ58" s="2">
        <f t="shared" si="7"/>
        <v>6.880654396728016E-4</v>
      </c>
      <c r="AK58" s="2">
        <f t="shared" si="8"/>
        <v>2.088480981595092E-4</v>
      </c>
      <c r="AL58" s="2">
        <f t="shared" si="9"/>
        <v>7.4877709611451937E-5</v>
      </c>
      <c r="AM58" s="2">
        <f t="shared" si="10"/>
        <v>2.5903640081799591E-5</v>
      </c>
      <c r="AN58" s="3"/>
      <c r="AO58" s="3"/>
      <c r="AP58" s="3"/>
    </row>
    <row r="59" spans="1:42" x14ac:dyDescent="0.35">
      <c r="A59" s="1" t="s">
        <v>126</v>
      </c>
      <c r="B59" s="1" t="s">
        <v>202</v>
      </c>
      <c r="C59" s="1" t="s">
        <v>154</v>
      </c>
      <c r="D59" s="1" t="s">
        <v>156</v>
      </c>
      <c r="E59" s="1" t="s">
        <v>156</v>
      </c>
      <c r="F59" s="1" t="s">
        <v>176</v>
      </c>
      <c r="G59" s="1" t="s">
        <v>177</v>
      </c>
      <c r="H59" s="1" t="s">
        <v>128</v>
      </c>
      <c r="I59" s="1" t="s">
        <v>152</v>
      </c>
      <c r="J59" s="1">
        <v>0</v>
      </c>
      <c r="K59" s="1">
        <v>0</v>
      </c>
      <c r="L59" s="1">
        <v>0</v>
      </c>
      <c r="M59" s="1">
        <v>0</v>
      </c>
      <c r="N59" s="1">
        <v>0</v>
      </c>
      <c r="O59" s="1">
        <v>0</v>
      </c>
      <c r="P59" s="1">
        <v>0</v>
      </c>
      <c r="Q59" s="1">
        <v>0</v>
      </c>
      <c r="R59" s="1">
        <v>0</v>
      </c>
      <c r="S59" s="1">
        <v>0</v>
      </c>
      <c r="T59" s="2">
        <v>9.7100000000000002E-6</v>
      </c>
      <c r="U59" s="2">
        <v>4.25E-6</v>
      </c>
      <c r="V59" s="2">
        <v>3.0599999999999999E-6</v>
      </c>
      <c r="W59" s="2">
        <v>1.7099999999999999E-6</v>
      </c>
      <c r="X59" s="2">
        <v>7.1699999999999997E-7</v>
      </c>
      <c r="Y59" s="2">
        <v>8.8500000000000005E-8</v>
      </c>
      <c r="Z59" s="2">
        <v>1.9700000000000001E-8</v>
      </c>
      <c r="AA59" s="2">
        <v>4.7399999999999998E-9</v>
      </c>
      <c r="AB59" s="2">
        <v>1.6600000000000001E-9</v>
      </c>
      <c r="AC59" s="2">
        <v>5.8800000000000004E-10</v>
      </c>
      <c r="AD59" s="2">
        <f t="shared" si="1"/>
        <v>3.930067893660532E-2</v>
      </c>
      <c r="AE59" s="2">
        <f t="shared" si="2"/>
        <v>1.7201635991820043E-2</v>
      </c>
      <c r="AF59" s="2">
        <f t="shared" si="3"/>
        <v>1.2385177914110429E-2</v>
      </c>
      <c r="AG59" s="2">
        <f t="shared" si="4"/>
        <v>6.921128834355827E-3</v>
      </c>
      <c r="AH59" s="2">
        <f t="shared" si="5"/>
        <v>2.9020171779141099E-3</v>
      </c>
      <c r="AI59" s="2">
        <f t="shared" si="6"/>
        <v>3.5819877300613502E-4</v>
      </c>
      <c r="AJ59" s="2">
        <f t="shared" si="7"/>
        <v>7.9734642126789369E-5</v>
      </c>
      <c r="AK59" s="2">
        <f t="shared" si="8"/>
        <v>1.9184883435582821E-5</v>
      </c>
      <c r="AL59" s="2">
        <f t="shared" si="9"/>
        <v>6.718756646216768E-6</v>
      </c>
      <c r="AM59" s="2">
        <f t="shared" si="10"/>
        <v>2.3798969325153376E-6</v>
      </c>
      <c r="AN59" s="3"/>
      <c r="AO59" s="3"/>
      <c r="AP59" s="3"/>
    </row>
    <row r="60" spans="1:42" x14ac:dyDescent="0.35">
      <c r="A60" s="1" t="s">
        <v>126</v>
      </c>
      <c r="B60" s="1" t="s">
        <v>202</v>
      </c>
      <c r="C60" s="1" t="s">
        <v>154</v>
      </c>
      <c r="D60" s="1" t="s">
        <v>156</v>
      </c>
      <c r="E60" s="1" t="s">
        <v>156</v>
      </c>
      <c r="F60" s="1" t="s">
        <v>178</v>
      </c>
      <c r="G60" s="1" t="s">
        <v>177</v>
      </c>
      <c r="H60" s="1" t="s">
        <v>129</v>
      </c>
      <c r="I60" s="1" t="s">
        <v>152</v>
      </c>
      <c r="J60" s="1">
        <v>0</v>
      </c>
      <c r="K60" s="1">
        <v>0</v>
      </c>
      <c r="L60" s="1">
        <v>0</v>
      </c>
      <c r="M60" s="1">
        <v>0</v>
      </c>
      <c r="N60" s="1">
        <v>0</v>
      </c>
      <c r="O60" s="1">
        <v>0</v>
      </c>
      <c r="P60" s="1">
        <v>0</v>
      </c>
      <c r="Q60" s="1">
        <v>0</v>
      </c>
      <c r="R60" s="1">
        <v>0</v>
      </c>
      <c r="S60" s="1">
        <v>0</v>
      </c>
      <c r="T60" s="2">
        <v>1.03E-5</v>
      </c>
      <c r="U60" s="2">
        <v>4.1500000000000001E-6</v>
      </c>
      <c r="V60" s="2">
        <v>3.01E-6</v>
      </c>
      <c r="W60" s="2">
        <v>1.5799999999999999E-6</v>
      </c>
      <c r="X60" s="2">
        <v>6.5700000000000002E-7</v>
      </c>
      <c r="Y60" s="2">
        <v>6.5699999999999999E-8</v>
      </c>
      <c r="Z60" s="2">
        <v>7.2399999999999998E-9</v>
      </c>
      <c r="AA60" s="2">
        <v>1.37E-9</v>
      </c>
      <c r="AB60" s="2">
        <v>4.3699999999999999E-10</v>
      </c>
      <c r="AC60" s="2">
        <v>1.5899999999999999E-10</v>
      </c>
      <c r="AD60" s="2">
        <f t="shared" si="1"/>
        <v>4.1688670756646215E-2</v>
      </c>
      <c r="AE60" s="2">
        <f t="shared" si="2"/>
        <v>1.6796891615541921E-2</v>
      </c>
      <c r="AF60" s="2">
        <f t="shared" si="3"/>
        <v>1.218280572597137E-2</v>
      </c>
      <c r="AG60" s="2">
        <f t="shared" si="4"/>
        <v>6.3949611451942735E-3</v>
      </c>
      <c r="AH60" s="2">
        <f t="shared" si="5"/>
        <v>2.6591705521472392E-3</v>
      </c>
      <c r="AI60" s="2">
        <f t="shared" si="6"/>
        <v>2.6591705521472392E-4</v>
      </c>
      <c r="AJ60" s="2">
        <f t="shared" si="7"/>
        <v>2.9303492842535785E-5</v>
      </c>
      <c r="AK60" s="2">
        <f t="shared" si="8"/>
        <v>5.544997955010226E-6</v>
      </c>
      <c r="AL60" s="2">
        <f t="shared" si="9"/>
        <v>1.7687329243353781E-6</v>
      </c>
      <c r="AM60" s="2">
        <f t="shared" si="10"/>
        <v>6.4354355828220861E-7</v>
      </c>
      <c r="AN60" s="3"/>
      <c r="AO60" s="3"/>
      <c r="AP60" s="3"/>
    </row>
    <row r="61" spans="1:42" x14ac:dyDescent="0.35">
      <c r="A61" s="1" t="s">
        <v>126</v>
      </c>
      <c r="B61" s="1" t="s">
        <v>203</v>
      </c>
      <c r="C61" s="1" t="s">
        <v>154</v>
      </c>
      <c r="D61" s="1" t="s">
        <v>156</v>
      </c>
      <c r="E61" s="1" t="s">
        <v>127</v>
      </c>
      <c r="F61" s="1" t="s">
        <v>176</v>
      </c>
      <c r="G61" s="1" t="s">
        <v>177</v>
      </c>
      <c r="H61" s="1" t="s">
        <v>128</v>
      </c>
      <c r="I61" s="1" t="s">
        <v>152</v>
      </c>
      <c r="J61" s="1">
        <v>0</v>
      </c>
      <c r="K61" s="1">
        <v>0</v>
      </c>
      <c r="L61" s="1">
        <v>0</v>
      </c>
      <c r="M61" s="1">
        <v>0</v>
      </c>
      <c r="N61" s="1">
        <v>0</v>
      </c>
      <c r="O61" s="1">
        <v>0</v>
      </c>
      <c r="P61" s="1">
        <v>0</v>
      </c>
      <c r="Q61" s="1">
        <v>0</v>
      </c>
      <c r="R61" s="1">
        <v>0</v>
      </c>
      <c r="S61" s="1">
        <v>0</v>
      </c>
      <c r="T61" s="2">
        <v>2.3900000000000002E-5</v>
      </c>
      <c r="U61" s="2">
        <v>7.0400000000000004E-6</v>
      </c>
      <c r="V61" s="2">
        <v>4.42E-6</v>
      </c>
      <c r="W61" s="2">
        <v>2.3199999999999998E-6</v>
      </c>
      <c r="X61" s="2">
        <v>8.8199999999999998E-7</v>
      </c>
      <c r="Y61" s="2">
        <v>5.5299999999999999E-8</v>
      </c>
      <c r="Z61" s="2">
        <v>7.61E-9</v>
      </c>
      <c r="AA61" s="2">
        <v>1.21E-9</v>
      </c>
      <c r="AB61" s="2">
        <v>3.7100000000000001E-10</v>
      </c>
      <c r="AC61" s="2">
        <v>1.4800000000000001E-10</v>
      </c>
      <c r="AD61" s="2">
        <f t="shared" si="1"/>
        <v>9.6733905930470349E-2</v>
      </c>
      <c r="AE61" s="2">
        <f t="shared" si="2"/>
        <v>2.8494004089979548E-2</v>
      </c>
      <c r="AF61" s="2">
        <f t="shared" si="3"/>
        <v>1.7889701431492839E-2</v>
      </c>
      <c r="AG61" s="2">
        <f t="shared" si="4"/>
        <v>9.3900695296523506E-3</v>
      </c>
      <c r="AH61" s="2">
        <f t="shared" si="5"/>
        <v>3.5698453987730058E-3</v>
      </c>
      <c r="AI61" s="2">
        <f t="shared" si="6"/>
        <v>2.2382364008179958E-4</v>
      </c>
      <c r="AJ61" s="2">
        <f t="shared" si="7"/>
        <v>3.0801047034764828E-5</v>
      </c>
      <c r="AK61" s="2">
        <f t="shared" si="8"/>
        <v>4.8974069529652353E-6</v>
      </c>
      <c r="AL61" s="2">
        <f t="shared" si="9"/>
        <v>1.5016016359918199E-6</v>
      </c>
      <c r="AM61" s="2">
        <f t="shared" si="10"/>
        <v>5.9902167689161554E-7</v>
      </c>
      <c r="AN61" s="3"/>
      <c r="AO61" s="3"/>
      <c r="AP61" s="3"/>
    </row>
    <row r="62" spans="1:42" x14ac:dyDescent="0.35">
      <c r="A62" s="1" t="s">
        <v>126</v>
      </c>
      <c r="B62" s="1" t="s">
        <v>203</v>
      </c>
      <c r="C62" s="1" t="s">
        <v>154</v>
      </c>
      <c r="D62" s="1" t="s">
        <v>156</v>
      </c>
      <c r="E62" s="1" t="s">
        <v>127</v>
      </c>
      <c r="F62" s="1" t="s">
        <v>178</v>
      </c>
      <c r="G62" s="1" t="s">
        <v>177</v>
      </c>
      <c r="H62" s="1" t="s">
        <v>129</v>
      </c>
      <c r="I62" s="1" t="s">
        <v>152</v>
      </c>
      <c r="J62" s="1">
        <v>0</v>
      </c>
      <c r="K62" s="1">
        <v>0</v>
      </c>
      <c r="L62" s="1">
        <v>0</v>
      </c>
      <c r="M62" s="1">
        <v>0</v>
      </c>
      <c r="N62" s="1">
        <v>0</v>
      </c>
      <c r="O62" s="1">
        <v>0</v>
      </c>
      <c r="P62" s="1">
        <v>0</v>
      </c>
      <c r="Q62" s="1">
        <v>0</v>
      </c>
      <c r="R62" s="1">
        <v>0</v>
      </c>
      <c r="S62" s="1">
        <v>0</v>
      </c>
      <c r="T62" s="2">
        <v>2.41E-5</v>
      </c>
      <c r="U62" s="2">
        <v>7.0400000000000004E-6</v>
      </c>
      <c r="V62" s="2">
        <v>4.3699999999999997E-6</v>
      </c>
      <c r="W62" s="2">
        <v>2.3199999999999998E-6</v>
      </c>
      <c r="X62" s="2">
        <v>8.8199999999999998E-7</v>
      </c>
      <c r="Y62" s="2">
        <v>5.4599999999999999E-8</v>
      </c>
      <c r="Z62" s="2">
        <v>7.1200000000000002E-9</v>
      </c>
      <c r="AA62" s="2">
        <v>1.01E-9</v>
      </c>
      <c r="AB62" s="2">
        <v>3.0099999999999999E-10</v>
      </c>
      <c r="AC62" s="2">
        <v>1.2299999999999999E-10</v>
      </c>
      <c r="AD62" s="2">
        <f t="shared" si="1"/>
        <v>9.7543394683026571E-2</v>
      </c>
      <c r="AE62" s="2">
        <f t="shared" si="2"/>
        <v>2.8494004089979548E-2</v>
      </c>
      <c r="AF62" s="2">
        <f t="shared" si="3"/>
        <v>1.768732924335378E-2</v>
      </c>
      <c r="AG62" s="2">
        <f t="shared" si="4"/>
        <v>9.3900695296523506E-3</v>
      </c>
      <c r="AH62" s="2">
        <f t="shared" si="5"/>
        <v>3.5698453987730058E-3</v>
      </c>
      <c r="AI62" s="2">
        <f t="shared" si="6"/>
        <v>2.2099042944785275E-4</v>
      </c>
      <c r="AJ62" s="2">
        <f t="shared" si="7"/>
        <v>2.8817799591002044E-5</v>
      </c>
      <c r="AK62" s="2">
        <f t="shared" si="8"/>
        <v>4.0879182004089986E-6</v>
      </c>
      <c r="AL62" s="2">
        <f t="shared" si="9"/>
        <v>1.2182805725971369E-6</v>
      </c>
      <c r="AM62" s="2">
        <f t="shared" si="10"/>
        <v>4.9783558282208585E-7</v>
      </c>
      <c r="AN62" s="3"/>
      <c r="AO62" s="3"/>
      <c r="AP62" s="3"/>
    </row>
    <row r="63" spans="1:42" x14ac:dyDescent="0.35">
      <c r="A63" s="1" t="s">
        <v>126</v>
      </c>
      <c r="B63" s="1" t="s">
        <v>204</v>
      </c>
      <c r="C63" s="1" t="s">
        <v>154</v>
      </c>
      <c r="D63" s="1" t="s">
        <v>131</v>
      </c>
      <c r="E63" s="1" t="s">
        <v>156</v>
      </c>
      <c r="F63" s="1" t="s">
        <v>176</v>
      </c>
      <c r="G63" s="1" t="s">
        <v>177</v>
      </c>
      <c r="H63" s="1" t="s">
        <v>128</v>
      </c>
      <c r="I63" s="1" t="s">
        <v>152</v>
      </c>
      <c r="J63" s="1">
        <v>1.4898299999999999E-4</v>
      </c>
      <c r="K63" s="2">
        <v>5.4599999999999999E-5</v>
      </c>
      <c r="L63" s="2">
        <v>2.8200000000000001E-5</v>
      </c>
      <c r="M63" s="2">
        <v>1.8E-5</v>
      </c>
      <c r="N63" s="2">
        <v>6.37E-6</v>
      </c>
      <c r="O63" s="2">
        <v>7.54E-8</v>
      </c>
      <c r="P63" s="2">
        <v>2.3099999999999998E-8</v>
      </c>
      <c r="Q63" s="2">
        <v>1.6500000000000001E-9</v>
      </c>
      <c r="R63" s="2">
        <v>1.7800000000000001E-10</v>
      </c>
      <c r="S63" s="2">
        <v>1.0899999999999999E-11</v>
      </c>
      <c r="T63" s="2">
        <v>2.16E-5</v>
      </c>
      <c r="U63" s="2">
        <v>9.2900000000000008E-6</v>
      </c>
      <c r="V63" s="2">
        <v>7.1899999999999998E-6</v>
      </c>
      <c r="W63" s="2">
        <v>3.6600000000000001E-6</v>
      </c>
      <c r="X63" s="2">
        <v>1.5600000000000001E-6</v>
      </c>
      <c r="Y63" s="2">
        <v>1.92E-7</v>
      </c>
      <c r="Z63" s="2">
        <v>3.8999999999999998E-8</v>
      </c>
      <c r="AA63" s="2">
        <v>9.0900000000000007E-9</v>
      </c>
      <c r="AB63" s="2">
        <v>3.0399999999999998E-9</v>
      </c>
      <c r="AC63" s="2">
        <v>1.02E-9</v>
      </c>
      <c r="AD63" s="2">
        <f t="shared" si="1"/>
        <v>8.7424785276073613E-2</v>
      </c>
      <c r="AE63" s="2">
        <f t="shared" si="2"/>
        <v>3.7600752556237217E-2</v>
      </c>
      <c r="AF63" s="2">
        <f t="shared" si="3"/>
        <v>2.9101120654396725E-2</v>
      </c>
      <c r="AG63" s="2">
        <f t="shared" si="4"/>
        <v>1.4813644171779142E-2</v>
      </c>
      <c r="AH63" s="2">
        <f t="shared" si="5"/>
        <v>6.3140122699386503E-3</v>
      </c>
      <c r="AI63" s="2">
        <f t="shared" si="6"/>
        <v>7.7710920245398782E-4</v>
      </c>
      <c r="AJ63" s="2">
        <f t="shared" si="7"/>
        <v>1.5785030674846622E-4</v>
      </c>
      <c r="AK63" s="2">
        <f t="shared" si="8"/>
        <v>3.6791263803680981E-5</v>
      </c>
      <c r="AL63" s="2">
        <f t="shared" si="9"/>
        <v>1.2304229038854805E-5</v>
      </c>
      <c r="AM63" s="2">
        <f t="shared" si="10"/>
        <v>4.1283926380368103E-6</v>
      </c>
      <c r="AN63" s="3"/>
      <c r="AO63" s="3"/>
      <c r="AP63" s="3"/>
    </row>
    <row r="64" spans="1:42" x14ac:dyDescent="0.35">
      <c r="A64" s="1" t="s">
        <v>126</v>
      </c>
      <c r="B64" s="1" t="s">
        <v>204</v>
      </c>
      <c r="C64" s="1" t="s">
        <v>154</v>
      </c>
      <c r="D64" s="1" t="s">
        <v>131</v>
      </c>
      <c r="E64" s="1" t="s">
        <v>156</v>
      </c>
      <c r="F64" s="1" t="s">
        <v>178</v>
      </c>
      <c r="G64" s="1" t="s">
        <v>177</v>
      </c>
      <c r="H64" s="1" t="s">
        <v>129</v>
      </c>
      <c r="I64" s="1" t="s">
        <v>152</v>
      </c>
      <c r="J64" s="1">
        <v>1.61583E-4</v>
      </c>
      <c r="K64" s="2">
        <v>5.6799999999999998E-5</v>
      </c>
      <c r="L64" s="2">
        <v>2.94E-5</v>
      </c>
      <c r="M64" s="2">
        <v>1.9000000000000001E-5</v>
      </c>
      <c r="N64" s="2">
        <v>6.7900000000000002E-6</v>
      </c>
      <c r="O64" s="2">
        <v>8.6200000000000004E-8</v>
      </c>
      <c r="P64" s="2">
        <v>2.7199999999999999E-8</v>
      </c>
      <c r="Q64" s="2">
        <v>2.2200000000000002E-9</v>
      </c>
      <c r="R64" s="2">
        <v>2.8699999999999999E-10</v>
      </c>
      <c r="S64" s="2">
        <v>2.7699999999999999E-11</v>
      </c>
      <c r="T64" s="2">
        <v>2.41E-5</v>
      </c>
      <c r="U64" s="2">
        <v>9.2699999999999993E-6</v>
      </c>
      <c r="V64" s="2">
        <v>7.17E-6</v>
      </c>
      <c r="W64" s="2">
        <v>3.41E-6</v>
      </c>
      <c r="X64" s="2">
        <v>1.3999999999999999E-6</v>
      </c>
      <c r="Y64" s="2">
        <v>1.6E-7</v>
      </c>
      <c r="Z64" s="2">
        <v>1.6199999999999999E-8</v>
      </c>
      <c r="AA64" s="2">
        <v>3.4299999999999999E-9</v>
      </c>
      <c r="AB64" s="2">
        <v>1.1599999999999999E-9</v>
      </c>
      <c r="AC64" s="2">
        <v>4.2E-10</v>
      </c>
      <c r="AD64" s="2">
        <f t="shared" si="1"/>
        <v>9.7543394683026571E-2</v>
      </c>
      <c r="AE64" s="2">
        <f t="shared" si="2"/>
        <v>3.7519803680981595E-2</v>
      </c>
      <c r="AF64" s="2">
        <f t="shared" si="3"/>
        <v>2.9020171779141103E-2</v>
      </c>
      <c r="AG64" s="2">
        <f t="shared" si="4"/>
        <v>1.3801783231083843E-2</v>
      </c>
      <c r="AH64" s="2">
        <f t="shared" si="5"/>
        <v>5.6664212678936609E-3</v>
      </c>
      <c r="AI64" s="2">
        <f t="shared" si="6"/>
        <v>6.4759100204498982E-4</v>
      </c>
      <c r="AJ64" s="2">
        <f t="shared" si="7"/>
        <v>6.556858895705521E-5</v>
      </c>
      <c r="AK64" s="2">
        <f t="shared" si="8"/>
        <v>1.3882732106339468E-5</v>
      </c>
      <c r="AL64" s="2">
        <f t="shared" si="9"/>
        <v>4.695034764826175E-6</v>
      </c>
      <c r="AM64" s="2">
        <f t="shared" si="10"/>
        <v>1.6999263803680981E-6</v>
      </c>
      <c r="AN64" s="3"/>
      <c r="AO64" s="3"/>
      <c r="AP64" s="3"/>
    </row>
    <row r="65" spans="1:42" x14ac:dyDescent="0.35">
      <c r="A65" s="1" t="s">
        <v>126</v>
      </c>
      <c r="B65" s="1" t="s">
        <v>205</v>
      </c>
      <c r="C65" s="1" t="s">
        <v>154</v>
      </c>
      <c r="D65" s="1" t="s">
        <v>131</v>
      </c>
      <c r="E65" s="1" t="s">
        <v>127</v>
      </c>
      <c r="F65" s="1" t="s">
        <v>176</v>
      </c>
      <c r="G65" s="1" t="s">
        <v>177</v>
      </c>
      <c r="H65" s="1" t="s">
        <v>128</v>
      </c>
      <c r="I65" s="1" t="s">
        <v>152</v>
      </c>
      <c r="J65" s="1">
        <v>2.41387E-4</v>
      </c>
      <c r="K65" s="2">
        <v>6.7199999999999994E-5</v>
      </c>
      <c r="L65" s="2">
        <v>3.3800000000000002E-5</v>
      </c>
      <c r="M65" s="2">
        <v>2.0599999999999999E-5</v>
      </c>
      <c r="N65" s="2">
        <v>7.2599999999999999E-6</v>
      </c>
      <c r="O65" s="2">
        <v>1.1000000000000001E-7</v>
      </c>
      <c r="P65" s="2">
        <v>3.7100000000000001E-8</v>
      </c>
      <c r="Q65" s="2">
        <v>4.1299999999999996E-9</v>
      </c>
      <c r="R65" s="2">
        <v>8.7199999999999999E-10</v>
      </c>
      <c r="S65" s="2">
        <v>1.87E-10</v>
      </c>
      <c r="T65" s="2">
        <v>5.2599999999999998E-5</v>
      </c>
      <c r="U65" s="2">
        <v>1.5E-5</v>
      </c>
      <c r="V65" s="2">
        <v>9.5899999999999997E-6</v>
      </c>
      <c r="W65" s="2">
        <v>4.9200000000000003E-6</v>
      </c>
      <c r="X65" s="2">
        <v>1.86E-6</v>
      </c>
      <c r="Y65" s="2">
        <v>1.6E-7</v>
      </c>
      <c r="Z65" s="2">
        <v>1.5600000000000001E-8</v>
      </c>
      <c r="AA65" s="2">
        <v>2.57E-9</v>
      </c>
      <c r="AB65" s="2">
        <v>7.5099999999999999E-10</v>
      </c>
      <c r="AC65" s="2">
        <v>2.9600000000000001E-10</v>
      </c>
      <c r="AD65" s="2">
        <f t="shared" si="1"/>
        <v>0.21289554192229038</v>
      </c>
      <c r="AE65" s="2">
        <f t="shared" si="2"/>
        <v>6.071165644171779E-2</v>
      </c>
      <c r="AF65" s="2">
        <f t="shared" si="3"/>
        <v>3.8814985685071565E-2</v>
      </c>
      <c r="AG65" s="2">
        <f t="shared" si="4"/>
        <v>1.9913423312883434E-2</v>
      </c>
      <c r="AH65" s="2">
        <f t="shared" si="5"/>
        <v>7.5282453987730053E-3</v>
      </c>
      <c r="AI65" s="2">
        <f t="shared" si="6"/>
        <v>6.4759100204498982E-4</v>
      </c>
      <c r="AJ65" s="2">
        <f t="shared" si="7"/>
        <v>6.3140122699386508E-5</v>
      </c>
      <c r="AK65" s="2">
        <f t="shared" si="8"/>
        <v>1.040193047034765E-5</v>
      </c>
      <c r="AL65" s="2">
        <f t="shared" si="9"/>
        <v>3.0396302658486703E-6</v>
      </c>
      <c r="AM65" s="2">
        <f t="shared" si="10"/>
        <v>1.1980433537832311E-6</v>
      </c>
      <c r="AN65" s="3"/>
      <c r="AO65" s="3"/>
      <c r="AP65" s="3"/>
    </row>
    <row r="66" spans="1:42" x14ac:dyDescent="0.35">
      <c r="A66" s="1" t="s">
        <v>126</v>
      </c>
      <c r="B66" s="1" t="s">
        <v>205</v>
      </c>
      <c r="C66" s="1" t="s">
        <v>154</v>
      </c>
      <c r="D66" s="1" t="s">
        <v>131</v>
      </c>
      <c r="E66" s="1" t="s">
        <v>127</v>
      </c>
      <c r="F66" s="1" t="s">
        <v>178</v>
      </c>
      <c r="G66" s="1" t="s">
        <v>177</v>
      </c>
      <c r="H66" s="1" t="s">
        <v>129</v>
      </c>
      <c r="I66" s="1" t="s">
        <v>152</v>
      </c>
      <c r="J66" s="1">
        <v>2.43611E-4</v>
      </c>
      <c r="K66" s="2">
        <v>6.7700000000000006E-5</v>
      </c>
      <c r="L66" s="2">
        <v>3.3800000000000002E-5</v>
      </c>
      <c r="M66" s="2">
        <v>2.05E-5</v>
      </c>
      <c r="N66" s="2">
        <v>7.2599999999999999E-6</v>
      </c>
      <c r="O66" s="2">
        <v>1.12E-7</v>
      </c>
      <c r="P66" s="2">
        <v>3.7599999999999999E-8</v>
      </c>
      <c r="Q66" s="2">
        <v>4.2000000000000004E-9</v>
      </c>
      <c r="R66" s="2">
        <v>9.2200000000000002E-10</v>
      </c>
      <c r="S66" s="2">
        <v>2.03E-10</v>
      </c>
      <c r="T66" s="2">
        <v>5.2899999999999998E-5</v>
      </c>
      <c r="U66" s="2">
        <v>1.5E-5</v>
      </c>
      <c r="V66" s="2">
        <v>9.5599999999999999E-6</v>
      </c>
      <c r="W66" s="2">
        <v>4.8899999999999998E-6</v>
      </c>
      <c r="X66" s="2">
        <v>1.84E-6</v>
      </c>
      <c r="Y66" s="2">
        <v>1.4499999999999999E-7</v>
      </c>
      <c r="Z66" s="2">
        <v>1.44E-8</v>
      </c>
      <c r="AA66" s="2">
        <v>2.1999999999999998E-9</v>
      </c>
      <c r="AB66" s="2">
        <v>6.8200000000000002E-10</v>
      </c>
      <c r="AC66" s="2">
        <v>2.7700000000000003E-10</v>
      </c>
      <c r="AD66" s="2">
        <f t="shared" si="1"/>
        <v>0.21410977505112475</v>
      </c>
      <c r="AE66" s="2">
        <f t="shared" si="2"/>
        <v>6.071165644171779E-2</v>
      </c>
      <c r="AF66" s="2">
        <f t="shared" si="3"/>
        <v>3.8693562372188135E-2</v>
      </c>
      <c r="AG66" s="2">
        <f t="shared" si="4"/>
        <v>1.9791999999999997E-2</v>
      </c>
      <c r="AH66" s="2">
        <f t="shared" si="5"/>
        <v>7.4472965235173822E-3</v>
      </c>
      <c r="AI66" s="2">
        <f t="shared" si="6"/>
        <v>5.8687934560327192E-4</v>
      </c>
      <c r="AJ66" s="2">
        <f t="shared" si="7"/>
        <v>5.8283190184049083E-5</v>
      </c>
      <c r="AK66" s="2">
        <f t="shared" si="8"/>
        <v>8.9043762781186096E-6</v>
      </c>
      <c r="AL66" s="2">
        <f t="shared" si="9"/>
        <v>2.7603566462167684E-6</v>
      </c>
      <c r="AM66" s="2">
        <f t="shared" si="10"/>
        <v>1.1211419222903887E-6</v>
      </c>
      <c r="AN66" s="3"/>
      <c r="AO66" s="3"/>
      <c r="AP66" s="3"/>
    </row>
    <row r="67" spans="1:42" x14ac:dyDescent="0.35">
      <c r="A67" s="1" t="s">
        <v>126</v>
      </c>
      <c r="B67" s="1" t="s">
        <v>206</v>
      </c>
      <c r="C67" s="1" t="s">
        <v>154</v>
      </c>
      <c r="D67" s="1" t="s">
        <v>156</v>
      </c>
      <c r="E67" s="1" t="s">
        <v>156</v>
      </c>
      <c r="F67" s="1" t="s">
        <v>169</v>
      </c>
      <c r="G67" s="1" t="s">
        <v>170</v>
      </c>
      <c r="H67" s="1" t="s">
        <v>128</v>
      </c>
      <c r="I67" s="1" t="s">
        <v>152</v>
      </c>
      <c r="J67" s="2">
        <v>3.2900000000000002E-17</v>
      </c>
      <c r="K67" s="2">
        <v>7.93E-11</v>
      </c>
      <c r="L67" s="2">
        <v>1.0399999999999999E-9</v>
      </c>
      <c r="M67" s="2">
        <v>5.2599999999999996E-9</v>
      </c>
      <c r="N67" s="2">
        <v>1.8600000000000001E-8</v>
      </c>
      <c r="O67" s="2">
        <v>2.6200000000000001E-9</v>
      </c>
      <c r="P67" s="2">
        <v>1.4200000000000001E-9</v>
      </c>
      <c r="Q67" s="2">
        <v>2.4E-10</v>
      </c>
      <c r="R67" s="2">
        <v>6.1499999999999994E-11</v>
      </c>
      <c r="S67" s="2">
        <v>2.1599999999999998E-11</v>
      </c>
      <c r="T67" s="2">
        <v>4.2500000000000001E-13</v>
      </c>
      <c r="U67" s="2">
        <v>1.7700000000000001E-9</v>
      </c>
      <c r="V67" s="2">
        <v>2.59E-8</v>
      </c>
      <c r="W67" s="2">
        <v>4.1000000000000003E-8</v>
      </c>
      <c r="X67" s="2">
        <v>8.2300000000000002E-8</v>
      </c>
      <c r="Y67" s="2">
        <v>2.7400000000000001E-8</v>
      </c>
      <c r="Z67" s="2">
        <v>4.7200000000000002E-9</v>
      </c>
      <c r="AA67" s="2">
        <v>9.6100000000000009E-10</v>
      </c>
      <c r="AB67" s="2">
        <v>3.6599999999999998E-10</v>
      </c>
      <c r="AC67" s="2">
        <v>1.6200000000000001E-10</v>
      </c>
      <c r="AD67" s="2">
        <f t="shared" si="1"/>
        <v>1.7201635991820041E-9</v>
      </c>
      <c r="AE67" s="2">
        <f t="shared" si="2"/>
        <v>7.1639754601226994E-6</v>
      </c>
      <c r="AF67" s="2">
        <f t="shared" si="3"/>
        <v>1.0482879345603272E-4</v>
      </c>
      <c r="AG67" s="2">
        <f t="shared" si="4"/>
        <v>1.6594519427402864E-4</v>
      </c>
      <c r="AH67" s="2">
        <f t="shared" si="5"/>
        <v>3.3310462167689163E-4</v>
      </c>
      <c r="AI67" s="2">
        <f t="shared" si="6"/>
        <v>1.108999591002045E-4</v>
      </c>
      <c r="AJ67" s="2">
        <f t="shared" si="7"/>
        <v>1.9103934560327201E-5</v>
      </c>
      <c r="AK67" s="2">
        <f t="shared" si="8"/>
        <v>3.88959345603272E-6</v>
      </c>
      <c r="AL67" s="2">
        <f t="shared" si="9"/>
        <v>1.4813644171779141E-6</v>
      </c>
      <c r="AM67" s="2">
        <f t="shared" si="10"/>
        <v>6.5568588957055206E-7</v>
      </c>
      <c r="AN67" s="3"/>
      <c r="AO67" s="3"/>
      <c r="AP67" s="3"/>
    </row>
    <row r="68" spans="1:42" x14ac:dyDescent="0.35">
      <c r="A68" s="1" t="s">
        <v>126</v>
      </c>
      <c r="B68" s="1" t="s">
        <v>206</v>
      </c>
      <c r="C68" s="1" t="s">
        <v>154</v>
      </c>
      <c r="D68" s="1" t="s">
        <v>156</v>
      </c>
      <c r="E68" s="1" t="s">
        <v>156</v>
      </c>
      <c r="F68" s="1" t="s">
        <v>171</v>
      </c>
      <c r="G68" s="1" t="s">
        <v>170</v>
      </c>
      <c r="H68" s="1" t="s">
        <v>129</v>
      </c>
      <c r="I68" s="1" t="s">
        <v>152</v>
      </c>
      <c r="J68" s="2">
        <v>1.0200000000000001E-16</v>
      </c>
      <c r="K68" s="2">
        <v>3.6299999999999999E-10</v>
      </c>
      <c r="L68" s="2">
        <v>4.5500000000000002E-9</v>
      </c>
      <c r="M68" s="2">
        <v>1.46E-8</v>
      </c>
      <c r="N68" s="2">
        <v>3.8999999999999998E-8</v>
      </c>
      <c r="O68" s="2">
        <v>3.9799999999999999E-9</v>
      </c>
      <c r="P68" s="2">
        <v>1.9599999999999998E-9</v>
      </c>
      <c r="Q68" s="2">
        <v>2.5899999999999998E-10</v>
      </c>
      <c r="R68" s="2">
        <v>6.7000000000000001E-11</v>
      </c>
      <c r="S68" s="2">
        <v>2.5400000000000001E-11</v>
      </c>
      <c r="T68" s="2">
        <v>2.1499999999999999E-12</v>
      </c>
      <c r="U68" s="2">
        <v>2.4E-9</v>
      </c>
      <c r="V68" s="2">
        <v>3.0899999999999999E-8</v>
      </c>
      <c r="W68" s="2">
        <v>4.7699999999999997E-8</v>
      </c>
      <c r="X68" s="2">
        <v>9.1899999999999996E-8</v>
      </c>
      <c r="Y68" s="2">
        <v>2.8699999999999999E-8</v>
      </c>
      <c r="Z68" s="2">
        <v>4.8900000000000003E-9</v>
      </c>
      <c r="AA68" s="2">
        <v>9.879999999999999E-10</v>
      </c>
      <c r="AB68" s="2">
        <v>3.43E-10</v>
      </c>
      <c r="AC68" s="2">
        <v>1.3100000000000001E-10</v>
      </c>
      <c r="AD68" s="2">
        <f t="shared" ref="AD68:AD131" si="11">T68*98.96*1000/24.45</f>
        <v>8.7020040899795494E-9</v>
      </c>
      <c r="AE68" s="2">
        <f t="shared" ref="AE68:AE131" si="12">U68*98.96*1000/24.45</f>
        <v>9.7138650306748454E-6</v>
      </c>
      <c r="AF68" s="2">
        <f t="shared" ref="AF68:AF131" si="13">V68*98.96*1000/24.45</f>
        <v>1.2506601226993866E-4</v>
      </c>
      <c r="AG68" s="2">
        <f t="shared" ref="AG68:AG131" si="14">W68*98.96*1000/24.45</f>
        <v>1.9306306748466257E-4</v>
      </c>
      <c r="AH68" s="2">
        <f t="shared" ref="AH68:AH131" si="15">X68*98.96*1000/24.45</f>
        <v>3.7196008179959104E-4</v>
      </c>
      <c r="AI68" s="2">
        <f t="shared" ref="AI68:AI131" si="16">Y68*98.96*1000/24.45</f>
        <v>1.1616163599182004E-4</v>
      </c>
      <c r="AJ68" s="2">
        <f t="shared" ref="AJ68:AJ131" si="17">Z68*98.96*1000/24.45</f>
        <v>1.9792E-5</v>
      </c>
      <c r="AK68" s="2">
        <f t="shared" ref="AK68:AK131" si="18">AA68*98.96*1000/24.45</f>
        <v>3.9988744376278109E-6</v>
      </c>
      <c r="AL68" s="2">
        <f t="shared" ref="AL68:AL131" si="19">AB68*98.96*1000/24.45</f>
        <v>1.3882732106339467E-6</v>
      </c>
      <c r="AM68" s="2">
        <f t="shared" ref="AM68:AM131" si="20">AC68*98.96*1000/24.45</f>
        <v>5.3021513292433536E-7</v>
      </c>
      <c r="AN68" s="3"/>
      <c r="AO68" s="3"/>
      <c r="AP68" s="3"/>
    </row>
    <row r="69" spans="1:42" x14ac:dyDescent="0.35">
      <c r="A69" s="1" t="s">
        <v>126</v>
      </c>
      <c r="B69" s="1" t="s">
        <v>207</v>
      </c>
      <c r="C69" s="1" t="s">
        <v>154</v>
      </c>
      <c r="D69" s="1" t="s">
        <v>156</v>
      </c>
      <c r="E69" s="1" t="s">
        <v>127</v>
      </c>
      <c r="F69" s="1" t="s">
        <v>169</v>
      </c>
      <c r="G69" s="1" t="s">
        <v>170</v>
      </c>
      <c r="H69" s="1" t="s">
        <v>128</v>
      </c>
      <c r="I69" s="1" t="s">
        <v>152</v>
      </c>
      <c r="J69" s="2">
        <v>1.1300000000000001E-16</v>
      </c>
      <c r="K69" s="2">
        <v>4.4700000000000001E-10</v>
      </c>
      <c r="L69" s="2">
        <v>8.5E-9</v>
      </c>
      <c r="M69" s="2">
        <v>2.7400000000000001E-8</v>
      </c>
      <c r="N69" s="2">
        <v>8.3999999999999998E-8</v>
      </c>
      <c r="O69" s="2">
        <v>6.82E-9</v>
      </c>
      <c r="P69" s="2">
        <v>3.0100000000000002E-9</v>
      </c>
      <c r="Q69" s="2">
        <v>3.73E-10</v>
      </c>
      <c r="R69" s="2">
        <v>9.4400000000000005E-11</v>
      </c>
      <c r="S69" s="2">
        <v>3.9000000000000001E-11</v>
      </c>
      <c r="T69" s="2">
        <v>2.2400000000000001E-12</v>
      </c>
      <c r="U69" s="2">
        <v>4.25E-9</v>
      </c>
      <c r="V69" s="2">
        <v>4.7699999999999997E-8</v>
      </c>
      <c r="W69" s="2">
        <v>8.35E-8</v>
      </c>
      <c r="X69" s="2">
        <v>1.6500000000000001E-7</v>
      </c>
      <c r="Y69" s="2">
        <v>3.6300000000000001E-8</v>
      </c>
      <c r="Z69" s="2">
        <v>6.3499999999999998E-9</v>
      </c>
      <c r="AA69" s="2">
        <v>1.02E-9</v>
      </c>
      <c r="AB69" s="2">
        <v>3.1599999999999999E-10</v>
      </c>
      <c r="AC69" s="2">
        <v>1.28E-10</v>
      </c>
      <c r="AD69" s="2">
        <f t="shared" si="11"/>
        <v>9.0662740286298571E-9</v>
      </c>
      <c r="AE69" s="2">
        <f t="shared" si="12"/>
        <v>1.720163599182004E-5</v>
      </c>
      <c r="AF69" s="2">
        <f t="shared" si="13"/>
        <v>1.9306306748466257E-4</v>
      </c>
      <c r="AG69" s="2">
        <f t="shared" si="14"/>
        <v>3.3796155419222907E-4</v>
      </c>
      <c r="AH69" s="2">
        <f t="shared" si="15"/>
        <v>6.6782822085889571E-4</v>
      </c>
      <c r="AI69" s="2">
        <f t="shared" si="16"/>
        <v>1.4692220858895705E-4</v>
      </c>
      <c r="AJ69" s="2">
        <f t="shared" si="17"/>
        <v>2.5701267893660533E-5</v>
      </c>
      <c r="AK69" s="2">
        <f t="shared" si="18"/>
        <v>4.1283926380368103E-6</v>
      </c>
      <c r="AL69" s="2">
        <f t="shared" si="19"/>
        <v>1.2789922290388547E-6</v>
      </c>
      <c r="AM69" s="2">
        <f t="shared" si="20"/>
        <v>5.180728016359917E-7</v>
      </c>
      <c r="AN69" s="3"/>
      <c r="AO69" s="3"/>
      <c r="AP69" s="3"/>
    </row>
    <row r="70" spans="1:42" x14ac:dyDescent="0.35">
      <c r="A70" s="1" t="s">
        <v>126</v>
      </c>
      <c r="B70" s="1" t="s">
        <v>207</v>
      </c>
      <c r="C70" s="1" t="s">
        <v>154</v>
      </c>
      <c r="D70" s="1" t="s">
        <v>156</v>
      </c>
      <c r="E70" s="1" t="s">
        <v>127</v>
      </c>
      <c r="F70" s="1" t="s">
        <v>171</v>
      </c>
      <c r="G70" s="1" t="s">
        <v>170</v>
      </c>
      <c r="H70" s="1" t="s">
        <v>129</v>
      </c>
      <c r="I70" s="1" t="s">
        <v>152</v>
      </c>
      <c r="J70" s="2">
        <v>1.4000000000000001E-16</v>
      </c>
      <c r="K70" s="2">
        <v>6.4199999999999995E-10</v>
      </c>
      <c r="L70" s="2">
        <v>1.14E-8</v>
      </c>
      <c r="M70" s="2">
        <v>3.2100000000000003E-8</v>
      </c>
      <c r="N70" s="2">
        <v>9.09E-8</v>
      </c>
      <c r="O70" s="2">
        <v>7.5599999999999995E-9</v>
      </c>
      <c r="P70" s="2">
        <v>3.2599999999999999E-9</v>
      </c>
      <c r="Q70" s="2">
        <v>4.18E-10</v>
      </c>
      <c r="R70" s="2">
        <v>9.9299999999999996E-11</v>
      </c>
      <c r="S70" s="2">
        <v>4.1499999999999999E-11</v>
      </c>
      <c r="T70" s="2">
        <v>2.2400000000000001E-12</v>
      </c>
      <c r="U70" s="2">
        <v>4.42E-9</v>
      </c>
      <c r="V70" s="2">
        <v>5.0600000000000003E-8</v>
      </c>
      <c r="W70" s="2">
        <v>8.6200000000000004E-8</v>
      </c>
      <c r="X70" s="2">
        <v>1.6899999999999999E-7</v>
      </c>
      <c r="Y70" s="2">
        <v>3.6099999999999999E-8</v>
      </c>
      <c r="Z70" s="2">
        <v>6.4700000000000002E-9</v>
      </c>
      <c r="AA70" s="2">
        <v>9.2200000000000002E-10</v>
      </c>
      <c r="AB70" s="2">
        <v>2.7199999999999999E-10</v>
      </c>
      <c r="AC70" s="2">
        <v>1.08E-10</v>
      </c>
      <c r="AD70" s="2">
        <f t="shared" si="11"/>
        <v>9.0662740286298571E-9</v>
      </c>
      <c r="AE70" s="2">
        <f t="shared" si="12"/>
        <v>1.7889701431492843E-5</v>
      </c>
      <c r="AF70" s="2">
        <f t="shared" si="13"/>
        <v>2.0480065439672801E-4</v>
      </c>
      <c r="AG70" s="2">
        <f t="shared" si="14"/>
        <v>3.4888965235173823E-4</v>
      </c>
      <c r="AH70" s="2">
        <f t="shared" si="15"/>
        <v>6.8401799591002034E-4</v>
      </c>
      <c r="AI70" s="2">
        <f t="shared" si="16"/>
        <v>1.4611271983640083E-4</v>
      </c>
      <c r="AJ70" s="2">
        <f t="shared" si="17"/>
        <v>2.6186961145194273E-5</v>
      </c>
      <c r="AK70" s="2">
        <f t="shared" si="18"/>
        <v>3.7317431492842536E-6</v>
      </c>
      <c r="AL70" s="2">
        <f t="shared" si="19"/>
        <v>1.1009047034764826E-6</v>
      </c>
      <c r="AM70" s="2">
        <f t="shared" si="20"/>
        <v>4.3712392638036807E-7</v>
      </c>
      <c r="AN70" s="3"/>
      <c r="AO70" s="3"/>
      <c r="AP70" s="3"/>
    </row>
    <row r="71" spans="1:42" x14ac:dyDescent="0.35">
      <c r="A71" s="1" t="s">
        <v>126</v>
      </c>
      <c r="B71" s="1" t="s">
        <v>208</v>
      </c>
      <c r="C71" s="1" t="s">
        <v>154</v>
      </c>
      <c r="D71" s="1" t="s">
        <v>131</v>
      </c>
      <c r="E71" s="1" t="s">
        <v>156</v>
      </c>
      <c r="F71" s="1" t="s">
        <v>169</v>
      </c>
      <c r="G71" s="1" t="s">
        <v>170</v>
      </c>
      <c r="H71" s="1" t="s">
        <v>128</v>
      </c>
      <c r="I71" s="1" t="s">
        <v>152</v>
      </c>
      <c r="J71" s="2">
        <v>1.3E-14</v>
      </c>
      <c r="K71" s="2">
        <v>5.9500000000000003E-9</v>
      </c>
      <c r="L71" s="2">
        <v>6.7900000000000006E-8</v>
      </c>
      <c r="M71" s="2">
        <v>2.1899999999999999E-7</v>
      </c>
      <c r="N71" s="2">
        <v>6.0999999999999998E-7</v>
      </c>
      <c r="O71" s="2">
        <v>7.17E-8</v>
      </c>
      <c r="P71" s="2">
        <v>2.4999999999999999E-8</v>
      </c>
      <c r="Q71" s="2">
        <v>2.8900000000000002E-9</v>
      </c>
      <c r="R71" s="2">
        <v>8.1299999999999998E-10</v>
      </c>
      <c r="S71" s="2">
        <v>3.2400000000000002E-10</v>
      </c>
      <c r="T71" s="2">
        <v>5.1400000000000003E-12</v>
      </c>
      <c r="U71" s="2">
        <v>5.4599999999999998E-9</v>
      </c>
      <c r="V71" s="2">
        <v>6.5999999999999995E-8</v>
      </c>
      <c r="W71" s="2">
        <v>1.02E-7</v>
      </c>
      <c r="X71" s="2">
        <v>2.0200000000000001E-7</v>
      </c>
      <c r="Y71" s="2">
        <v>6.5200000000000001E-8</v>
      </c>
      <c r="Z71" s="2">
        <v>1.13E-8</v>
      </c>
      <c r="AA71" s="2">
        <v>2.2400000000000001E-9</v>
      </c>
      <c r="AB71" s="2">
        <v>9.1400000000000005E-10</v>
      </c>
      <c r="AC71" s="2">
        <v>4.5E-10</v>
      </c>
      <c r="AD71" s="2">
        <f t="shared" si="11"/>
        <v>2.0803860940695297E-8</v>
      </c>
      <c r="AE71" s="2">
        <f t="shared" si="12"/>
        <v>2.2099042944785274E-5</v>
      </c>
      <c r="AF71" s="2">
        <f t="shared" si="13"/>
        <v>2.6713128834355827E-4</v>
      </c>
      <c r="AG71" s="2">
        <f t="shared" si="14"/>
        <v>4.1283926380368096E-4</v>
      </c>
      <c r="AH71" s="2">
        <f t="shared" si="15"/>
        <v>8.1758364008179972E-4</v>
      </c>
      <c r="AI71" s="2">
        <f t="shared" si="16"/>
        <v>2.6389333333333334E-4</v>
      </c>
      <c r="AJ71" s="2">
        <f t="shared" si="17"/>
        <v>4.5736114519427406E-5</v>
      </c>
      <c r="AK71" s="2">
        <f t="shared" si="18"/>
        <v>9.0662740286298564E-6</v>
      </c>
      <c r="AL71" s="2">
        <f t="shared" si="19"/>
        <v>3.6993635991820044E-6</v>
      </c>
      <c r="AM71" s="2">
        <f t="shared" si="20"/>
        <v>1.8213496932515338E-6</v>
      </c>
      <c r="AN71" s="3"/>
      <c r="AO71" s="3"/>
      <c r="AP71" s="3"/>
    </row>
    <row r="72" spans="1:42" x14ac:dyDescent="0.35">
      <c r="A72" s="1" t="s">
        <v>126</v>
      </c>
      <c r="B72" s="1" t="s">
        <v>208</v>
      </c>
      <c r="C72" s="1" t="s">
        <v>154</v>
      </c>
      <c r="D72" s="1" t="s">
        <v>131</v>
      </c>
      <c r="E72" s="1" t="s">
        <v>156</v>
      </c>
      <c r="F72" s="1" t="s">
        <v>171</v>
      </c>
      <c r="G72" s="1" t="s">
        <v>170</v>
      </c>
      <c r="H72" s="1" t="s">
        <v>129</v>
      </c>
      <c r="I72" s="1" t="s">
        <v>152</v>
      </c>
      <c r="J72" s="2">
        <v>3.0400000000000002E-14</v>
      </c>
      <c r="K72" s="2">
        <v>1.2E-8</v>
      </c>
      <c r="L72" s="2">
        <v>1.17E-7</v>
      </c>
      <c r="M72" s="2">
        <v>3.4799999999999999E-7</v>
      </c>
      <c r="N72" s="2">
        <v>7.8100000000000002E-7</v>
      </c>
      <c r="O72" s="2">
        <v>8.0799999999999996E-8</v>
      </c>
      <c r="P72" s="2">
        <v>2.9900000000000003E-8</v>
      </c>
      <c r="Q72" s="2">
        <v>3.7099999999999998E-9</v>
      </c>
      <c r="R72" s="2">
        <v>9.9800000000000007E-10</v>
      </c>
      <c r="S72" s="2">
        <v>3.9299999999999999E-10</v>
      </c>
      <c r="T72" s="2">
        <v>2.5000000000000001E-11</v>
      </c>
      <c r="U72" s="2">
        <v>6.9399999999999996E-9</v>
      </c>
      <c r="V72" s="2">
        <v>7.3599999999999997E-8</v>
      </c>
      <c r="W72" s="2">
        <v>1.1600000000000001E-7</v>
      </c>
      <c r="X72" s="2">
        <v>2.1899999999999999E-7</v>
      </c>
      <c r="Y72" s="2">
        <v>6.8400000000000004E-8</v>
      </c>
      <c r="Z72" s="2">
        <v>1.0999999999999999E-8</v>
      </c>
      <c r="AA72" s="2">
        <v>2.1499999999999998E-9</v>
      </c>
      <c r="AB72" s="2">
        <v>8.6000000000000003E-10</v>
      </c>
      <c r="AC72" s="2">
        <v>3.43E-10</v>
      </c>
      <c r="AD72" s="2">
        <f t="shared" si="11"/>
        <v>1.0118609406952965E-7</v>
      </c>
      <c r="AE72" s="2">
        <f t="shared" si="12"/>
        <v>2.808925971370143E-5</v>
      </c>
      <c r="AF72" s="2">
        <f t="shared" si="13"/>
        <v>2.9789186094069531E-4</v>
      </c>
      <c r="AG72" s="2">
        <f t="shared" si="14"/>
        <v>4.6950347648261754E-4</v>
      </c>
      <c r="AH72" s="2">
        <f t="shared" si="15"/>
        <v>8.8639018404907972E-4</v>
      </c>
      <c r="AI72" s="2">
        <f t="shared" si="16"/>
        <v>2.7684515337423314E-4</v>
      </c>
      <c r="AJ72" s="2">
        <f t="shared" si="17"/>
        <v>4.4521881390593034E-5</v>
      </c>
      <c r="AK72" s="2">
        <f t="shared" si="18"/>
        <v>8.7020040899795493E-6</v>
      </c>
      <c r="AL72" s="2">
        <f t="shared" si="19"/>
        <v>3.48080163599182E-6</v>
      </c>
      <c r="AM72" s="2">
        <f t="shared" si="20"/>
        <v>1.3882732106339467E-6</v>
      </c>
      <c r="AN72" s="3"/>
      <c r="AO72" s="3"/>
      <c r="AP72" s="3"/>
    </row>
    <row r="73" spans="1:42" x14ac:dyDescent="0.35">
      <c r="A73" s="1" t="s">
        <v>126</v>
      </c>
      <c r="B73" s="1" t="s">
        <v>209</v>
      </c>
      <c r="C73" s="1" t="s">
        <v>154</v>
      </c>
      <c r="D73" s="1" t="s">
        <v>131</v>
      </c>
      <c r="E73" s="1" t="s">
        <v>127</v>
      </c>
      <c r="F73" s="1" t="s">
        <v>169</v>
      </c>
      <c r="G73" s="1" t="s">
        <v>170</v>
      </c>
      <c r="H73" s="1" t="s">
        <v>128</v>
      </c>
      <c r="I73" s="1" t="s">
        <v>152</v>
      </c>
      <c r="J73" s="2">
        <v>5.5800000000000005E-13</v>
      </c>
      <c r="K73" s="2">
        <v>2.1999999999999998E-8</v>
      </c>
      <c r="L73" s="2">
        <v>2.1500000000000001E-7</v>
      </c>
      <c r="M73" s="2">
        <v>5.1600000000000001E-7</v>
      </c>
      <c r="N73" s="2">
        <v>1.1200000000000001E-6</v>
      </c>
      <c r="O73" s="2">
        <v>1.1000000000000001E-7</v>
      </c>
      <c r="P73" s="2">
        <v>3.6599999999999997E-8</v>
      </c>
      <c r="Q73" s="2">
        <v>4.42E-9</v>
      </c>
      <c r="R73" s="2">
        <v>1.1800000000000001E-9</v>
      </c>
      <c r="S73" s="2">
        <v>4.3999999999999998E-10</v>
      </c>
      <c r="T73" s="2">
        <v>3.6300000000000001E-12</v>
      </c>
      <c r="U73" s="2">
        <v>9.5100000000000005E-9</v>
      </c>
      <c r="V73" s="2">
        <v>1.1000000000000001E-7</v>
      </c>
      <c r="W73" s="2">
        <v>1.92E-7</v>
      </c>
      <c r="X73" s="2">
        <v>3.7099999999999997E-7</v>
      </c>
      <c r="Y73" s="2">
        <v>9.2900000000000005E-8</v>
      </c>
      <c r="Z73" s="2">
        <v>1.35E-8</v>
      </c>
      <c r="AA73" s="2">
        <v>2.0599999999999999E-9</v>
      </c>
      <c r="AB73" s="2">
        <v>6.6999999999999996E-10</v>
      </c>
      <c r="AC73" s="2">
        <v>2.6700000000000001E-10</v>
      </c>
      <c r="AD73" s="2">
        <f t="shared" si="11"/>
        <v>1.4692220858895706E-8</v>
      </c>
      <c r="AE73" s="2">
        <f t="shared" si="12"/>
        <v>3.849119018404908E-5</v>
      </c>
      <c r="AF73" s="2">
        <f t="shared" si="13"/>
        <v>4.4521881390593044E-4</v>
      </c>
      <c r="AG73" s="2">
        <f t="shared" si="14"/>
        <v>7.7710920245398782E-4</v>
      </c>
      <c r="AH73" s="2">
        <f t="shared" si="15"/>
        <v>1.5016016359918195E-3</v>
      </c>
      <c r="AI73" s="2">
        <f t="shared" si="16"/>
        <v>3.7600752556237225E-4</v>
      </c>
      <c r="AJ73" s="2">
        <f t="shared" si="17"/>
        <v>5.4640490797546015E-5</v>
      </c>
      <c r="AK73" s="2">
        <f t="shared" si="18"/>
        <v>8.3377341513292423E-6</v>
      </c>
      <c r="AL73" s="2">
        <f t="shared" si="19"/>
        <v>2.7117873210633946E-6</v>
      </c>
      <c r="AM73" s="2">
        <f t="shared" si="20"/>
        <v>1.0806674846625768E-6</v>
      </c>
      <c r="AN73" s="3"/>
      <c r="AO73" s="3"/>
      <c r="AP73" s="3"/>
    </row>
    <row r="74" spans="1:42" x14ac:dyDescent="0.35">
      <c r="A74" s="1" t="s">
        <v>126</v>
      </c>
      <c r="B74" s="1" t="s">
        <v>209</v>
      </c>
      <c r="C74" s="1" t="s">
        <v>154</v>
      </c>
      <c r="D74" s="1" t="s">
        <v>131</v>
      </c>
      <c r="E74" s="1" t="s">
        <v>127</v>
      </c>
      <c r="F74" s="1" t="s">
        <v>171</v>
      </c>
      <c r="G74" s="1" t="s">
        <v>170</v>
      </c>
      <c r="H74" s="1" t="s">
        <v>129</v>
      </c>
      <c r="I74" s="1" t="s">
        <v>152</v>
      </c>
      <c r="J74" s="2">
        <v>6.1300000000000001E-13</v>
      </c>
      <c r="K74" s="2">
        <v>2.62E-8</v>
      </c>
      <c r="L74" s="2">
        <v>2.3699999999999999E-7</v>
      </c>
      <c r="M74" s="2">
        <v>5.5300000000000004E-7</v>
      </c>
      <c r="N74" s="2">
        <v>1.1599999999999999E-6</v>
      </c>
      <c r="O74" s="2">
        <v>1.12E-7</v>
      </c>
      <c r="P74" s="2">
        <v>3.7599999999999999E-8</v>
      </c>
      <c r="Q74" s="2">
        <v>4.5200000000000001E-9</v>
      </c>
      <c r="R74" s="2">
        <v>1.21E-9</v>
      </c>
      <c r="S74" s="2">
        <v>4.8399999999999998E-10</v>
      </c>
      <c r="T74" s="2">
        <v>7.8599999999999992E-12</v>
      </c>
      <c r="U74" s="2">
        <v>1.05E-8</v>
      </c>
      <c r="V74" s="2">
        <v>1.14E-7</v>
      </c>
      <c r="W74" s="2">
        <v>1.97E-7</v>
      </c>
      <c r="X74" s="2">
        <v>3.7599999999999998E-7</v>
      </c>
      <c r="Y74" s="2">
        <v>9.3100000000000006E-8</v>
      </c>
      <c r="Z74" s="2">
        <v>1.33E-8</v>
      </c>
      <c r="AA74" s="2">
        <v>1.9099999999999998E-9</v>
      </c>
      <c r="AB74" s="2">
        <v>5.9300000000000002E-10</v>
      </c>
      <c r="AC74" s="2">
        <v>2.4199999999999999E-10</v>
      </c>
      <c r="AD74" s="2">
        <f t="shared" si="11"/>
        <v>3.1812907975460118E-8</v>
      </c>
      <c r="AE74" s="2">
        <f t="shared" si="12"/>
        <v>4.2498159509202456E-5</v>
      </c>
      <c r="AF74" s="2">
        <f t="shared" si="13"/>
        <v>4.6140858895705523E-4</v>
      </c>
      <c r="AG74" s="2">
        <f t="shared" si="14"/>
        <v>7.9734642126789372E-4</v>
      </c>
      <c r="AH74" s="2">
        <f t="shared" si="15"/>
        <v>1.5218388548057257E-3</v>
      </c>
      <c r="AI74" s="2">
        <f t="shared" si="16"/>
        <v>3.7681701431492841E-4</v>
      </c>
      <c r="AJ74" s="2">
        <f t="shared" si="17"/>
        <v>5.3831002044989774E-5</v>
      </c>
      <c r="AK74" s="2">
        <f t="shared" si="18"/>
        <v>7.730617586912065E-6</v>
      </c>
      <c r="AL74" s="2">
        <f t="shared" si="19"/>
        <v>2.4001341513292434E-6</v>
      </c>
      <c r="AM74" s="2">
        <f t="shared" si="20"/>
        <v>9.7948139059304688E-7</v>
      </c>
      <c r="AN74" s="3"/>
      <c r="AO74" s="3"/>
      <c r="AP74" s="3"/>
    </row>
    <row r="75" spans="1:42" x14ac:dyDescent="0.35">
      <c r="A75" s="1" t="s">
        <v>130</v>
      </c>
      <c r="B75" s="1" t="s">
        <v>210</v>
      </c>
      <c r="C75" s="1" t="s">
        <v>160</v>
      </c>
      <c r="D75" s="1" t="s">
        <v>156</v>
      </c>
      <c r="E75" s="1" t="s">
        <v>156</v>
      </c>
      <c r="F75" s="1" t="s">
        <v>176</v>
      </c>
      <c r="G75" s="1" t="s">
        <v>177</v>
      </c>
      <c r="H75" s="1" t="s">
        <v>128</v>
      </c>
      <c r="I75" s="1" t="s">
        <v>152</v>
      </c>
      <c r="J75" s="1">
        <v>2.37681E-4</v>
      </c>
      <c r="K75" s="2">
        <v>9.8800000000000003E-5</v>
      </c>
      <c r="L75" s="2">
        <v>5.24E-5</v>
      </c>
      <c r="M75" s="2">
        <v>3.3800000000000002E-5</v>
      </c>
      <c r="N75" s="2">
        <v>1.22E-5</v>
      </c>
      <c r="O75" s="2">
        <v>1.5300000000000001E-7</v>
      </c>
      <c r="P75" s="2">
        <v>4.0499999999999999E-8</v>
      </c>
      <c r="Q75" s="2">
        <v>1.74E-9</v>
      </c>
      <c r="R75" s="2">
        <v>9.7800000000000001E-11</v>
      </c>
      <c r="S75" s="1">
        <v>0</v>
      </c>
      <c r="T75" s="2">
        <v>4.6E-5</v>
      </c>
      <c r="U75" s="2">
        <v>1.8199999999999999E-5</v>
      </c>
      <c r="V75" s="2">
        <v>1.33E-5</v>
      </c>
      <c r="W75" s="2">
        <v>6.5699999999999998E-6</v>
      </c>
      <c r="X75" s="2">
        <v>2.57E-6</v>
      </c>
      <c r="Y75" s="2">
        <v>2.2399999999999999E-7</v>
      </c>
      <c r="Z75" s="2">
        <v>2.14E-8</v>
      </c>
      <c r="AA75" s="2">
        <v>3.2099999999999999E-9</v>
      </c>
      <c r="AB75" s="2">
        <v>1.0999999999999999E-9</v>
      </c>
      <c r="AC75" s="2">
        <v>4.9399999999999995E-10</v>
      </c>
      <c r="AD75" s="2">
        <f t="shared" si="11"/>
        <v>0.18618241308793457</v>
      </c>
      <c r="AE75" s="2">
        <f t="shared" si="12"/>
        <v>7.3663476482617576E-2</v>
      </c>
      <c r="AF75" s="2">
        <f t="shared" si="13"/>
        <v>5.3831002044989779E-2</v>
      </c>
      <c r="AG75" s="2">
        <f t="shared" si="14"/>
        <v>2.659170552147239E-2</v>
      </c>
      <c r="AH75" s="2">
        <f t="shared" si="15"/>
        <v>1.040193047034765E-2</v>
      </c>
      <c r="AI75" s="2">
        <f t="shared" si="16"/>
        <v>9.0662740286298572E-4</v>
      </c>
      <c r="AJ75" s="2">
        <f t="shared" si="17"/>
        <v>8.661529652351738E-5</v>
      </c>
      <c r="AK75" s="2">
        <f t="shared" si="18"/>
        <v>1.2992294478527607E-5</v>
      </c>
      <c r="AL75" s="2">
        <f t="shared" si="19"/>
        <v>4.4521881390593048E-6</v>
      </c>
      <c r="AM75" s="2">
        <f t="shared" si="20"/>
        <v>1.9994372188139055E-6</v>
      </c>
      <c r="AN75" s="3"/>
      <c r="AO75" s="3"/>
      <c r="AP75" s="3"/>
    </row>
    <row r="76" spans="1:42" x14ac:dyDescent="0.35">
      <c r="A76" s="1" t="s">
        <v>130</v>
      </c>
      <c r="B76" s="1" t="s">
        <v>210</v>
      </c>
      <c r="C76" s="1" t="s">
        <v>160</v>
      </c>
      <c r="D76" s="1" t="s">
        <v>156</v>
      </c>
      <c r="E76" s="1" t="s">
        <v>156</v>
      </c>
      <c r="F76" s="1" t="s">
        <v>178</v>
      </c>
      <c r="G76" s="1" t="s">
        <v>177</v>
      </c>
      <c r="H76" s="1" t="s">
        <v>129</v>
      </c>
      <c r="I76" s="1" t="s">
        <v>152</v>
      </c>
      <c r="J76" s="1">
        <v>2.4707E-4</v>
      </c>
      <c r="K76" s="1">
        <v>1.0055700000000001E-4</v>
      </c>
      <c r="L76" s="2">
        <v>5.3600000000000002E-5</v>
      </c>
      <c r="M76" s="2">
        <v>3.4600000000000001E-5</v>
      </c>
      <c r="N76" s="2">
        <v>1.26E-5</v>
      </c>
      <c r="O76" s="2">
        <v>1.6899999999999999E-7</v>
      </c>
      <c r="P76" s="2">
        <v>4.6900000000000003E-8</v>
      </c>
      <c r="Q76" s="2">
        <v>2.4E-9</v>
      </c>
      <c r="R76" s="2">
        <v>1.6200000000000001E-10</v>
      </c>
      <c r="S76" s="2">
        <v>6.89E-26</v>
      </c>
      <c r="T76" s="2">
        <v>4.7899999999999999E-5</v>
      </c>
      <c r="U76" s="2">
        <v>1.77E-5</v>
      </c>
      <c r="V76" s="2">
        <v>1.29E-5</v>
      </c>
      <c r="W76" s="2">
        <v>6.2999999999999998E-6</v>
      </c>
      <c r="X76" s="2">
        <v>2.43E-6</v>
      </c>
      <c r="Y76" s="2">
        <v>1.97E-7</v>
      </c>
      <c r="Z76" s="2">
        <v>1.89E-8</v>
      </c>
      <c r="AA76" s="2">
        <v>2.69E-9</v>
      </c>
      <c r="AB76" s="2">
        <v>8.9400000000000001E-10</v>
      </c>
      <c r="AC76" s="2">
        <v>3.7999999999999998E-10</v>
      </c>
      <c r="AD76" s="2">
        <f t="shared" si="11"/>
        <v>0.1938725562372188</v>
      </c>
      <c r="AE76" s="2">
        <f t="shared" si="12"/>
        <v>7.1639754601226999E-2</v>
      </c>
      <c r="AF76" s="2">
        <f t="shared" si="13"/>
        <v>5.2212024539877298E-2</v>
      </c>
      <c r="AG76" s="2">
        <f t="shared" si="14"/>
        <v>2.5498895705521472E-2</v>
      </c>
      <c r="AH76" s="2">
        <f t="shared" si="15"/>
        <v>9.8352883435582818E-3</v>
      </c>
      <c r="AI76" s="2">
        <f t="shared" si="16"/>
        <v>7.9734642126789372E-4</v>
      </c>
      <c r="AJ76" s="2">
        <f t="shared" si="17"/>
        <v>7.6496687116564419E-5</v>
      </c>
      <c r="AK76" s="2">
        <f t="shared" si="18"/>
        <v>1.088762372188139E-5</v>
      </c>
      <c r="AL76" s="2">
        <f t="shared" si="19"/>
        <v>3.6184147239263801E-6</v>
      </c>
      <c r="AM76" s="2">
        <f t="shared" si="20"/>
        <v>1.5380286298568506E-6</v>
      </c>
      <c r="AN76" s="3"/>
      <c r="AO76" s="3"/>
      <c r="AP76" s="3"/>
    </row>
    <row r="77" spans="1:42" x14ac:dyDescent="0.35">
      <c r="A77" s="1" t="s">
        <v>130</v>
      </c>
      <c r="B77" s="1" t="s">
        <v>211</v>
      </c>
      <c r="C77" s="1" t="s">
        <v>160</v>
      </c>
      <c r="D77" s="1" t="s">
        <v>156</v>
      </c>
      <c r="E77" s="1" t="s">
        <v>127</v>
      </c>
      <c r="F77" s="1" t="s">
        <v>176</v>
      </c>
      <c r="G77" s="1" t="s">
        <v>177</v>
      </c>
      <c r="H77" s="1" t="s">
        <v>128</v>
      </c>
      <c r="I77" s="1" t="s">
        <v>152</v>
      </c>
      <c r="J77" s="1">
        <v>3.5083899999999998E-4</v>
      </c>
      <c r="K77" s="1">
        <v>1.12664E-4</v>
      </c>
      <c r="L77" s="2">
        <v>5.8100000000000003E-5</v>
      </c>
      <c r="M77" s="2">
        <v>3.5099999999999999E-5</v>
      </c>
      <c r="N77" s="2">
        <v>1.2799999999999999E-5</v>
      </c>
      <c r="O77" s="2">
        <v>2.05E-7</v>
      </c>
      <c r="P77" s="2">
        <v>6.8200000000000002E-8</v>
      </c>
      <c r="Q77" s="2">
        <v>5.1600000000000004E-9</v>
      </c>
      <c r="R77" s="2">
        <v>6.4700000000000004E-10</v>
      </c>
      <c r="S77" s="2">
        <v>6.3199999999999999E-11</v>
      </c>
      <c r="T77" s="2">
        <v>7.4599999999999997E-5</v>
      </c>
      <c r="U77" s="2">
        <v>2.0299999999999999E-5</v>
      </c>
      <c r="V77" s="2">
        <v>1.31E-5</v>
      </c>
      <c r="W77" s="2">
        <v>6.55E-6</v>
      </c>
      <c r="X77" s="2">
        <v>2.4200000000000001E-6</v>
      </c>
      <c r="Y77" s="2">
        <v>2.0800000000000001E-7</v>
      </c>
      <c r="Z77" s="2">
        <v>1.6400000000000001E-8</v>
      </c>
      <c r="AA77" s="2">
        <v>2.1400000000000001E-9</v>
      </c>
      <c r="AB77" s="2">
        <v>7.2899999999999996E-10</v>
      </c>
      <c r="AC77" s="2">
        <v>3.4599999999999999E-10</v>
      </c>
      <c r="AD77" s="2">
        <f t="shared" si="11"/>
        <v>0.30193930470347646</v>
      </c>
      <c r="AE77" s="2">
        <f t="shared" si="12"/>
        <v>8.2163108384458075E-2</v>
      </c>
      <c r="AF77" s="2">
        <f t="shared" si="13"/>
        <v>5.3021513292433535E-2</v>
      </c>
      <c r="AG77" s="2">
        <f t="shared" si="14"/>
        <v>2.6510756646216768E-2</v>
      </c>
      <c r="AH77" s="2">
        <f t="shared" si="15"/>
        <v>9.794813905930469E-3</v>
      </c>
      <c r="AI77" s="2">
        <f t="shared" si="16"/>
        <v>8.4186830265848677E-4</v>
      </c>
      <c r="AJ77" s="2">
        <f t="shared" si="17"/>
        <v>6.6378077709611458E-5</v>
      </c>
      <c r="AK77" s="2">
        <f t="shared" si="18"/>
        <v>8.6615296523517376E-6</v>
      </c>
      <c r="AL77" s="2">
        <f t="shared" si="19"/>
        <v>2.9505865030674844E-6</v>
      </c>
      <c r="AM77" s="2">
        <f t="shared" si="20"/>
        <v>1.4004155419222905E-6</v>
      </c>
      <c r="AN77" s="3"/>
      <c r="AO77" s="3"/>
      <c r="AP77" s="3"/>
    </row>
    <row r="78" spans="1:42" x14ac:dyDescent="0.35">
      <c r="A78" s="1" t="s">
        <v>130</v>
      </c>
      <c r="B78" s="1" t="s">
        <v>211</v>
      </c>
      <c r="C78" s="1" t="s">
        <v>160</v>
      </c>
      <c r="D78" s="1" t="s">
        <v>156</v>
      </c>
      <c r="E78" s="1" t="s">
        <v>127</v>
      </c>
      <c r="F78" s="1" t="s">
        <v>178</v>
      </c>
      <c r="G78" s="1" t="s">
        <v>177</v>
      </c>
      <c r="H78" s="1" t="s">
        <v>129</v>
      </c>
      <c r="I78" s="1" t="s">
        <v>152</v>
      </c>
      <c r="J78" s="1">
        <v>3.5083899999999998E-4</v>
      </c>
      <c r="K78" s="1">
        <v>1.12911E-4</v>
      </c>
      <c r="L78" s="2">
        <v>5.7800000000000002E-5</v>
      </c>
      <c r="M78" s="2">
        <v>3.5099999999999999E-5</v>
      </c>
      <c r="N78" s="2">
        <v>1.2799999999999999E-5</v>
      </c>
      <c r="O78" s="2">
        <v>2.0599999999999999E-7</v>
      </c>
      <c r="P78" s="2">
        <v>6.8900000000000002E-8</v>
      </c>
      <c r="Q78" s="2">
        <v>5.3899999999999998E-9</v>
      </c>
      <c r="R78" s="2">
        <v>6.89E-10</v>
      </c>
      <c r="S78" s="2">
        <v>7.1199999999999997E-11</v>
      </c>
      <c r="T78" s="2">
        <v>7.4900000000000005E-5</v>
      </c>
      <c r="U78" s="2">
        <v>2.02E-5</v>
      </c>
      <c r="V78" s="2">
        <v>1.3200000000000001E-5</v>
      </c>
      <c r="W78" s="2">
        <v>6.4699999999999999E-6</v>
      </c>
      <c r="X78" s="2">
        <v>2.39E-6</v>
      </c>
      <c r="Y78" s="2">
        <v>2.05E-7</v>
      </c>
      <c r="Z78" s="2">
        <v>1.6099999999999999E-8</v>
      </c>
      <c r="AA78" s="2">
        <v>2.11E-9</v>
      </c>
      <c r="AB78" s="2">
        <v>7.1700000000000001E-10</v>
      </c>
      <c r="AC78" s="2">
        <v>3.3599999999999998E-10</v>
      </c>
      <c r="AD78" s="2">
        <f t="shared" si="11"/>
        <v>0.30315353783231086</v>
      </c>
      <c r="AE78" s="2">
        <f t="shared" si="12"/>
        <v>8.1758364008179957E-2</v>
      </c>
      <c r="AF78" s="2">
        <f t="shared" si="13"/>
        <v>5.342625766871166E-2</v>
      </c>
      <c r="AG78" s="2">
        <f t="shared" si="14"/>
        <v>2.6186961145194271E-2</v>
      </c>
      <c r="AH78" s="2">
        <f t="shared" si="15"/>
        <v>9.6733905930470338E-3</v>
      </c>
      <c r="AI78" s="2">
        <f t="shared" si="16"/>
        <v>8.2972597137014308E-4</v>
      </c>
      <c r="AJ78" s="2">
        <f t="shared" si="17"/>
        <v>6.5163844580777086E-5</v>
      </c>
      <c r="AK78" s="2">
        <f t="shared" si="18"/>
        <v>8.5401063394683008E-6</v>
      </c>
      <c r="AL78" s="2">
        <f t="shared" si="19"/>
        <v>2.9020171779141102E-6</v>
      </c>
      <c r="AM78" s="2">
        <f t="shared" si="20"/>
        <v>1.3599411042944783E-6</v>
      </c>
      <c r="AN78" s="3"/>
      <c r="AO78" s="3"/>
      <c r="AP78" s="3"/>
    </row>
    <row r="79" spans="1:42" x14ac:dyDescent="0.35">
      <c r="A79" s="1" t="s">
        <v>130</v>
      </c>
      <c r="B79" s="1" t="s">
        <v>212</v>
      </c>
      <c r="C79" s="1" t="s">
        <v>160</v>
      </c>
      <c r="D79" s="1" t="s">
        <v>131</v>
      </c>
      <c r="E79" s="1" t="s">
        <v>156</v>
      </c>
      <c r="F79" s="1" t="s">
        <v>176</v>
      </c>
      <c r="G79" s="1" t="s">
        <v>177</v>
      </c>
      <c r="H79" s="1" t="s">
        <v>128</v>
      </c>
      <c r="I79" s="1" t="s">
        <v>152</v>
      </c>
      <c r="J79" s="1">
        <v>4.9413899999999999E-4</v>
      </c>
      <c r="K79" s="1">
        <v>2.0679699999999999E-4</v>
      </c>
      <c r="L79" s="1">
        <v>1.11428E-4</v>
      </c>
      <c r="M79" s="2">
        <v>7.1699999999999995E-5</v>
      </c>
      <c r="N79" s="2">
        <v>2.5899999999999999E-5</v>
      </c>
      <c r="O79" s="2">
        <v>3.7599999999999998E-7</v>
      </c>
      <c r="P79" s="2">
        <v>1.12E-7</v>
      </c>
      <c r="Q79" s="2">
        <v>6.2300000000000002E-9</v>
      </c>
      <c r="R79" s="2">
        <v>5.1099999999999999E-10</v>
      </c>
      <c r="S79" s="2">
        <v>2.19E-11</v>
      </c>
      <c r="T79" s="2">
        <v>9.7299999999999993E-5</v>
      </c>
      <c r="U79" s="2">
        <v>3.8500000000000001E-5</v>
      </c>
      <c r="V79" s="2">
        <v>2.8399999999999999E-5</v>
      </c>
      <c r="W79" s="2">
        <v>1.4E-5</v>
      </c>
      <c r="X79" s="2">
        <v>5.4600000000000002E-6</v>
      </c>
      <c r="Y79" s="2">
        <v>4.8400000000000005E-7</v>
      </c>
      <c r="Z79" s="2">
        <v>4.4700000000000003E-8</v>
      </c>
      <c r="AA79" s="2">
        <v>6.7700000000000004E-9</v>
      </c>
      <c r="AB79" s="2">
        <v>2.28E-9</v>
      </c>
      <c r="AC79" s="2">
        <v>1.02E-9</v>
      </c>
      <c r="AD79" s="2">
        <f t="shared" si="11"/>
        <v>0.39381627811860942</v>
      </c>
      <c r="AE79" s="2">
        <f t="shared" si="12"/>
        <v>0.15582658486707565</v>
      </c>
      <c r="AF79" s="2">
        <f t="shared" si="13"/>
        <v>0.11494740286298569</v>
      </c>
      <c r="AG79" s="2">
        <f t="shared" si="14"/>
        <v>5.6664212678936607E-2</v>
      </c>
      <c r="AH79" s="2">
        <f t="shared" si="15"/>
        <v>2.2099042944785274E-2</v>
      </c>
      <c r="AI79" s="2">
        <f t="shared" si="16"/>
        <v>1.9589627811860944E-3</v>
      </c>
      <c r="AJ79" s="2">
        <f t="shared" si="17"/>
        <v>1.8092073619631902E-4</v>
      </c>
      <c r="AK79" s="2">
        <f t="shared" si="18"/>
        <v>2.7401194274028631E-5</v>
      </c>
      <c r="AL79" s="2">
        <f t="shared" si="19"/>
        <v>9.2281717791411049E-6</v>
      </c>
      <c r="AM79" s="2">
        <f t="shared" si="20"/>
        <v>4.1283926380368103E-6</v>
      </c>
      <c r="AN79" s="3"/>
      <c r="AO79" s="3"/>
      <c r="AP79" s="3"/>
    </row>
    <row r="80" spans="1:42" x14ac:dyDescent="0.35">
      <c r="A80" s="1" t="s">
        <v>130</v>
      </c>
      <c r="B80" s="1" t="s">
        <v>212</v>
      </c>
      <c r="C80" s="1" t="s">
        <v>160</v>
      </c>
      <c r="D80" s="1" t="s">
        <v>131</v>
      </c>
      <c r="E80" s="1" t="s">
        <v>156</v>
      </c>
      <c r="F80" s="1" t="s">
        <v>178</v>
      </c>
      <c r="G80" s="1" t="s">
        <v>177</v>
      </c>
      <c r="H80" s="1" t="s">
        <v>129</v>
      </c>
      <c r="I80" s="1" t="s">
        <v>152</v>
      </c>
      <c r="J80" s="1">
        <v>5.1637500000000002E-4</v>
      </c>
      <c r="K80" s="1">
        <v>2.0828E-4</v>
      </c>
      <c r="L80" s="1">
        <v>1.13405E-4</v>
      </c>
      <c r="M80" s="2">
        <v>7.2899999999999997E-5</v>
      </c>
      <c r="N80" s="2">
        <v>2.69E-5</v>
      </c>
      <c r="O80" s="2">
        <v>4.0499999999999999E-7</v>
      </c>
      <c r="P80" s="2">
        <v>1.2499999999999999E-7</v>
      </c>
      <c r="Q80" s="2">
        <v>8.0999999999999997E-9</v>
      </c>
      <c r="R80" s="2">
        <v>7.8099999999999999E-10</v>
      </c>
      <c r="S80" s="2">
        <v>5.29E-11</v>
      </c>
      <c r="T80" s="1">
        <v>1.0204000000000001E-4</v>
      </c>
      <c r="U80" s="2">
        <v>3.7599999999999999E-5</v>
      </c>
      <c r="V80" s="2">
        <v>2.7900000000000001E-5</v>
      </c>
      <c r="W80" s="2">
        <v>1.34E-5</v>
      </c>
      <c r="X80" s="2">
        <v>5.1599999999999997E-6</v>
      </c>
      <c r="Y80" s="2">
        <v>4.2500000000000001E-7</v>
      </c>
      <c r="Z80" s="2">
        <v>3.9799999999999999E-8</v>
      </c>
      <c r="AA80" s="2">
        <v>5.6599999999999999E-9</v>
      </c>
      <c r="AB80" s="2">
        <v>1.8899999999999999E-9</v>
      </c>
      <c r="AC80" s="2">
        <v>7.9299999999999995E-10</v>
      </c>
      <c r="AD80" s="2">
        <f t="shared" si="11"/>
        <v>0.4130011615541922</v>
      </c>
      <c r="AE80" s="2">
        <f t="shared" si="12"/>
        <v>0.1521838854805726</v>
      </c>
      <c r="AF80" s="2">
        <f t="shared" si="13"/>
        <v>0.11292368098159508</v>
      </c>
      <c r="AG80" s="2">
        <f t="shared" si="14"/>
        <v>5.4235746421267904E-2</v>
      </c>
      <c r="AH80" s="2">
        <f t="shared" si="15"/>
        <v>2.0884809815950919E-2</v>
      </c>
      <c r="AI80" s="2">
        <f t="shared" si="16"/>
        <v>1.720163599182004E-3</v>
      </c>
      <c r="AJ80" s="2">
        <f t="shared" si="17"/>
        <v>1.6108826175869115E-4</v>
      </c>
      <c r="AK80" s="2">
        <f t="shared" si="18"/>
        <v>2.2908531697341515E-5</v>
      </c>
      <c r="AL80" s="2">
        <f t="shared" si="19"/>
        <v>7.6496687116564415E-6</v>
      </c>
      <c r="AM80" s="2">
        <f t="shared" si="20"/>
        <v>3.2096229038854801E-6</v>
      </c>
      <c r="AN80" s="3"/>
      <c r="AO80" s="3"/>
      <c r="AP80" s="3"/>
    </row>
    <row r="81" spans="1:42" x14ac:dyDescent="0.35">
      <c r="A81" s="1" t="s">
        <v>130</v>
      </c>
      <c r="B81" s="1" t="s">
        <v>213</v>
      </c>
      <c r="C81" s="1" t="s">
        <v>160</v>
      </c>
      <c r="D81" s="1" t="s">
        <v>131</v>
      </c>
      <c r="E81" s="1" t="s">
        <v>127</v>
      </c>
      <c r="F81" s="1" t="s">
        <v>176</v>
      </c>
      <c r="G81" s="1" t="s">
        <v>177</v>
      </c>
      <c r="H81" s="1" t="s">
        <v>128</v>
      </c>
      <c r="I81" s="1" t="s">
        <v>152</v>
      </c>
      <c r="J81" s="1">
        <v>7.1897200000000001E-4</v>
      </c>
      <c r="K81" s="1">
        <v>2.28292E-4</v>
      </c>
      <c r="L81" s="1">
        <v>1.21311E-4</v>
      </c>
      <c r="M81" s="2">
        <v>7.2399999999999998E-5</v>
      </c>
      <c r="N81" s="2">
        <v>2.6400000000000001E-5</v>
      </c>
      <c r="O81" s="2">
        <v>4.6199999999999998E-7</v>
      </c>
      <c r="P81" s="2">
        <v>1.6E-7</v>
      </c>
      <c r="Q81" s="2">
        <v>1.44E-8</v>
      </c>
      <c r="R81" s="2">
        <v>2.1000000000000002E-9</v>
      </c>
      <c r="S81" s="2">
        <v>2.7900000000000002E-10</v>
      </c>
      <c r="T81" s="1">
        <v>1.60101E-4</v>
      </c>
      <c r="U81" s="2">
        <v>4.35E-5</v>
      </c>
      <c r="V81" s="2">
        <v>2.8900000000000001E-5</v>
      </c>
      <c r="W81" s="2">
        <v>1.4E-5</v>
      </c>
      <c r="X81" s="2">
        <v>5.1599999999999997E-6</v>
      </c>
      <c r="Y81" s="2">
        <v>4.4700000000000002E-7</v>
      </c>
      <c r="Z81" s="2">
        <v>3.5100000000000003E-8</v>
      </c>
      <c r="AA81" s="2">
        <v>4.5699999999999997E-9</v>
      </c>
      <c r="AB81" s="2">
        <v>1.61E-9</v>
      </c>
      <c r="AC81" s="2">
        <v>7.5899999999999996E-10</v>
      </c>
      <c r="AD81" s="2">
        <f t="shared" si="11"/>
        <v>0.6479997938650307</v>
      </c>
      <c r="AE81" s="2">
        <f t="shared" si="12"/>
        <v>0.1760638036809816</v>
      </c>
      <c r="AF81" s="2">
        <f t="shared" si="13"/>
        <v>0.11697112474437628</v>
      </c>
      <c r="AG81" s="2">
        <f t="shared" si="14"/>
        <v>5.6664212678936607E-2</v>
      </c>
      <c r="AH81" s="2">
        <f t="shared" si="15"/>
        <v>2.0884809815950919E-2</v>
      </c>
      <c r="AI81" s="2">
        <f t="shared" si="16"/>
        <v>1.8092073619631903E-3</v>
      </c>
      <c r="AJ81" s="2">
        <f t="shared" si="17"/>
        <v>1.4206527607361964E-4</v>
      </c>
      <c r="AK81" s="2">
        <f t="shared" si="18"/>
        <v>1.8496817995910018E-5</v>
      </c>
      <c r="AL81" s="2">
        <f t="shared" si="19"/>
        <v>6.5163844580777095E-6</v>
      </c>
      <c r="AM81" s="2">
        <f t="shared" si="20"/>
        <v>3.07200981595092E-6</v>
      </c>
      <c r="AN81" s="3"/>
      <c r="AO81" s="3"/>
      <c r="AP81" s="3"/>
    </row>
    <row r="82" spans="1:42" x14ac:dyDescent="0.35">
      <c r="A82" s="1" t="s">
        <v>130</v>
      </c>
      <c r="B82" s="1" t="s">
        <v>213</v>
      </c>
      <c r="C82" s="1" t="s">
        <v>160</v>
      </c>
      <c r="D82" s="1" t="s">
        <v>131</v>
      </c>
      <c r="E82" s="1" t="s">
        <v>127</v>
      </c>
      <c r="F82" s="1" t="s">
        <v>178</v>
      </c>
      <c r="G82" s="1" t="s">
        <v>177</v>
      </c>
      <c r="H82" s="1" t="s">
        <v>129</v>
      </c>
      <c r="I82" s="1" t="s">
        <v>152</v>
      </c>
      <c r="J82" s="1">
        <v>7.21443E-4</v>
      </c>
      <c r="K82" s="1">
        <v>2.28292E-4</v>
      </c>
      <c r="L82" s="1">
        <v>1.2081700000000001E-4</v>
      </c>
      <c r="M82" s="2">
        <v>7.2399999999999998E-5</v>
      </c>
      <c r="N82" s="2">
        <v>2.6400000000000001E-5</v>
      </c>
      <c r="O82" s="2">
        <v>4.6400000000000003E-7</v>
      </c>
      <c r="P82" s="2">
        <v>1.6199999999999999E-7</v>
      </c>
      <c r="Q82" s="2">
        <v>1.4999999999999999E-8</v>
      </c>
      <c r="R82" s="2">
        <v>2.28E-9</v>
      </c>
      <c r="S82" s="2">
        <v>3.0599999999999998E-10</v>
      </c>
      <c r="T82" s="1">
        <v>1.6034799999999999E-4</v>
      </c>
      <c r="U82" s="2">
        <v>4.32E-5</v>
      </c>
      <c r="V82" s="2">
        <v>2.8900000000000001E-5</v>
      </c>
      <c r="W82" s="2">
        <v>1.38E-5</v>
      </c>
      <c r="X82" s="2">
        <v>5.1100000000000002E-6</v>
      </c>
      <c r="Y82" s="2">
        <v>4.4200000000000001E-7</v>
      </c>
      <c r="Z82" s="2">
        <v>3.4599999999999999E-8</v>
      </c>
      <c r="AA82" s="2">
        <v>4.5200000000000001E-9</v>
      </c>
      <c r="AB82" s="2">
        <v>1.5E-9</v>
      </c>
      <c r="AC82" s="2">
        <v>6.9899999999999996E-10</v>
      </c>
      <c r="AD82" s="2">
        <f t="shared" si="11"/>
        <v>0.64899951247443755</v>
      </c>
      <c r="AE82" s="2">
        <f t="shared" si="12"/>
        <v>0.17484957055214723</v>
      </c>
      <c r="AF82" s="2">
        <f t="shared" si="13"/>
        <v>0.11697112474437628</v>
      </c>
      <c r="AG82" s="2">
        <f t="shared" si="14"/>
        <v>5.585472392638037E-2</v>
      </c>
      <c r="AH82" s="2">
        <f t="shared" si="15"/>
        <v>2.0682437627811859E-2</v>
      </c>
      <c r="AI82" s="2">
        <f t="shared" si="16"/>
        <v>1.7889701431492843E-3</v>
      </c>
      <c r="AJ82" s="2">
        <f t="shared" si="17"/>
        <v>1.4004155419222904E-4</v>
      </c>
      <c r="AK82" s="2">
        <f t="shared" si="18"/>
        <v>1.829444580777096E-5</v>
      </c>
      <c r="AL82" s="2">
        <f t="shared" si="19"/>
        <v>6.0711656441717799E-6</v>
      </c>
      <c r="AM82" s="2">
        <f t="shared" si="20"/>
        <v>2.8291631901840493E-6</v>
      </c>
      <c r="AN82" s="3"/>
      <c r="AO82" s="3"/>
      <c r="AP82" s="3"/>
    </row>
    <row r="83" spans="1:42" x14ac:dyDescent="0.35">
      <c r="A83" s="1" t="s">
        <v>130</v>
      </c>
      <c r="B83" s="1" t="s">
        <v>214</v>
      </c>
      <c r="C83" s="1" t="s">
        <v>160</v>
      </c>
      <c r="D83" s="1" t="s">
        <v>156</v>
      </c>
      <c r="E83" s="1" t="s">
        <v>156</v>
      </c>
      <c r="F83" s="1" t="s">
        <v>169</v>
      </c>
      <c r="G83" s="1" t="s">
        <v>170</v>
      </c>
      <c r="H83" s="1" t="s">
        <v>128</v>
      </c>
      <c r="I83" s="1" t="s">
        <v>152</v>
      </c>
      <c r="J83" s="2">
        <v>8.5000000000000004E-14</v>
      </c>
      <c r="K83" s="2">
        <v>1.99E-8</v>
      </c>
      <c r="L83" s="2">
        <v>2.1899999999999999E-7</v>
      </c>
      <c r="M83" s="2">
        <v>6.0500000000000003E-7</v>
      </c>
      <c r="N83" s="2">
        <v>1.48E-6</v>
      </c>
      <c r="O83" s="2">
        <v>1.5099999999999999E-7</v>
      </c>
      <c r="P83" s="2">
        <v>5.0600000000000003E-8</v>
      </c>
      <c r="Q83" s="2">
        <v>5.3100000000000001E-9</v>
      </c>
      <c r="R83" s="2">
        <v>1.2900000000000001E-9</v>
      </c>
      <c r="S83" s="2">
        <v>4.8199999999999999E-10</v>
      </c>
      <c r="T83" s="2">
        <v>1.9199999999999999E-11</v>
      </c>
      <c r="U83" s="2">
        <v>1.2299999999999999E-8</v>
      </c>
      <c r="V83" s="2">
        <v>1.2700000000000001E-7</v>
      </c>
      <c r="W83" s="2">
        <v>1.91E-7</v>
      </c>
      <c r="X83" s="2">
        <v>3.8299999999999998E-7</v>
      </c>
      <c r="Y83" s="2">
        <v>1.1300000000000001E-7</v>
      </c>
      <c r="Z83" s="2">
        <v>1.81E-8</v>
      </c>
      <c r="AA83" s="2">
        <v>2.8900000000000002E-9</v>
      </c>
      <c r="AB83" s="2">
        <v>9.9099999999999999E-10</v>
      </c>
      <c r="AC83" s="2">
        <v>4.6700000000000004E-10</v>
      </c>
      <c r="AD83" s="2">
        <f t="shared" si="11"/>
        <v>7.7710920245398773E-8</v>
      </c>
      <c r="AE83" s="2">
        <f t="shared" si="12"/>
        <v>4.9783558282208583E-5</v>
      </c>
      <c r="AF83" s="2">
        <f t="shared" si="13"/>
        <v>5.1402535787321065E-4</v>
      </c>
      <c r="AG83" s="2">
        <f t="shared" si="14"/>
        <v>7.7306175869120656E-4</v>
      </c>
      <c r="AH83" s="2">
        <f t="shared" si="15"/>
        <v>1.5501709611451941E-3</v>
      </c>
      <c r="AI83" s="2">
        <f t="shared" si="16"/>
        <v>4.5736114519427402E-4</v>
      </c>
      <c r="AJ83" s="2">
        <f t="shared" si="17"/>
        <v>7.3258732106339469E-5</v>
      </c>
      <c r="AK83" s="2">
        <f t="shared" si="18"/>
        <v>1.1697112474437628E-5</v>
      </c>
      <c r="AL83" s="2">
        <f t="shared" si="19"/>
        <v>4.0110167689161551E-6</v>
      </c>
      <c r="AM83" s="2">
        <f t="shared" si="20"/>
        <v>1.8901562372188141E-6</v>
      </c>
      <c r="AN83" s="3"/>
      <c r="AO83" s="3"/>
      <c r="AP83" s="3"/>
    </row>
    <row r="84" spans="1:42" x14ac:dyDescent="0.35">
      <c r="A84" s="1" t="s">
        <v>130</v>
      </c>
      <c r="B84" s="1" t="s">
        <v>214</v>
      </c>
      <c r="C84" s="1" t="s">
        <v>160</v>
      </c>
      <c r="D84" s="1" t="s">
        <v>156</v>
      </c>
      <c r="E84" s="1" t="s">
        <v>156</v>
      </c>
      <c r="F84" s="1" t="s">
        <v>171</v>
      </c>
      <c r="G84" s="1" t="s">
        <v>170</v>
      </c>
      <c r="H84" s="1" t="s">
        <v>129</v>
      </c>
      <c r="I84" s="1" t="s">
        <v>152</v>
      </c>
      <c r="J84" s="2">
        <v>3.56E-13</v>
      </c>
      <c r="K84" s="2">
        <v>3.9799999999999999E-8</v>
      </c>
      <c r="L84" s="2">
        <v>3.4799999999999999E-7</v>
      </c>
      <c r="M84" s="2">
        <v>9.02E-7</v>
      </c>
      <c r="N84" s="2">
        <v>1.79E-6</v>
      </c>
      <c r="O84" s="2">
        <v>1.6E-7</v>
      </c>
      <c r="P84" s="2">
        <v>5.4599999999999999E-8</v>
      </c>
      <c r="Q84" s="2">
        <v>5.9500000000000003E-9</v>
      </c>
      <c r="R84" s="2">
        <v>1.45E-9</v>
      </c>
      <c r="S84" s="2">
        <v>5.1599999999999998E-10</v>
      </c>
      <c r="T84" s="2">
        <v>3.1100000000000001E-11</v>
      </c>
      <c r="U84" s="2">
        <v>1.8299999999999998E-8</v>
      </c>
      <c r="V84" s="2">
        <v>1.5699999999999999E-7</v>
      </c>
      <c r="W84" s="2">
        <v>2.4299999999999999E-7</v>
      </c>
      <c r="X84" s="2">
        <v>4.4200000000000001E-7</v>
      </c>
      <c r="Y84" s="2">
        <v>1.18E-7</v>
      </c>
      <c r="Z84" s="2">
        <v>1.6800000000000002E-8</v>
      </c>
      <c r="AA84" s="2">
        <v>2.5899999999999999E-9</v>
      </c>
      <c r="AB84" s="2">
        <v>8.2299999999999995E-10</v>
      </c>
      <c r="AC84" s="2">
        <v>3.58E-10</v>
      </c>
      <c r="AD84" s="2">
        <f t="shared" si="11"/>
        <v>1.2587550102249489E-7</v>
      </c>
      <c r="AE84" s="2">
        <f t="shared" si="12"/>
        <v>7.4068220858895689E-5</v>
      </c>
      <c r="AF84" s="2">
        <f t="shared" si="13"/>
        <v>6.3544867075664613E-4</v>
      </c>
      <c r="AG84" s="2">
        <f t="shared" si="14"/>
        <v>9.8352883435582814E-4</v>
      </c>
      <c r="AH84" s="2">
        <f t="shared" si="15"/>
        <v>1.7889701431492843E-3</v>
      </c>
      <c r="AI84" s="2">
        <f t="shared" si="16"/>
        <v>4.7759836400817997E-4</v>
      </c>
      <c r="AJ84" s="2">
        <f t="shared" si="17"/>
        <v>6.799705521472394E-5</v>
      </c>
      <c r="AK84" s="2">
        <f t="shared" si="18"/>
        <v>1.0482879345603271E-5</v>
      </c>
      <c r="AL84" s="2">
        <f t="shared" si="19"/>
        <v>3.3310462167689152E-6</v>
      </c>
      <c r="AM84" s="2">
        <f t="shared" si="20"/>
        <v>1.4489848670756647E-6</v>
      </c>
      <c r="AN84" s="3"/>
      <c r="AO84" s="3"/>
      <c r="AP84" s="3"/>
    </row>
    <row r="85" spans="1:42" x14ac:dyDescent="0.35">
      <c r="A85" s="1" t="s">
        <v>130</v>
      </c>
      <c r="B85" s="1" t="s">
        <v>215</v>
      </c>
      <c r="C85" s="1" t="s">
        <v>160</v>
      </c>
      <c r="D85" s="1" t="s">
        <v>156</v>
      </c>
      <c r="E85" s="1" t="s">
        <v>127</v>
      </c>
      <c r="F85" s="1" t="s">
        <v>169</v>
      </c>
      <c r="G85" s="1" t="s">
        <v>170</v>
      </c>
      <c r="H85" s="1" t="s">
        <v>128</v>
      </c>
      <c r="I85" s="1" t="s">
        <v>152</v>
      </c>
      <c r="J85" s="2">
        <v>1.37E-12</v>
      </c>
      <c r="K85" s="2">
        <v>5.4599999999999999E-8</v>
      </c>
      <c r="L85" s="2">
        <v>5.06E-7</v>
      </c>
      <c r="M85" s="2">
        <v>1.15E-6</v>
      </c>
      <c r="N85" s="2">
        <v>2.43E-6</v>
      </c>
      <c r="O85" s="2">
        <v>1.9299999999999999E-7</v>
      </c>
      <c r="P85" s="2">
        <v>6.4700000000000004E-8</v>
      </c>
      <c r="Q85" s="2">
        <v>7.8299999999999996E-9</v>
      </c>
      <c r="R85" s="2">
        <v>1.9000000000000001E-9</v>
      </c>
      <c r="S85" s="2">
        <v>6.3699999999999997E-10</v>
      </c>
      <c r="T85" s="2">
        <v>9.8299999999999999E-12</v>
      </c>
      <c r="U85" s="2">
        <v>2.1299999999999999E-8</v>
      </c>
      <c r="V85" s="2">
        <v>2.0900000000000001E-7</v>
      </c>
      <c r="W85" s="2">
        <v>3.2099999999999998E-7</v>
      </c>
      <c r="X85" s="2">
        <v>5.8100000000000003E-7</v>
      </c>
      <c r="Y85" s="2">
        <v>1.55E-7</v>
      </c>
      <c r="Z85" s="2">
        <v>1.6199999999999999E-8</v>
      </c>
      <c r="AA85" s="2">
        <v>2.1999999999999998E-9</v>
      </c>
      <c r="AB85" s="2">
        <v>7.1200000000000002E-10</v>
      </c>
      <c r="AC85" s="2">
        <v>3.2400000000000002E-10</v>
      </c>
      <c r="AD85" s="2">
        <f t="shared" si="11"/>
        <v>3.9786372188139056E-8</v>
      </c>
      <c r="AE85" s="2">
        <f t="shared" si="12"/>
        <v>8.6210552147239242E-5</v>
      </c>
      <c r="AF85" s="2">
        <f t="shared" si="13"/>
        <v>8.4591574642126782E-4</v>
      </c>
      <c r="AG85" s="2">
        <f t="shared" si="14"/>
        <v>1.2992294478527606E-3</v>
      </c>
      <c r="AH85" s="2">
        <f t="shared" si="15"/>
        <v>2.351564826175869E-3</v>
      </c>
      <c r="AI85" s="2">
        <f t="shared" si="16"/>
        <v>6.2735378323108381E-4</v>
      </c>
      <c r="AJ85" s="2">
        <f t="shared" si="17"/>
        <v>6.556858895705521E-5</v>
      </c>
      <c r="AK85" s="2">
        <f t="shared" si="18"/>
        <v>8.9043762781186096E-6</v>
      </c>
      <c r="AL85" s="2">
        <f t="shared" si="19"/>
        <v>2.8817799591002048E-6</v>
      </c>
      <c r="AM85" s="2">
        <f t="shared" si="20"/>
        <v>1.3113717791411041E-6</v>
      </c>
      <c r="AN85" s="3"/>
      <c r="AO85" s="3"/>
      <c r="AP85" s="3"/>
    </row>
    <row r="86" spans="1:42" x14ac:dyDescent="0.35">
      <c r="A86" s="1" t="s">
        <v>130</v>
      </c>
      <c r="B86" s="1" t="s">
        <v>215</v>
      </c>
      <c r="C86" s="1" t="s">
        <v>160</v>
      </c>
      <c r="D86" s="1" t="s">
        <v>156</v>
      </c>
      <c r="E86" s="1" t="s">
        <v>127</v>
      </c>
      <c r="F86" s="1" t="s">
        <v>171</v>
      </c>
      <c r="G86" s="1" t="s">
        <v>170</v>
      </c>
      <c r="H86" s="1" t="s">
        <v>129</v>
      </c>
      <c r="I86" s="1" t="s">
        <v>152</v>
      </c>
      <c r="J86" s="2">
        <v>1.7699999999999999E-12</v>
      </c>
      <c r="K86" s="2">
        <v>6.8900000000000002E-8</v>
      </c>
      <c r="L86" s="2">
        <v>5.6599999999999996E-7</v>
      </c>
      <c r="M86" s="2">
        <v>1.22E-6</v>
      </c>
      <c r="N86" s="2">
        <v>2.5000000000000002E-6</v>
      </c>
      <c r="O86" s="2">
        <v>1.92E-7</v>
      </c>
      <c r="P86" s="2">
        <v>6.4700000000000004E-8</v>
      </c>
      <c r="Q86" s="2">
        <v>7.9099999999999994E-9</v>
      </c>
      <c r="R86" s="2">
        <v>2.0500000000000002E-9</v>
      </c>
      <c r="S86" s="2">
        <v>6.8200000000000002E-10</v>
      </c>
      <c r="T86" s="2">
        <v>2.5000000000000001E-11</v>
      </c>
      <c r="U86" s="2">
        <v>2.5200000000000001E-8</v>
      </c>
      <c r="V86" s="2">
        <v>2.2600000000000001E-7</v>
      </c>
      <c r="W86" s="2">
        <v>3.3799999999999998E-7</v>
      </c>
      <c r="X86" s="2">
        <v>5.9299999999999998E-7</v>
      </c>
      <c r="Y86" s="2">
        <v>1.55E-7</v>
      </c>
      <c r="Z86" s="2">
        <v>1.59E-8</v>
      </c>
      <c r="AA86" s="2">
        <v>2.16E-9</v>
      </c>
      <c r="AB86" s="2">
        <v>6.6199999999999999E-10</v>
      </c>
      <c r="AC86" s="2">
        <v>3.0900000000000002E-10</v>
      </c>
      <c r="AD86" s="2">
        <f t="shared" si="11"/>
        <v>1.0118609406952965E-7</v>
      </c>
      <c r="AE86" s="2">
        <f t="shared" si="12"/>
        <v>1.0199558282208588E-4</v>
      </c>
      <c r="AF86" s="2">
        <f t="shared" si="13"/>
        <v>9.1472229038854803E-4</v>
      </c>
      <c r="AG86" s="2">
        <f t="shared" si="14"/>
        <v>1.3680359918200407E-3</v>
      </c>
      <c r="AH86" s="2">
        <f t="shared" si="15"/>
        <v>2.4001341513292429E-3</v>
      </c>
      <c r="AI86" s="2">
        <f t="shared" si="16"/>
        <v>6.2735378323108381E-4</v>
      </c>
      <c r="AJ86" s="2">
        <f t="shared" si="17"/>
        <v>6.4354355828220852E-5</v>
      </c>
      <c r="AK86" s="2">
        <f t="shared" si="18"/>
        <v>8.742478527607361E-6</v>
      </c>
      <c r="AL86" s="2">
        <f t="shared" si="19"/>
        <v>2.6794077709611445E-6</v>
      </c>
      <c r="AM86" s="2">
        <f t="shared" si="20"/>
        <v>1.2506601226993866E-6</v>
      </c>
      <c r="AN86" s="3"/>
      <c r="AO86" s="3"/>
      <c r="AP86" s="3"/>
    </row>
    <row r="87" spans="1:42" x14ac:dyDescent="0.35">
      <c r="A87" s="1" t="s">
        <v>130</v>
      </c>
      <c r="B87" s="1" t="s">
        <v>216</v>
      </c>
      <c r="C87" s="1" t="s">
        <v>160</v>
      </c>
      <c r="D87" s="1" t="s">
        <v>131</v>
      </c>
      <c r="E87" s="1" t="s">
        <v>156</v>
      </c>
      <c r="F87" s="1" t="s">
        <v>169</v>
      </c>
      <c r="G87" s="1" t="s">
        <v>170</v>
      </c>
      <c r="H87" s="1" t="s">
        <v>128</v>
      </c>
      <c r="I87" s="1" t="s">
        <v>152</v>
      </c>
      <c r="J87" s="2">
        <v>2.5399999999999998E-13</v>
      </c>
      <c r="K87" s="2">
        <v>4.7899999999999999E-8</v>
      </c>
      <c r="L87" s="2">
        <v>5.1900000000000003E-7</v>
      </c>
      <c r="M87" s="2">
        <v>1.42E-6</v>
      </c>
      <c r="N87" s="2">
        <v>3.1599999999999998E-6</v>
      </c>
      <c r="O87" s="2">
        <v>3.46E-7</v>
      </c>
      <c r="P87" s="2">
        <v>1.1999999999999999E-7</v>
      </c>
      <c r="Q87" s="2">
        <v>1.3200000000000001E-8</v>
      </c>
      <c r="R87" s="2">
        <v>3.1599999999999998E-9</v>
      </c>
      <c r="S87" s="2">
        <v>1.14E-9</v>
      </c>
      <c r="T87" s="2">
        <v>3.7999999999999998E-11</v>
      </c>
      <c r="U87" s="2">
        <v>2.59E-8</v>
      </c>
      <c r="V87" s="2">
        <v>2.6899999999999999E-7</v>
      </c>
      <c r="W87" s="2">
        <v>4.2E-7</v>
      </c>
      <c r="X87" s="2">
        <v>8.2999999999999999E-7</v>
      </c>
      <c r="Y87" s="2">
        <v>2.3799999999999999E-7</v>
      </c>
      <c r="Z87" s="2">
        <v>3.8500000000000001E-8</v>
      </c>
      <c r="AA87" s="2">
        <v>6.0300000000000001E-9</v>
      </c>
      <c r="AB87" s="2">
        <v>2.0500000000000002E-9</v>
      </c>
      <c r="AC87" s="2">
        <v>9.6599999999999997E-10</v>
      </c>
      <c r="AD87" s="2">
        <f t="shared" si="11"/>
        <v>1.5380286298568503E-7</v>
      </c>
      <c r="AE87" s="2">
        <f t="shared" si="12"/>
        <v>1.0482879345603272E-4</v>
      </c>
      <c r="AF87" s="2">
        <f t="shared" si="13"/>
        <v>1.0887623721881389E-3</v>
      </c>
      <c r="AG87" s="2">
        <f t="shared" si="14"/>
        <v>1.699926380368098E-3</v>
      </c>
      <c r="AH87" s="2">
        <f t="shared" si="15"/>
        <v>3.3593783231083843E-3</v>
      </c>
      <c r="AI87" s="2">
        <f t="shared" si="16"/>
        <v>9.6329161554192225E-4</v>
      </c>
      <c r="AJ87" s="2">
        <f t="shared" si="17"/>
        <v>1.5582658486707566E-4</v>
      </c>
      <c r="AK87" s="2">
        <f t="shared" si="18"/>
        <v>2.4406085889570551E-5</v>
      </c>
      <c r="AL87" s="2">
        <f t="shared" si="19"/>
        <v>8.2972597137014322E-6</v>
      </c>
      <c r="AM87" s="2">
        <f t="shared" si="20"/>
        <v>3.909830674846625E-6</v>
      </c>
      <c r="AN87" s="3"/>
      <c r="AO87" s="3"/>
      <c r="AP87" s="3"/>
    </row>
    <row r="88" spans="1:42" x14ac:dyDescent="0.35">
      <c r="A88" s="1" t="s">
        <v>130</v>
      </c>
      <c r="B88" s="1" t="s">
        <v>216</v>
      </c>
      <c r="C88" s="1" t="s">
        <v>160</v>
      </c>
      <c r="D88" s="1" t="s">
        <v>131</v>
      </c>
      <c r="E88" s="1" t="s">
        <v>156</v>
      </c>
      <c r="F88" s="1" t="s">
        <v>171</v>
      </c>
      <c r="G88" s="1" t="s">
        <v>170</v>
      </c>
      <c r="H88" s="1" t="s">
        <v>129</v>
      </c>
      <c r="I88" s="1" t="s">
        <v>152</v>
      </c>
      <c r="J88" s="2">
        <v>1.0700000000000001E-12</v>
      </c>
      <c r="K88" s="2">
        <v>9.2900000000000005E-8</v>
      </c>
      <c r="L88" s="2">
        <v>8.1500000000000003E-7</v>
      </c>
      <c r="M88" s="2">
        <v>2.0499999999999999E-6</v>
      </c>
      <c r="N88" s="2">
        <v>4.0300000000000004E-6</v>
      </c>
      <c r="O88" s="2">
        <v>3.6100000000000002E-7</v>
      </c>
      <c r="P88" s="2">
        <v>1.2800000000000001E-7</v>
      </c>
      <c r="Q88" s="2">
        <v>1.4999999999999999E-8</v>
      </c>
      <c r="R88" s="2">
        <v>3.5100000000000001E-9</v>
      </c>
      <c r="S88" s="2">
        <v>1.15E-9</v>
      </c>
      <c r="T88" s="2">
        <v>6.1499999999999994E-11</v>
      </c>
      <c r="U88" s="2">
        <v>3.8999999999999998E-8</v>
      </c>
      <c r="V88" s="2">
        <v>3.3799999999999998E-7</v>
      </c>
      <c r="W88" s="2">
        <v>5.2600000000000002E-7</v>
      </c>
      <c r="X88" s="2">
        <v>9.5099999999999998E-7</v>
      </c>
      <c r="Y88" s="2">
        <v>2.5400000000000002E-7</v>
      </c>
      <c r="Z88" s="2">
        <v>3.5800000000000003E-8</v>
      </c>
      <c r="AA88" s="2">
        <v>5.4800000000000001E-9</v>
      </c>
      <c r="AB88" s="2">
        <v>1.74E-9</v>
      </c>
      <c r="AC88" s="2">
        <v>7.5899999999999996E-10</v>
      </c>
      <c r="AD88" s="2">
        <f t="shared" si="11"/>
        <v>2.4891779141104292E-7</v>
      </c>
      <c r="AE88" s="2">
        <f t="shared" si="12"/>
        <v>1.5785030674846622E-4</v>
      </c>
      <c r="AF88" s="2">
        <f t="shared" si="13"/>
        <v>1.3680359918200407E-3</v>
      </c>
      <c r="AG88" s="2">
        <f t="shared" si="14"/>
        <v>2.1289554192229039E-3</v>
      </c>
      <c r="AH88" s="2">
        <f t="shared" si="15"/>
        <v>3.8491190184049076E-3</v>
      </c>
      <c r="AI88" s="2">
        <f t="shared" si="16"/>
        <v>1.0280507157464213E-3</v>
      </c>
      <c r="AJ88" s="2">
        <f t="shared" si="17"/>
        <v>1.4489848670756647E-4</v>
      </c>
      <c r="AK88" s="2">
        <f t="shared" si="18"/>
        <v>2.2179991820040904E-5</v>
      </c>
      <c r="AL88" s="2">
        <f t="shared" si="19"/>
        <v>7.0425521472392634E-6</v>
      </c>
      <c r="AM88" s="2">
        <f t="shared" si="20"/>
        <v>3.07200981595092E-6</v>
      </c>
      <c r="AN88" s="3"/>
      <c r="AO88" s="3"/>
      <c r="AP88" s="3"/>
    </row>
    <row r="89" spans="1:42" x14ac:dyDescent="0.35">
      <c r="A89" s="1" t="s">
        <v>130</v>
      </c>
      <c r="B89" s="1" t="s">
        <v>217</v>
      </c>
      <c r="C89" s="1" t="s">
        <v>160</v>
      </c>
      <c r="D89" s="1" t="s">
        <v>131</v>
      </c>
      <c r="E89" s="1" t="s">
        <v>127</v>
      </c>
      <c r="F89" s="1" t="s">
        <v>169</v>
      </c>
      <c r="G89" s="1" t="s">
        <v>170</v>
      </c>
      <c r="H89" s="1" t="s">
        <v>128</v>
      </c>
      <c r="I89" s="1" t="s">
        <v>152</v>
      </c>
      <c r="J89" s="2">
        <v>3.7799999999999996E-12</v>
      </c>
      <c r="K89" s="2">
        <v>1.2200000000000001E-7</v>
      </c>
      <c r="L89" s="2">
        <v>1.11E-6</v>
      </c>
      <c r="M89" s="2">
        <v>2.4399999999999999E-6</v>
      </c>
      <c r="N89" s="2">
        <v>5.0599999999999998E-6</v>
      </c>
      <c r="O89" s="2">
        <v>4.2199999999999999E-7</v>
      </c>
      <c r="P89" s="2">
        <v>1.43E-7</v>
      </c>
      <c r="Q89" s="2">
        <v>1.8299999999999998E-8</v>
      </c>
      <c r="R89" s="2">
        <v>4.7900000000000002E-9</v>
      </c>
      <c r="S89" s="2">
        <v>1.5799999999999999E-9</v>
      </c>
      <c r="T89" s="2">
        <v>2.07E-11</v>
      </c>
      <c r="U89" s="2">
        <v>4.6199999999999997E-8</v>
      </c>
      <c r="V89" s="2">
        <v>4.5499999999999998E-7</v>
      </c>
      <c r="W89" s="2">
        <v>6.9400000000000005E-7</v>
      </c>
      <c r="X89" s="2">
        <v>1.2500000000000001E-6</v>
      </c>
      <c r="Y89" s="2">
        <v>3.3599999999999999E-7</v>
      </c>
      <c r="Z89" s="2">
        <v>3.4599999999999999E-8</v>
      </c>
      <c r="AA89" s="2">
        <v>4.6699999999999998E-9</v>
      </c>
      <c r="AB89" s="2">
        <v>1.5E-9</v>
      </c>
      <c r="AC89" s="2">
        <v>6.89E-10</v>
      </c>
      <c r="AD89" s="2">
        <f t="shared" si="11"/>
        <v>8.3782085889570551E-8</v>
      </c>
      <c r="AE89" s="2">
        <f t="shared" si="12"/>
        <v>1.8699190184049075E-4</v>
      </c>
      <c r="AF89" s="2">
        <f t="shared" si="13"/>
        <v>1.8415869120654393E-3</v>
      </c>
      <c r="AG89" s="2">
        <f t="shared" si="14"/>
        <v>2.8089259713701435E-3</v>
      </c>
      <c r="AH89" s="2">
        <f t="shared" si="15"/>
        <v>5.0593047034764834E-3</v>
      </c>
      <c r="AI89" s="2">
        <f t="shared" si="16"/>
        <v>1.3599411042944786E-3</v>
      </c>
      <c r="AJ89" s="2">
        <f t="shared" si="17"/>
        <v>1.4004155419222904E-4</v>
      </c>
      <c r="AK89" s="2">
        <f t="shared" si="18"/>
        <v>1.8901562372188139E-5</v>
      </c>
      <c r="AL89" s="2">
        <f t="shared" si="19"/>
        <v>6.0711656441717799E-6</v>
      </c>
      <c r="AM89" s="2">
        <f t="shared" si="20"/>
        <v>2.7886887525562367E-6</v>
      </c>
      <c r="AN89" s="3"/>
      <c r="AO89" s="3"/>
      <c r="AP89" s="3"/>
    </row>
    <row r="90" spans="1:42" x14ac:dyDescent="0.35">
      <c r="A90" s="1" t="s">
        <v>130</v>
      </c>
      <c r="B90" s="1" t="s">
        <v>217</v>
      </c>
      <c r="C90" s="1" t="s">
        <v>160</v>
      </c>
      <c r="D90" s="1" t="s">
        <v>131</v>
      </c>
      <c r="E90" s="1" t="s">
        <v>127</v>
      </c>
      <c r="F90" s="1" t="s">
        <v>171</v>
      </c>
      <c r="G90" s="1" t="s">
        <v>170</v>
      </c>
      <c r="H90" s="1" t="s">
        <v>129</v>
      </c>
      <c r="I90" s="1" t="s">
        <v>152</v>
      </c>
      <c r="J90" s="2">
        <v>5.1599999999999998E-12</v>
      </c>
      <c r="K90" s="2">
        <v>1.4999999999999999E-7</v>
      </c>
      <c r="L90" s="2">
        <v>1.2300000000000001E-6</v>
      </c>
      <c r="M90" s="2">
        <v>2.6199999999999999E-6</v>
      </c>
      <c r="N90" s="2">
        <v>5.1599999999999997E-6</v>
      </c>
      <c r="O90" s="2">
        <v>4.2E-7</v>
      </c>
      <c r="P90" s="2">
        <v>1.43E-7</v>
      </c>
      <c r="Q90" s="2">
        <v>1.85E-8</v>
      </c>
      <c r="R90" s="2">
        <v>4.9900000000000003E-9</v>
      </c>
      <c r="S90" s="2">
        <v>1.6399999999999999E-9</v>
      </c>
      <c r="T90" s="2">
        <v>4.97E-11</v>
      </c>
      <c r="U90" s="2">
        <v>5.4100000000000001E-8</v>
      </c>
      <c r="V90" s="2">
        <v>4.8699999999999995E-7</v>
      </c>
      <c r="W90" s="2">
        <v>7.3099999999999997E-7</v>
      </c>
      <c r="X90" s="2">
        <v>1.2699999999999999E-6</v>
      </c>
      <c r="Y90" s="2">
        <v>3.3599999999999999E-7</v>
      </c>
      <c r="Z90" s="2">
        <v>3.4100000000000001E-8</v>
      </c>
      <c r="AA90" s="2">
        <v>4.6399999999999997E-9</v>
      </c>
      <c r="AB90" s="2">
        <v>1.43E-9</v>
      </c>
      <c r="AC90" s="2">
        <v>6.6199999999999999E-10</v>
      </c>
      <c r="AD90" s="2">
        <f t="shared" si="11"/>
        <v>2.0115795501022496E-7</v>
      </c>
      <c r="AE90" s="2">
        <f t="shared" si="12"/>
        <v>2.1896670756646214E-4</v>
      </c>
      <c r="AF90" s="2">
        <f t="shared" si="13"/>
        <v>1.9711051124744377E-3</v>
      </c>
      <c r="AG90" s="2">
        <f t="shared" si="14"/>
        <v>2.9586813905930474E-3</v>
      </c>
      <c r="AH90" s="2">
        <f t="shared" si="15"/>
        <v>5.1402535787321048E-3</v>
      </c>
      <c r="AI90" s="2">
        <f t="shared" si="16"/>
        <v>1.3599411042944786E-3</v>
      </c>
      <c r="AJ90" s="2">
        <f t="shared" si="17"/>
        <v>1.3801783231083843E-4</v>
      </c>
      <c r="AK90" s="2">
        <f t="shared" si="18"/>
        <v>1.87801390593047E-5</v>
      </c>
      <c r="AL90" s="2">
        <f t="shared" si="19"/>
        <v>5.7878445807770962E-6</v>
      </c>
      <c r="AM90" s="2">
        <f t="shared" si="20"/>
        <v>2.6794077709611445E-6</v>
      </c>
      <c r="AN90" s="3"/>
      <c r="AO90" s="3"/>
      <c r="AP90" s="3"/>
    </row>
    <row r="91" spans="1:42" x14ac:dyDescent="0.35">
      <c r="A91" s="1" t="s">
        <v>130</v>
      </c>
      <c r="B91" s="1" t="s">
        <v>218</v>
      </c>
      <c r="C91" s="1" t="s">
        <v>161</v>
      </c>
      <c r="D91" s="1" t="s">
        <v>156</v>
      </c>
      <c r="E91" s="1" t="s">
        <v>156</v>
      </c>
      <c r="F91" s="1" t="s">
        <v>169</v>
      </c>
      <c r="G91" s="1" t="s">
        <v>170</v>
      </c>
      <c r="H91" s="1" t="s">
        <v>128</v>
      </c>
      <c r="I91" s="1" t="s">
        <v>152</v>
      </c>
      <c r="J91" s="2">
        <v>1.37E-8</v>
      </c>
      <c r="K91" s="2">
        <v>1.7400000000000001E-6</v>
      </c>
      <c r="L91" s="2">
        <v>1.11E-5</v>
      </c>
      <c r="M91" s="2">
        <v>2.3200000000000001E-5</v>
      </c>
      <c r="N91" s="2">
        <v>5.24E-5</v>
      </c>
      <c r="O91" s="2">
        <v>1.49E-5</v>
      </c>
      <c r="P91" s="2">
        <v>8.2500000000000006E-6</v>
      </c>
      <c r="Q91" s="2">
        <v>2.7199999999999998E-6</v>
      </c>
      <c r="R91" s="2">
        <v>1.2699999999999999E-6</v>
      </c>
      <c r="S91" s="2">
        <v>5.8100000000000003E-7</v>
      </c>
      <c r="T91" s="2">
        <v>9.4400000000000005E-9</v>
      </c>
      <c r="U91" s="2">
        <v>8.5000000000000001E-7</v>
      </c>
      <c r="V91" s="2">
        <v>7.2899999999999997E-6</v>
      </c>
      <c r="W91" s="2">
        <v>1.03E-5</v>
      </c>
      <c r="X91" s="2">
        <v>2.0599999999999999E-5</v>
      </c>
      <c r="Y91" s="2">
        <v>6.9700000000000002E-6</v>
      </c>
      <c r="Z91" s="2">
        <v>2.52E-6</v>
      </c>
      <c r="AA91" s="2">
        <v>6.9699999999999995E-7</v>
      </c>
      <c r="AB91" s="2">
        <v>2.8700000000000002E-7</v>
      </c>
      <c r="AC91" s="2">
        <v>1.43E-7</v>
      </c>
      <c r="AD91" s="2">
        <f t="shared" si="11"/>
        <v>3.8207869120654401E-5</v>
      </c>
      <c r="AE91" s="2">
        <f t="shared" si="12"/>
        <v>3.4403271983640079E-3</v>
      </c>
      <c r="AF91" s="2">
        <f t="shared" si="13"/>
        <v>2.9505865030674844E-2</v>
      </c>
      <c r="AG91" s="2">
        <f t="shared" si="14"/>
        <v>4.1688670756646215E-2</v>
      </c>
      <c r="AH91" s="2">
        <f t="shared" si="15"/>
        <v>8.337734151329243E-2</v>
      </c>
      <c r="AI91" s="2">
        <f t="shared" si="16"/>
        <v>2.8210683026584867E-2</v>
      </c>
      <c r="AJ91" s="2">
        <f t="shared" si="17"/>
        <v>1.0199558282208589E-2</v>
      </c>
      <c r="AK91" s="2">
        <f t="shared" si="18"/>
        <v>2.8210683026584863E-3</v>
      </c>
      <c r="AL91" s="2">
        <f t="shared" si="19"/>
        <v>1.1616163599182004E-3</v>
      </c>
      <c r="AM91" s="2">
        <f t="shared" si="20"/>
        <v>5.787844580777096E-4</v>
      </c>
      <c r="AN91" s="3"/>
      <c r="AO91" s="3"/>
      <c r="AP91" s="3"/>
    </row>
    <row r="92" spans="1:42" x14ac:dyDescent="0.35">
      <c r="A92" s="1" t="s">
        <v>130</v>
      </c>
      <c r="B92" s="1" t="s">
        <v>218</v>
      </c>
      <c r="C92" s="1" t="s">
        <v>161</v>
      </c>
      <c r="D92" s="1" t="s">
        <v>156</v>
      </c>
      <c r="E92" s="1" t="s">
        <v>156</v>
      </c>
      <c r="F92" s="1" t="s">
        <v>171</v>
      </c>
      <c r="G92" s="1" t="s">
        <v>170</v>
      </c>
      <c r="H92" s="1" t="s">
        <v>129</v>
      </c>
      <c r="I92" s="1" t="s">
        <v>152</v>
      </c>
      <c r="J92" s="2">
        <v>6.4200000000000006E-8</v>
      </c>
      <c r="K92" s="2">
        <v>6.4699999999999999E-6</v>
      </c>
      <c r="L92" s="2">
        <v>2.09E-5</v>
      </c>
      <c r="M92" s="2">
        <v>3.4600000000000001E-5</v>
      </c>
      <c r="N92" s="2">
        <v>6.1799999999999998E-5</v>
      </c>
      <c r="O92" s="2">
        <v>1.8199999999999999E-5</v>
      </c>
      <c r="P92" s="2">
        <v>1.15E-5</v>
      </c>
      <c r="Q92" s="2">
        <v>3.9500000000000003E-6</v>
      </c>
      <c r="R92" s="2">
        <v>1.53E-6</v>
      </c>
      <c r="S92" s="2">
        <v>5.4600000000000005E-7</v>
      </c>
      <c r="T92" s="2">
        <v>4.5699999999999999E-8</v>
      </c>
      <c r="U92" s="2">
        <v>1.5099999999999999E-6</v>
      </c>
      <c r="V92" s="2">
        <v>8.8699999999999998E-6</v>
      </c>
      <c r="W92" s="2">
        <v>1.2E-5</v>
      </c>
      <c r="X92" s="2">
        <v>2.19E-5</v>
      </c>
      <c r="Y92" s="2">
        <v>7.3900000000000004E-6</v>
      </c>
      <c r="Z92" s="2">
        <v>2.79E-6</v>
      </c>
      <c r="AA92" s="2">
        <v>9.1699999999999997E-7</v>
      </c>
      <c r="AB92" s="2">
        <v>3.41E-7</v>
      </c>
      <c r="AC92" s="2">
        <v>1.1999999999999999E-7</v>
      </c>
      <c r="AD92" s="2">
        <f t="shared" si="11"/>
        <v>1.849681799591002E-4</v>
      </c>
      <c r="AE92" s="2">
        <f t="shared" si="12"/>
        <v>6.1116400817995912E-3</v>
      </c>
      <c r="AF92" s="2">
        <f t="shared" si="13"/>
        <v>3.5900826175869115E-2</v>
      </c>
      <c r="AG92" s="2">
        <f t="shared" si="14"/>
        <v>4.8569325153374233E-2</v>
      </c>
      <c r="AH92" s="2">
        <f t="shared" si="15"/>
        <v>8.8639018404907968E-2</v>
      </c>
      <c r="AI92" s="2">
        <f t="shared" si="16"/>
        <v>2.9910609406952962E-2</v>
      </c>
      <c r="AJ92" s="2">
        <f t="shared" si="17"/>
        <v>1.1292368098159509E-2</v>
      </c>
      <c r="AK92" s="2">
        <f t="shared" si="18"/>
        <v>3.7115059304703474E-3</v>
      </c>
      <c r="AL92" s="2">
        <f t="shared" si="19"/>
        <v>1.3801783231083844E-3</v>
      </c>
      <c r="AM92" s="2">
        <f t="shared" si="20"/>
        <v>4.8569325153374223E-4</v>
      </c>
      <c r="AN92" s="3"/>
      <c r="AO92" s="3"/>
      <c r="AP92" s="3"/>
    </row>
    <row r="93" spans="1:42" x14ac:dyDescent="0.35">
      <c r="A93" s="1" t="s">
        <v>130</v>
      </c>
      <c r="B93" s="1" t="s">
        <v>219</v>
      </c>
      <c r="C93" s="1" t="s">
        <v>161</v>
      </c>
      <c r="D93" s="1" t="s">
        <v>156</v>
      </c>
      <c r="E93" s="1" t="s">
        <v>127</v>
      </c>
      <c r="F93" s="1" t="s">
        <v>169</v>
      </c>
      <c r="G93" s="1" t="s">
        <v>170</v>
      </c>
      <c r="H93" s="1" t="s">
        <v>128</v>
      </c>
      <c r="I93" s="1" t="s">
        <v>152</v>
      </c>
      <c r="J93" s="2">
        <v>8.9700000000000003E-9</v>
      </c>
      <c r="K93" s="2">
        <v>2.4700000000000001E-6</v>
      </c>
      <c r="L93" s="2">
        <v>1.66E-5</v>
      </c>
      <c r="M93" s="2">
        <v>3.29E-5</v>
      </c>
      <c r="N93" s="2">
        <v>7.0900000000000002E-5</v>
      </c>
      <c r="O93" s="2">
        <v>2.1800000000000001E-5</v>
      </c>
      <c r="P93" s="2">
        <v>1.11E-5</v>
      </c>
      <c r="Q93" s="2">
        <v>4.6700000000000002E-6</v>
      </c>
      <c r="R93" s="2">
        <v>2.6199999999999999E-6</v>
      </c>
      <c r="S93" s="2">
        <v>1.31E-6</v>
      </c>
      <c r="T93" s="2">
        <v>3.53E-9</v>
      </c>
      <c r="U93" s="2">
        <v>1.13E-6</v>
      </c>
      <c r="V93" s="2">
        <v>1.08E-5</v>
      </c>
      <c r="W93" s="2">
        <v>1.5500000000000001E-5</v>
      </c>
      <c r="X93" s="2">
        <v>2.72E-5</v>
      </c>
      <c r="Y93" s="2">
        <v>1.2E-5</v>
      </c>
      <c r="Z93" s="2">
        <v>5.6799999999999998E-6</v>
      </c>
      <c r="AA93" s="2">
        <v>1.7799999999999999E-6</v>
      </c>
      <c r="AB93" s="2">
        <v>7.1900000000000002E-7</v>
      </c>
      <c r="AC93" s="2">
        <v>3.4799999999999999E-7</v>
      </c>
      <c r="AD93" s="2">
        <f t="shared" si="11"/>
        <v>1.4287476482617585E-5</v>
      </c>
      <c r="AE93" s="2">
        <f t="shared" si="12"/>
        <v>4.5736114519427402E-3</v>
      </c>
      <c r="AF93" s="2">
        <f t="shared" si="13"/>
        <v>4.3712392638036807E-2</v>
      </c>
      <c r="AG93" s="2">
        <f t="shared" si="14"/>
        <v>6.2735378323108396E-2</v>
      </c>
      <c r="AH93" s="2">
        <f t="shared" si="15"/>
        <v>0.11009047034764825</v>
      </c>
      <c r="AI93" s="2">
        <f t="shared" si="16"/>
        <v>4.8569325153374233E-2</v>
      </c>
      <c r="AJ93" s="2">
        <f t="shared" si="17"/>
        <v>2.2989480572597136E-2</v>
      </c>
      <c r="AK93" s="2">
        <f t="shared" si="18"/>
        <v>7.2044498977505101E-3</v>
      </c>
      <c r="AL93" s="2">
        <f t="shared" si="19"/>
        <v>2.9101120654396731E-3</v>
      </c>
      <c r="AM93" s="2">
        <f t="shared" si="20"/>
        <v>1.4085104294478527E-3</v>
      </c>
      <c r="AN93" s="3"/>
      <c r="AO93" s="3"/>
      <c r="AP93" s="3"/>
    </row>
    <row r="94" spans="1:42" x14ac:dyDescent="0.35">
      <c r="A94" s="1" t="s">
        <v>130</v>
      </c>
      <c r="B94" s="1" t="s">
        <v>219</v>
      </c>
      <c r="C94" s="1" t="s">
        <v>161</v>
      </c>
      <c r="D94" s="1" t="s">
        <v>156</v>
      </c>
      <c r="E94" s="1" t="s">
        <v>127</v>
      </c>
      <c r="F94" s="1" t="s">
        <v>171</v>
      </c>
      <c r="G94" s="1" t="s">
        <v>170</v>
      </c>
      <c r="H94" s="1" t="s">
        <v>129</v>
      </c>
      <c r="I94" s="1" t="s">
        <v>152</v>
      </c>
      <c r="J94" s="2">
        <v>4.5699999999999999E-8</v>
      </c>
      <c r="K94" s="2">
        <v>9.1200000000000008E-6</v>
      </c>
      <c r="L94" s="2">
        <v>3.3599999999999997E-5</v>
      </c>
      <c r="M94" s="2">
        <v>5.6100000000000002E-5</v>
      </c>
      <c r="N94" s="2">
        <v>9.9099999999999996E-5</v>
      </c>
      <c r="O94" s="2">
        <v>3.0599999999999998E-5</v>
      </c>
      <c r="P94" s="2">
        <v>1.8E-5</v>
      </c>
      <c r="Q94" s="2">
        <v>5.3900000000000001E-6</v>
      </c>
      <c r="R94" s="2">
        <v>1.9300000000000002E-6</v>
      </c>
      <c r="S94" s="2">
        <v>6.6700000000000003E-7</v>
      </c>
      <c r="T94" s="2">
        <v>2.6400000000000001E-8</v>
      </c>
      <c r="U94" s="2">
        <v>2.5000000000000002E-6</v>
      </c>
      <c r="V94" s="2">
        <v>1.6699999999999999E-5</v>
      </c>
      <c r="W94" s="2">
        <v>2.5400000000000001E-5</v>
      </c>
      <c r="X94" s="2">
        <v>4.18E-5</v>
      </c>
      <c r="Y94" s="2">
        <v>1.3699999999999999E-5</v>
      </c>
      <c r="Z94" s="2">
        <v>4.6E-6</v>
      </c>
      <c r="AA94" s="2">
        <v>1.3999999999999999E-6</v>
      </c>
      <c r="AB94" s="2">
        <v>5.0399999999999996E-7</v>
      </c>
      <c r="AC94" s="2">
        <v>1.74E-7</v>
      </c>
      <c r="AD94" s="2">
        <f t="shared" si="11"/>
        <v>1.0685251533742331E-4</v>
      </c>
      <c r="AE94" s="2">
        <f t="shared" si="12"/>
        <v>1.0118609406952967E-2</v>
      </c>
      <c r="AF94" s="2">
        <f t="shared" si="13"/>
        <v>6.7592310838445802E-2</v>
      </c>
      <c r="AG94" s="2">
        <f t="shared" si="14"/>
        <v>0.10280507157464214</v>
      </c>
      <c r="AH94" s="2">
        <f t="shared" si="15"/>
        <v>0.16918314928425354</v>
      </c>
      <c r="AI94" s="2">
        <f t="shared" si="16"/>
        <v>5.5449979550102245E-2</v>
      </c>
      <c r="AJ94" s="2">
        <f t="shared" si="17"/>
        <v>1.8618241308793457E-2</v>
      </c>
      <c r="AK94" s="2">
        <f t="shared" si="18"/>
        <v>5.6664212678936609E-3</v>
      </c>
      <c r="AL94" s="2">
        <f t="shared" si="19"/>
        <v>2.0399116564417175E-3</v>
      </c>
      <c r="AM94" s="2">
        <f t="shared" si="20"/>
        <v>7.0425521472392634E-4</v>
      </c>
      <c r="AN94" s="3"/>
      <c r="AO94" s="3"/>
      <c r="AP94" s="3"/>
    </row>
    <row r="95" spans="1:42" x14ac:dyDescent="0.35">
      <c r="A95" s="1" t="s">
        <v>130</v>
      </c>
      <c r="B95" s="1" t="s">
        <v>220</v>
      </c>
      <c r="C95" s="1" t="s">
        <v>161</v>
      </c>
      <c r="D95" s="1" t="s">
        <v>131</v>
      </c>
      <c r="E95" s="1" t="s">
        <v>156</v>
      </c>
      <c r="F95" s="1" t="s">
        <v>169</v>
      </c>
      <c r="G95" s="1" t="s">
        <v>170</v>
      </c>
      <c r="H95" s="1" t="s">
        <v>128</v>
      </c>
      <c r="I95" s="1" t="s">
        <v>152</v>
      </c>
      <c r="J95" s="2">
        <v>2.62E-8</v>
      </c>
      <c r="K95" s="2">
        <v>3.14E-6</v>
      </c>
      <c r="L95" s="2">
        <v>1.9899999999999999E-5</v>
      </c>
      <c r="M95" s="2">
        <v>4.0500000000000002E-5</v>
      </c>
      <c r="N95" s="2">
        <v>9.1199999999999994E-5</v>
      </c>
      <c r="O95" s="2">
        <v>2.5899999999999999E-5</v>
      </c>
      <c r="P95" s="2">
        <v>1.4399999999999999E-5</v>
      </c>
      <c r="Q95" s="2">
        <v>4.7199999999999997E-6</v>
      </c>
      <c r="R95" s="2">
        <v>2.21E-6</v>
      </c>
      <c r="S95" s="2">
        <v>1.0300000000000001E-6</v>
      </c>
      <c r="T95" s="2">
        <v>1.8699999999999999E-8</v>
      </c>
      <c r="U95" s="2">
        <v>1.53E-6</v>
      </c>
      <c r="V95" s="2">
        <v>1.29E-5</v>
      </c>
      <c r="W95" s="2">
        <v>1.8499999999999999E-5</v>
      </c>
      <c r="X95" s="2">
        <v>3.6300000000000001E-5</v>
      </c>
      <c r="Y95" s="2">
        <v>1.22E-5</v>
      </c>
      <c r="Z95" s="2">
        <v>4.3699999999999997E-6</v>
      </c>
      <c r="AA95" s="2">
        <v>1.2100000000000001E-6</v>
      </c>
      <c r="AB95" s="2">
        <v>4.9699999999999996E-7</v>
      </c>
      <c r="AC95" s="2">
        <v>2.4999999999999999E-7</v>
      </c>
      <c r="AD95" s="2">
        <f t="shared" si="11"/>
        <v>7.5687198364008171E-5</v>
      </c>
      <c r="AE95" s="2">
        <f t="shared" si="12"/>
        <v>6.1925889570552143E-3</v>
      </c>
      <c r="AF95" s="2">
        <f t="shared" si="13"/>
        <v>5.2212024539877298E-2</v>
      </c>
      <c r="AG95" s="2">
        <f t="shared" si="14"/>
        <v>7.4877709611451945E-2</v>
      </c>
      <c r="AH95" s="2">
        <f t="shared" si="15"/>
        <v>0.14692220858895705</v>
      </c>
      <c r="AI95" s="2">
        <f t="shared" si="16"/>
        <v>4.937881390593047E-2</v>
      </c>
      <c r="AJ95" s="2">
        <f t="shared" si="17"/>
        <v>1.768732924335378E-2</v>
      </c>
      <c r="AK95" s="2">
        <f t="shared" si="18"/>
        <v>4.8974069529652345E-3</v>
      </c>
      <c r="AL95" s="2">
        <f t="shared" si="19"/>
        <v>2.0115795501022492E-3</v>
      </c>
      <c r="AM95" s="2">
        <f t="shared" si="20"/>
        <v>1.0118609406952965E-3</v>
      </c>
      <c r="AN95" s="3"/>
      <c r="AO95" s="3"/>
      <c r="AP95" s="3"/>
    </row>
    <row r="96" spans="1:42" x14ac:dyDescent="0.35">
      <c r="A96" s="1" t="s">
        <v>130</v>
      </c>
      <c r="B96" s="1" t="s">
        <v>220</v>
      </c>
      <c r="C96" s="1" t="s">
        <v>161</v>
      </c>
      <c r="D96" s="1" t="s">
        <v>131</v>
      </c>
      <c r="E96" s="1" t="s">
        <v>156</v>
      </c>
      <c r="F96" s="1" t="s">
        <v>171</v>
      </c>
      <c r="G96" s="1" t="s">
        <v>170</v>
      </c>
      <c r="H96" s="1" t="s">
        <v>129</v>
      </c>
      <c r="I96" s="1" t="s">
        <v>152</v>
      </c>
      <c r="J96" s="2">
        <v>1.2100000000000001E-7</v>
      </c>
      <c r="K96" s="2">
        <v>1.1399999999999999E-5</v>
      </c>
      <c r="L96" s="2">
        <v>3.6100000000000003E-5</v>
      </c>
      <c r="M96" s="2">
        <v>6.0300000000000002E-5</v>
      </c>
      <c r="N96" s="1">
        <v>1.05993E-4</v>
      </c>
      <c r="O96" s="2">
        <v>3.0899999999999999E-5</v>
      </c>
      <c r="P96" s="2">
        <v>1.9400000000000001E-5</v>
      </c>
      <c r="Q96" s="2">
        <v>6.6200000000000001E-6</v>
      </c>
      <c r="R96" s="2">
        <v>2.5399999999999998E-6</v>
      </c>
      <c r="S96" s="2">
        <v>9.2200000000000002E-7</v>
      </c>
      <c r="T96" s="2">
        <v>8.8199999999999996E-8</v>
      </c>
      <c r="U96" s="2">
        <v>2.6699999999999998E-6</v>
      </c>
      <c r="V96" s="2">
        <v>1.56E-5</v>
      </c>
      <c r="W96" s="2">
        <v>2.1299999999999999E-5</v>
      </c>
      <c r="X96" s="2">
        <v>3.8500000000000001E-5</v>
      </c>
      <c r="Y96" s="2">
        <v>1.29E-5</v>
      </c>
      <c r="Z96" s="2">
        <v>4.87E-6</v>
      </c>
      <c r="AA96" s="2">
        <v>1.5999999999999999E-6</v>
      </c>
      <c r="AB96" s="2">
        <v>5.9299999999999998E-7</v>
      </c>
      <c r="AC96" s="2">
        <v>2.11E-7</v>
      </c>
      <c r="AD96" s="2">
        <f t="shared" si="11"/>
        <v>3.5698453987730055E-4</v>
      </c>
      <c r="AE96" s="2">
        <f t="shared" si="12"/>
        <v>1.0806674846625767E-2</v>
      </c>
      <c r="AF96" s="2">
        <f t="shared" si="13"/>
        <v>6.31401226993865E-2</v>
      </c>
      <c r="AG96" s="2">
        <f t="shared" si="14"/>
        <v>8.6210552147239258E-2</v>
      </c>
      <c r="AH96" s="2">
        <f t="shared" si="15"/>
        <v>0.15582658486707565</v>
      </c>
      <c r="AI96" s="2">
        <f t="shared" si="16"/>
        <v>5.2212024539877298E-2</v>
      </c>
      <c r="AJ96" s="2">
        <f t="shared" si="17"/>
        <v>1.9711051124744375E-2</v>
      </c>
      <c r="AK96" s="2">
        <f t="shared" si="18"/>
        <v>6.4759100204498966E-3</v>
      </c>
      <c r="AL96" s="2">
        <f t="shared" si="19"/>
        <v>2.4001341513292429E-3</v>
      </c>
      <c r="AM96" s="2">
        <f t="shared" si="20"/>
        <v>8.5401063394683024E-4</v>
      </c>
      <c r="AN96" s="3"/>
      <c r="AO96" s="3"/>
      <c r="AP96" s="3"/>
    </row>
    <row r="97" spans="1:42" x14ac:dyDescent="0.35">
      <c r="A97" s="1" t="s">
        <v>130</v>
      </c>
      <c r="B97" s="1" t="s">
        <v>221</v>
      </c>
      <c r="C97" s="1" t="s">
        <v>161</v>
      </c>
      <c r="D97" s="1" t="s">
        <v>131</v>
      </c>
      <c r="E97" s="1" t="s">
        <v>127</v>
      </c>
      <c r="F97" s="1" t="s">
        <v>169</v>
      </c>
      <c r="G97" s="1" t="s">
        <v>170</v>
      </c>
      <c r="H97" s="1" t="s">
        <v>128</v>
      </c>
      <c r="I97" s="1" t="s">
        <v>152</v>
      </c>
      <c r="J97" s="2">
        <v>1.6099999999999999E-8</v>
      </c>
      <c r="K97" s="2">
        <v>4.3200000000000001E-6</v>
      </c>
      <c r="L97" s="2">
        <v>2.87E-5</v>
      </c>
      <c r="M97" s="2">
        <v>5.5800000000000001E-5</v>
      </c>
      <c r="N97" s="1">
        <v>1.1834599999999999E-4</v>
      </c>
      <c r="O97" s="2">
        <v>3.7799999999999997E-5</v>
      </c>
      <c r="P97" s="2">
        <v>1.9599999999999999E-5</v>
      </c>
      <c r="Q97" s="2">
        <v>8.1799999999999996E-6</v>
      </c>
      <c r="R97" s="2">
        <v>4.5199999999999999E-6</v>
      </c>
      <c r="S97" s="2">
        <v>2.3300000000000001E-6</v>
      </c>
      <c r="T97" s="2">
        <v>9.4899999999999993E-9</v>
      </c>
      <c r="U97" s="2">
        <v>1.9700000000000002E-6</v>
      </c>
      <c r="V97" s="2">
        <v>1.8499999999999999E-5</v>
      </c>
      <c r="W97" s="2">
        <v>2.6699999999999998E-5</v>
      </c>
      <c r="X97" s="2">
        <v>4.6400000000000003E-5</v>
      </c>
      <c r="Y97" s="2">
        <v>2.0699999999999998E-5</v>
      </c>
      <c r="Z97" s="2">
        <v>9.5599999999999999E-6</v>
      </c>
      <c r="AA97" s="2">
        <v>3.01E-6</v>
      </c>
      <c r="AB97" s="2">
        <v>1.22E-6</v>
      </c>
      <c r="AC97" s="2">
        <v>5.9500000000000002E-7</v>
      </c>
      <c r="AD97" s="2">
        <f t="shared" si="11"/>
        <v>3.8410241308793449E-5</v>
      </c>
      <c r="AE97" s="2">
        <f t="shared" si="12"/>
        <v>7.9734642126789365E-3</v>
      </c>
      <c r="AF97" s="2">
        <f t="shared" si="13"/>
        <v>7.4877709611451945E-2</v>
      </c>
      <c r="AG97" s="2">
        <f t="shared" si="14"/>
        <v>0.10806674846625765</v>
      </c>
      <c r="AH97" s="2">
        <f t="shared" si="15"/>
        <v>0.18780139059304704</v>
      </c>
      <c r="AI97" s="2">
        <f t="shared" si="16"/>
        <v>8.3782085889570534E-2</v>
      </c>
      <c r="AJ97" s="2">
        <f t="shared" si="17"/>
        <v>3.8693562372188135E-2</v>
      </c>
      <c r="AK97" s="2">
        <f t="shared" si="18"/>
        <v>1.218280572597137E-2</v>
      </c>
      <c r="AL97" s="2">
        <f t="shared" si="19"/>
        <v>4.9378813905930474E-3</v>
      </c>
      <c r="AM97" s="2">
        <f t="shared" si="20"/>
        <v>2.4082290388548057E-3</v>
      </c>
      <c r="AN97" s="3"/>
      <c r="AO97" s="3"/>
      <c r="AP97" s="3"/>
    </row>
    <row r="98" spans="1:42" x14ac:dyDescent="0.35">
      <c r="A98" s="1" t="s">
        <v>130</v>
      </c>
      <c r="B98" s="1" t="s">
        <v>221</v>
      </c>
      <c r="C98" s="1" t="s">
        <v>161</v>
      </c>
      <c r="D98" s="1" t="s">
        <v>131</v>
      </c>
      <c r="E98" s="1" t="s">
        <v>127</v>
      </c>
      <c r="F98" s="1" t="s">
        <v>171</v>
      </c>
      <c r="G98" s="1" t="s">
        <v>170</v>
      </c>
      <c r="H98" s="1" t="s">
        <v>129</v>
      </c>
      <c r="I98" s="1" t="s">
        <v>152</v>
      </c>
      <c r="J98" s="2">
        <v>8.7499999999999996E-8</v>
      </c>
      <c r="K98" s="2">
        <v>1.5400000000000002E-5</v>
      </c>
      <c r="L98" s="2">
        <v>5.5800000000000001E-5</v>
      </c>
      <c r="M98" s="2">
        <v>9.4400000000000004E-5</v>
      </c>
      <c r="N98" s="1">
        <v>1.65537E-4</v>
      </c>
      <c r="O98" s="2">
        <v>5.1400000000000003E-5</v>
      </c>
      <c r="P98" s="2">
        <v>2.9899999999999998E-5</v>
      </c>
      <c r="Q98" s="2">
        <v>9.0699999999999996E-6</v>
      </c>
      <c r="R98" s="2">
        <v>3.2399999999999999E-6</v>
      </c>
      <c r="S98" s="2">
        <v>1.1200000000000001E-6</v>
      </c>
      <c r="T98" s="2">
        <v>6.7200000000000006E-8</v>
      </c>
      <c r="U98" s="2">
        <v>4.25E-6</v>
      </c>
      <c r="V98" s="2">
        <v>2.8399999999999999E-5</v>
      </c>
      <c r="W98" s="2">
        <v>4.32E-5</v>
      </c>
      <c r="X98" s="2">
        <v>7.1400000000000001E-5</v>
      </c>
      <c r="Y98" s="2">
        <v>2.3600000000000001E-5</v>
      </c>
      <c r="Z98" s="2">
        <v>8.0499999999999992E-6</v>
      </c>
      <c r="AA98" s="2">
        <v>2.4600000000000002E-6</v>
      </c>
      <c r="AB98" s="2">
        <v>8.8000000000000004E-7</v>
      </c>
      <c r="AC98" s="2">
        <v>3.0400000000000002E-7</v>
      </c>
      <c r="AD98" s="2">
        <f t="shared" si="11"/>
        <v>2.7198822085889576E-4</v>
      </c>
      <c r="AE98" s="2">
        <f t="shared" si="12"/>
        <v>1.7201635991820043E-2</v>
      </c>
      <c r="AF98" s="2">
        <f t="shared" si="13"/>
        <v>0.11494740286298569</v>
      </c>
      <c r="AG98" s="2">
        <f t="shared" si="14"/>
        <v>0.17484957055214723</v>
      </c>
      <c r="AH98" s="2">
        <f t="shared" si="15"/>
        <v>0.28898748466257668</v>
      </c>
      <c r="AI98" s="2">
        <f t="shared" si="16"/>
        <v>9.5519672801636007E-2</v>
      </c>
      <c r="AJ98" s="2">
        <f t="shared" si="17"/>
        <v>3.2581922290388546E-2</v>
      </c>
      <c r="AK98" s="2">
        <f t="shared" si="18"/>
        <v>9.956711656441717E-3</v>
      </c>
      <c r="AL98" s="2">
        <f t="shared" si="19"/>
        <v>3.5617505112474435E-3</v>
      </c>
      <c r="AM98" s="2">
        <f t="shared" si="20"/>
        <v>1.2304229038854807E-3</v>
      </c>
      <c r="AN98" s="3"/>
      <c r="AO98" s="3"/>
      <c r="AP98" s="3"/>
    </row>
    <row r="99" spans="1:42" x14ac:dyDescent="0.35">
      <c r="A99" s="1" t="s">
        <v>130</v>
      </c>
      <c r="B99" s="1" t="s">
        <v>222</v>
      </c>
      <c r="C99" s="1" t="s">
        <v>162</v>
      </c>
      <c r="D99" s="1" t="s">
        <v>156</v>
      </c>
      <c r="E99" s="1" t="s">
        <v>156</v>
      </c>
      <c r="F99" s="1" t="s">
        <v>176</v>
      </c>
      <c r="G99" s="1" t="s">
        <v>177</v>
      </c>
      <c r="H99" s="1" t="s">
        <v>128</v>
      </c>
      <c r="I99" s="1" t="s">
        <v>152</v>
      </c>
      <c r="J99" s="2">
        <v>1.2500000000000001E-5</v>
      </c>
      <c r="K99" s="2">
        <v>5.2100000000000001E-6</v>
      </c>
      <c r="L99" s="2">
        <v>2.7700000000000002E-6</v>
      </c>
      <c r="M99" s="2">
        <v>1.7799999999999999E-6</v>
      </c>
      <c r="N99" s="2">
        <v>6.4499999999999997E-7</v>
      </c>
      <c r="O99" s="2">
        <v>8.0999999999999997E-9</v>
      </c>
      <c r="P99" s="2">
        <v>2.1400000000000001E-9</v>
      </c>
      <c r="Q99" s="2">
        <v>9.1700000000000004E-11</v>
      </c>
      <c r="R99" s="2">
        <v>5.1599999999999998E-12</v>
      </c>
      <c r="S99" s="1">
        <v>0</v>
      </c>
      <c r="T99" s="2">
        <v>2.4200000000000001E-6</v>
      </c>
      <c r="U99" s="2">
        <v>9.5900000000000005E-7</v>
      </c>
      <c r="V99" s="2">
        <v>7.0200000000000001E-7</v>
      </c>
      <c r="W99" s="2">
        <v>3.46E-7</v>
      </c>
      <c r="X99" s="2">
        <v>1.36E-7</v>
      </c>
      <c r="Y99" s="2">
        <v>1.18E-8</v>
      </c>
      <c r="Z99" s="2">
        <v>1.13E-9</v>
      </c>
      <c r="AA99" s="2">
        <v>1.6900000000000001E-10</v>
      </c>
      <c r="AB99" s="2">
        <v>5.8299999999999995E-11</v>
      </c>
      <c r="AC99" s="2">
        <v>2.6200000000000001E-11</v>
      </c>
      <c r="AD99" s="2">
        <f t="shared" si="11"/>
        <v>9.794813905930469E-3</v>
      </c>
      <c r="AE99" s="2">
        <f t="shared" si="12"/>
        <v>3.8814985685071573E-3</v>
      </c>
      <c r="AF99" s="2">
        <f t="shared" si="13"/>
        <v>2.8413055214723923E-3</v>
      </c>
      <c r="AG99" s="2">
        <f t="shared" si="14"/>
        <v>1.4004155419222902E-3</v>
      </c>
      <c r="AH99" s="2">
        <f t="shared" si="15"/>
        <v>5.5045235173824128E-4</v>
      </c>
      <c r="AI99" s="2">
        <f t="shared" si="16"/>
        <v>4.7759836400817998E-5</v>
      </c>
      <c r="AJ99" s="2">
        <f t="shared" si="17"/>
        <v>4.5736114519427399E-6</v>
      </c>
      <c r="AK99" s="2">
        <f t="shared" si="18"/>
        <v>6.8401799591002042E-7</v>
      </c>
      <c r="AL99" s="2">
        <f t="shared" si="19"/>
        <v>2.3596597137014314E-7</v>
      </c>
      <c r="AM99" s="2">
        <f t="shared" si="20"/>
        <v>1.0604302658486707E-7</v>
      </c>
      <c r="AN99" s="3"/>
      <c r="AO99" s="3"/>
      <c r="AP99" s="3"/>
    </row>
    <row r="100" spans="1:42" x14ac:dyDescent="0.35">
      <c r="A100" s="1" t="s">
        <v>130</v>
      </c>
      <c r="B100" s="1" t="s">
        <v>222</v>
      </c>
      <c r="C100" s="1" t="s">
        <v>162</v>
      </c>
      <c r="D100" s="1" t="s">
        <v>156</v>
      </c>
      <c r="E100" s="1" t="s">
        <v>156</v>
      </c>
      <c r="F100" s="1" t="s">
        <v>178</v>
      </c>
      <c r="G100" s="1" t="s">
        <v>177</v>
      </c>
      <c r="H100" s="1" t="s">
        <v>129</v>
      </c>
      <c r="I100" s="1" t="s">
        <v>152</v>
      </c>
      <c r="J100" s="2">
        <v>1.31E-5</v>
      </c>
      <c r="K100" s="2">
        <v>5.31E-6</v>
      </c>
      <c r="L100" s="2">
        <v>2.8200000000000001E-6</v>
      </c>
      <c r="M100" s="2">
        <v>1.8300000000000001E-6</v>
      </c>
      <c r="N100" s="2">
        <v>6.6499999999999999E-7</v>
      </c>
      <c r="O100" s="2">
        <v>8.9399999999999993E-9</v>
      </c>
      <c r="P100" s="2">
        <v>2.4699999999999999E-9</v>
      </c>
      <c r="Q100" s="2">
        <v>1.26E-10</v>
      </c>
      <c r="R100" s="2">
        <v>8.5500000000000005E-12</v>
      </c>
      <c r="S100" s="2">
        <v>3.6299999999999999E-27</v>
      </c>
      <c r="T100" s="2">
        <v>2.5399999999999998E-6</v>
      </c>
      <c r="U100" s="2">
        <v>9.3099999999999996E-7</v>
      </c>
      <c r="V100" s="2">
        <v>6.8400000000000004E-7</v>
      </c>
      <c r="W100" s="2">
        <v>3.34E-7</v>
      </c>
      <c r="X100" s="2">
        <v>1.2800000000000001E-7</v>
      </c>
      <c r="Y100" s="2">
        <v>1.04E-8</v>
      </c>
      <c r="Z100" s="2">
        <v>9.9800000000000007E-10</v>
      </c>
      <c r="AA100" s="2">
        <v>1.42E-10</v>
      </c>
      <c r="AB100" s="2">
        <v>4.7200000000000002E-11</v>
      </c>
      <c r="AC100" s="2">
        <v>2.01E-11</v>
      </c>
      <c r="AD100" s="2">
        <f t="shared" si="11"/>
        <v>1.028050715746421E-2</v>
      </c>
      <c r="AE100" s="2">
        <f t="shared" si="12"/>
        <v>3.768170143149284E-3</v>
      </c>
      <c r="AF100" s="2">
        <f t="shared" si="13"/>
        <v>2.768451533742331E-3</v>
      </c>
      <c r="AG100" s="2">
        <f t="shared" si="14"/>
        <v>1.3518462167689163E-3</v>
      </c>
      <c r="AH100" s="2">
        <f t="shared" si="15"/>
        <v>5.1807280163599181E-4</v>
      </c>
      <c r="AI100" s="2">
        <f t="shared" si="16"/>
        <v>4.2093415132924339E-5</v>
      </c>
      <c r="AJ100" s="2">
        <f t="shared" si="17"/>
        <v>4.0393488752556243E-6</v>
      </c>
      <c r="AK100" s="2">
        <f t="shared" si="18"/>
        <v>5.7473701431492843E-7</v>
      </c>
      <c r="AL100" s="2">
        <f t="shared" si="19"/>
        <v>1.9103934560327198E-7</v>
      </c>
      <c r="AM100" s="2">
        <f t="shared" si="20"/>
        <v>8.1353619631901848E-8</v>
      </c>
      <c r="AN100" s="3"/>
      <c r="AO100" s="3"/>
      <c r="AP100" s="3"/>
    </row>
    <row r="101" spans="1:42" x14ac:dyDescent="0.35">
      <c r="A101" s="1" t="s">
        <v>130</v>
      </c>
      <c r="B101" s="1" t="s">
        <v>223</v>
      </c>
      <c r="C101" s="1" t="s">
        <v>162</v>
      </c>
      <c r="D101" s="1" t="s">
        <v>156</v>
      </c>
      <c r="E101" s="1" t="s">
        <v>127</v>
      </c>
      <c r="F101" s="1" t="s">
        <v>176</v>
      </c>
      <c r="G101" s="1" t="s">
        <v>177</v>
      </c>
      <c r="H101" s="1" t="s">
        <v>128</v>
      </c>
      <c r="I101" s="1" t="s">
        <v>152</v>
      </c>
      <c r="J101" s="2">
        <v>1.8499999999999999E-5</v>
      </c>
      <c r="K101" s="2">
        <v>5.9499999999999998E-6</v>
      </c>
      <c r="L101" s="2">
        <v>3.0599999999999999E-6</v>
      </c>
      <c r="M101" s="2">
        <v>1.8500000000000001E-6</v>
      </c>
      <c r="N101" s="2">
        <v>6.7400000000000003E-7</v>
      </c>
      <c r="O101" s="2">
        <v>1.0800000000000001E-8</v>
      </c>
      <c r="P101" s="2">
        <v>3.6100000000000001E-9</v>
      </c>
      <c r="Q101" s="2">
        <v>2.7199999999999999E-10</v>
      </c>
      <c r="R101" s="2">
        <v>3.4099999999999997E-11</v>
      </c>
      <c r="S101" s="2">
        <v>3.3399999999999999E-12</v>
      </c>
      <c r="T101" s="2">
        <v>3.9299999999999996E-6</v>
      </c>
      <c r="U101" s="2">
        <v>1.0699999999999999E-6</v>
      </c>
      <c r="V101" s="2">
        <v>6.9400000000000005E-7</v>
      </c>
      <c r="W101" s="2">
        <v>3.46E-7</v>
      </c>
      <c r="X101" s="2">
        <v>1.2800000000000001E-7</v>
      </c>
      <c r="Y101" s="2">
        <v>1.09E-8</v>
      </c>
      <c r="Z101" s="2">
        <v>8.6500000000000001E-10</v>
      </c>
      <c r="AA101" s="2">
        <v>1.13E-10</v>
      </c>
      <c r="AB101" s="2">
        <v>3.83E-11</v>
      </c>
      <c r="AC101" s="2">
        <v>1.8199999999999999E-11</v>
      </c>
      <c r="AD101" s="2">
        <f t="shared" si="11"/>
        <v>1.5906453987730058E-2</v>
      </c>
      <c r="AE101" s="2">
        <f t="shared" si="12"/>
        <v>4.330764826175869E-3</v>
      </c>
      <c r="AF101" s="2">
        <f t="shared" si="13"/>
        <v>2.8089259713701435E-3</v>
      </c>
      <c r="AG101" s="2">
        <f t="shared" si="14"/>
        <v>1.4004155419222902E-3</v>
      </c>
      <c r="AH101" s="2">
        <f t="shared" si="15"/>
        <v>5.1807280163599181E-4</v>
      </c>
      <c r="AI101" s="2">
        <f t="shared" si="16"/>
        <v>4.4117137014314931E-5</v>
      </c>
      <c r="AJ101" s="2">
        <f t="shared" si="17"/>
        <v>3.5010388548057258E-6</v>
      </c>
      <c r="AK101" s="2">
        <f t="shared" si="18"/>
        <v>4.5736114519427403E-7</v>
      </c>
      <c r="AL101" s="2">
        <f t="shared" si="19"/>
        <v>1.5501709611451941E-7</v>
      </c>
      <c r="AM101" s="2">
        <f t="shared" si="20"/>
        <v>7.3663476482617584E-8</v>
      </c>
      <c r="AN101" s="3"/>
      <c r="AO101" s="3"/>
      <c r="AP101" s="3"/>
    </row>
    <row r="102" spans="1:42" x14ac:dyDescent="0.35">
      <c r="A102" s="1" t="s">
        <v>130</v>
      </c>
      <c r="B102" s="1" t="s">
        <v>223</v>
      </c>
      <c r="C102" s="1" t="s">
        <v>162</v>
      </c>
      <c r="D102" s="1" t="s">
        <v>156</v>
      </c>
      <c r="E102" s="1" t="s">
        <v>127</v>
      </c>
      <c r="F102" s="1" t="s">
        <v>178</v>
      </c>
      <c r="G102" s="1" t="s">
        <v>177</v>
      </c>
      <c r="H102" s="1" t="s">
        <v>129</v>
      </c>
      <c r="I102" s="1" t="s">
        <v>152</v>
      </c>
      <c r="J102" s="2">
        <v>1.8600000000000001E-5</v>
      </c>
      <c r="K102" s="2">
        <v>5.9499999999999998E-6</v>
      </c>
      <c r="L102" s="2">
        <v>3.0599999999999999E-6</v>
      </c>
      <c r="M102" s="2">
        <v>1.8500000000000001E-6</v>
      </c>
      <c r="N102" s="2">
        <v>6.7400000000000003E-7</v>
      </c>
      <c r="O102" s="2">
        <v>1.09E-8</v>
      </c>
      <c r="P102" s="2">
        <v>3.6300000000000001E-9</v>
      </c>
      <c r="Q102" s="2">
        <v>2.84E-10</v>
      </c>
      <c r="R102" s="2">
        <v>3.63E-11</v>
      </c>
      <c r="S102" s="2">
        <v>3.7600000000000001E-12</v>
      </c>
      <c r="T102" s="2">
        <v>3.9500000000000003E-6</v>
      </c>
      <c r="U102" s="2">
        <v>1.06E-6</v>
      </c>
      <c r="V102" s="2">
        <v>6.9400000000000005E-7</v>
      </c>
      <c r="W102" s="2">
        <v>3.41E-7</v>
      </c>
      <c r="X102" s="2">
        <v>1.2599999999999999E-7</v>
      </c>
      <c r="Y102" s="2">
        <v>1.0800000000000001E-8</v>
      </c>
      <c r="Z102" s="2">
        <v>8.4999999999999996E-10</v>
      </c>
      <c r="AA102" s="2">
        <v>1.11E-10</v>
      </c>
      <c r="AB102" s="2">
        <v>3.7800000000000001E-11</v>
      </c>
      <c r="AC102" s="2">
        <v>1.7700000000000001E-11</v>
      </c>
      <c r="AD102" s="2">
        <f t="shared" si="11"/>
        <v>1.5987402862985688E-2</v>
      </c>
      <c r="AE102" s="2">
        <f t="shared" si="12"/>
        <v>4.290290388548057E-3</v>
      </c>
      <c r="AF102" s="2">
        <f t="shared" si="13"/>
        <v>2.8089259713701435E-3</v>
      </c>
      <c r="AG102" s="2">
        <f t="shared" si="14"/>
        <v>1.3801783231083844E-3</v>
      </c>
      <c r="AH102" s="2">
        <f t="shared" si="15"/>
        <v>5.0997791411042939E-4</v>
      </c>
      <c r="AI102" s="2">
        <f t="shared" si="16"/>
        <v>4.3712392638036814E-5</v>
      </c>
      <c r="AJ102" s="2">
        <f t="shared" si="17"/>
        <v>3.4403271983640079E-6</v>
      </c>
      <c r="AK102" s="2">
        <f t="shared" si="18"/>
        <v>4.4926625766871163E-7</v>
      </c>
      <c r="AL102" s="2">
        <f t="shared" si="19"/>
        <v>1.5299337423312883E-7</v>
      </c>
      <c r="AM102" s="2">
        <f t="shared" si="20"/>
        <v>7.1639754601226996E-8</v>
      </c>
      <c r="AN102" s="3"/>
      <c r="AO102" s="3"/>
      <c r="AP102" s="3"/>
    </row>
    <row r="103" spans="1:42" x14ac:dyDescent="0.35">
      <c r="A103" s="1" t="s">
        <v>130</v>
      </c>
      <c r="B103" s="1" t="s">
        <v>224</v>
      </c>
      <c r="C103" s="1" t="s">
        <v>162</v>
      </c>
      <c r="D103" s="1" t="s">
        <v>131</v>
      </c>
      <c r="E103" s="1" t="s">
        <v>156</v>
      </c>
      <c r="F103" s="1" t="s">
        <v>176</v>
      </c>
      <c r="G103" s="1" t="s">
        <v>177</v>
      </c>
      <c r="H103" s="1" t="s">
        <v>128</v>
      </c>
      <c r="I103" s="1" t="s">
        <v>152</v>
      </c>
      <c r="J103" s="2">
        <v>2.69E-5</v>
      </c>
      <c r="K103" s="2">
        <v>1.13E-5</v>
      </c>
      <c r="L103" s="2">
        <v>6.0800000000000002E-6</v>
      </c>
      <c r="M103" s="2">
        <v>3.8999999999999999E-6</v>
      </c>
      <c r="N103" s="2">
        <v>1.42E-6</v>
      </c>
      <c r="O103" s="2">
        <v>2.0500000000000002E-8</v>
      </c>
      <c r="P103" s="2">
        <v>6.1E-9</v>
      </c>
      <c r="Q103" s="2">
        <v>3.3800000000000002E-10</v>
      </c>
      <c r="R103" s="2">
        <v>2.7899999999999999E-11</v>
      </c>
      <c r="S103" s="2">
        <v>1.19E-12</v>
      </c>
      <c r="T103" s="2">
        <v>5.31E-6</v>
      </c>
      <c r="U103" s="2">
        <v>2.0999999999999998E-6</v>
      </c>
      <c r="V103" s="2">
        <v>1.55E-6</v>
      </c>
      <c r="W103" s="2">
        <v>7.61E-7</v>
      </c>
      <c r="X103" s="2">
        <v>2.9900000000000002E-7</v>
      </c>
      <c r="Y103" s="2">
        <v>2.6400000000000001E-8</v>
      </c>
      <c r="Z103" s="2">
        <v>2.4399999999999998E-9</v>
      </c>
      <c r="AA103" s="2">
        <v>3.6800000000000002E-10</v>
      </c>
      <c r="AB103" s="2">
        <v>1.2400000000000001E-10</v>
      </c>
      <c r="AC103" s="2">
        <v>5.5600000000000001E-11</v>
      </c>
      <c r="AD103" s="2">
        <f t="shared" si="11"/>
        <v>2.14919263803681E-2</v>
      </c>
      <c r="AE103" s="2">
        <f t="shared" si="12"/>
        <v>8.49963190184049E-3</v>
      </c>
      <c r="AF103" s="2">
        <f t="shared" si="13"/>
        <v>6.2735378323108383E-3</v>
      </c>
      <c r="AG103" s="2">
        <f t="shared" si="14"/>
        <v>3.0801047034764825E-3</v>
      </c>
      <c r="AH103" s="2">
        <f t="shared" si="15"/>
        <v>1.2101856850715747E-3</v>
      </c>
      <c r="AI103" s="2">
        <f t="shared" si="16"/>
        <v>1.0685251533742331E-4</v>
      </c>
      <c r="AJ103" s="2">
        <f t="shared" si="17"/>
        <v>9.8757627811860922E-6</v>
      </c>
      <c r="AK103" s="2">
        <f t="shared" si="18"/>
        <v>1.4894593047034766E-6</v>
      </c>
      <c r="AL103" s="2">
        <f t="shared" si="19"/>
        <v>5.018830265848671E-7</v>
      </c>
      <c r="AM103" s="2">
        <f t="shared" si="20"/>
        <v>2.2503787321063396E-7</v>
      </c>
      <c r="AN103" s="3"/>
      <c r="AO103" s="3"/>
      <c r="AP103" s="3"/>
    </row>
    <row r="104" spans="1:42" x14ac:dyDescent="0.35">
      <c r="A104" s="1" t="s">
        <v>130</v>
      </c>
      <c r="B104" s="1" t="s">
        <v>224</v>
      </c>
      <c r="C104" s="1" t="s">
        <v>162</v>
      </c>
      <c r="D104" s="1" t="s">
        <v>131</v>
      </c>
      <c r="E104" s="1" t="s">
        <v>156</v>
      </c>
      <c r="F104" s="1" t="s">
        <v>178</v>
      </c>
      <c r="G104" s="1" t="s">
        <v>177</v>
      </c>
      <c r="H104" s="1" t="s">
        <v>129</v>
      </c>
      <c r="I104" s="1" t="s">
        <v>152</v>
      </c>
      <c r="J104" s="2">
        <v>2.8200000000000001E-5</v>
      </c>
      <c r="K104" s="2">
        <v>1.13E-5</v>
      </c>
      <c r="L104" s="2">
        <v>6.1800000000000001E-6</v>
      </c>
      <c r="M104" s="2">
        <v>3.9500000000000003E-6</v>
      </c>
      <c r="N104" s="2">
        <v>1.4699999999999999E-6</v>
      </c>
      <c r="O104" s="2">
        <v>2.2099999999999999E-8</v>
      </c>
      <c r="P104" s="2">
        <v>6.82E-9</v>
      </c>
      <c r="Q104" s="2">
        <v>4.4200000000000002E-10</v>
      </c>
      <c r="R104" s="2">
        <v>4.2500000000000002E-11</v>
      </c>
      <c r="S104" s="2">
        <v>2.89E-12</v>
      </c>
      <c r="T104" s="2">
        <v>5.5600000000000001E-6</v>
      </c>
      <c r="U104" s="2">
        <v>2.0499999999999999E-6</v>
      </c>
      <c r="V104" s="2">
        <v>1.5200000000000001E-6</v>
      </c>
      <c r="W104" s="2">
        <v>7.3099999999999997E-7</v>
      </c>
      <c r="X104" s="2">
        <v>2.8200000000000001E-7</v>
      </c>
      <c r="Y104" s="2">
        <v>2.3099999999999998E-8</v>
      </c>
      <c r="Z104" s="2">
        <v>2.1700000000000002E-9</v>
      </c>
      <c r="AA104" s="2">
        <v>3.0900000000000002E-10</v>
      </c>
      <c r="AB104" s="2">
        <v>1.0300000000000001E-10</v>
      </c>
      <c r="AC104" s="2">
        <v>4.3199999999999997E-11</v>
      </c>
      <c r="AD104" s="2">
        <f t="shared" si="11"/>
        <v>2.2503787321063395E-2</v>
      </c>
      <c r="AE104" s="2">
        <f t="shared" si="12"/>
        <v>8.2972597137014308E-3</v>
      </c>
      <c r="AF104" s="2">
        <f t="shared" si="13"/>
        <v>6.1521145194274023E-3</v>
      </c>
      <c r="AG104" s="2">
        <f t="shared" si="14"/>
        <v>2.9586813905930474E-3</v>
      </c>
      <c r="AH104" s="2">
        <f t="shared" si="15"/>
        <v>1.1413791411042946E-3</v>
      </c>
      <c r="AI104" s="2">
        <f t="shared" si="16"/>
        <v>9.3495950920245377E-5</v>
      </c>
      <c r="AJ104" s="2">
        <f t="shared" si="17"/>
        <v>8.7829529652351744E-6</v>
      </c>
      <c r="AK104" s="2">
        <f t="shared" si="18"/>
        <v>1.2506601226993866E-6</v>
      </c>
      <c r="AL104" s="2">
        <f t="shared" si="19"/>
        <v>4.1688670756646222E-7</v>
      </c>
      <c r="AM104" s="2">
        <f t="shared" si="20"/>
        <v>1.748495705521472E-7</v>
      </c>
      <c r="AN104" s="3"/>
      <c r="AO104" s="3"/>
      <c r="AP104" s="3"/>
    </row>
    <row r="105" spans="1:42" x14ac:dyDescent="0.35">
      <c r="A105" s="1" t="s">
        <v>130</v>
      </c>
      <c r="B105" s="1" t="s">
        <v>225</v>
      </c>
      <c r="C105" s="1" t="s">
        <v>162</v>
      </c>
      <c r="D105" s="1" t="s">
        <v>131</v>
      </c>
      <c r="E105" s="1" t="s">
        <v>127</v>
      </c>
      <c r="F105" s="1" t="s">
        <v>176</v>
      </c>
      <c r="G105" s="1" t="s">
        <v>177</v>
      </c>
      <c r="H105" s="1" t="s">
        <v>128</v>
      </c>
      <c r="I105" s="1" t="s">
        <v>152</v>
      </c>
      <c r="J105" s="2">
        <v>3.8999999999999999E-5</v>
      </c>
      <c r="K105" s="2">
        <v>1.24E-5</v>
      </c>
      <c r="L105" s="2">
        <v>6.6200000000000001E-6</v>
      </c>
      <c r="M105" s="2">
        <v>3.9299999999999996E-6</v>
      </c>
      <c r="N105" s="2">
        <v>1.44E-6</v>
      </c>
      <c r="O105" s="2">
        <v>2.5200000000000001E-8</v>
      </c>
      <c r="P105" s="2">
        <v>8.7199999999999997E-9</v>
      </c>
      <c r="Q105" s="2">
        <v>7.8599999999999997E-10</v>
      </c>
      <c r="R105" s="2">
        <v>1.1399999999999999E-10</v>
      </c>
      <c r="S105" s="2">
        <v>1.5300000000000001E-11</v>
      </c>
      <c r="T105" s="2">
        <v>8.7199999999999995E-6</v>
      </c>
      <c r="U105" s="2">
        <v>2.3599999999999999E-6</v>
      </c>
      <c r="V105" s="2">
        <v>1.5799999999999999E-6</v>
      </c>
      <c r="W105" s="2">
        <v>7.61E-7</v>
      </c>
      <c r="X105" s="2">
        <v>2.8200000000000001E-7</v>
      </c>
      <c r="Y105" s="2">
        <v>2.4299999999999999E-8</v>
      </c>
      <c r="Z105" s="2">
        <v>1.9000000000000001E-9</v>
      </c>
      <c r="AA105" s="2">
        <v>2.5000000000000002E-10</v>
      </c>
      <c r="AB105" s="2">
        <v>8.7499999999999995E-11</v>
      </c>
      <c r="AC105" s="2">
        <v>4.1300000000000002E-11</v>
      </c>
      <c r="AD105" s="2">
        <f t="shared" si="11"/>
        <v>3.5293709611451937E-2</v>
      </c>
      <c r="AE105" s="2">
        <f t="shared" si="12"/>
        <v>9.5519672801635987E-3</v>
      </c>
      <c r="AF105" s="2">
        <f t="shared" si="13"/>
        <v>6.3949611451942735E-3</v>
      </c>
      <c r="AG105" s="2">
        <f t="shared" si="14"/>
        <v>3.0801047034764825E-3</v>
      </c>
      <c r="AH105" s="2">
        <f t="shared" si="15"/>
        <v>1.1413791411042946E-3</v>
      </c>
      <c r="AI105" s="2">
        <f t="shared" si="16"/>
        <v>9.8352883435582822E-5</v>
      </c>
      <c r="AJ105" s="2">
        <f t="shared" si="17"/>
        <v>7.6901431492842532E-6</v>
      </c>
      <c r="AK105" s="2">
        <f t="shared" si="18"/>
        <v>1.0118609406952965E-6</v>
      </c>
      <c r="AL105" s="2">
        <f t="shared" si="19"/>
        <v>3.5415132924335371E-7</v>
      </c>
      <c r="AM105" s="2">
        <f t="shared" si="20"/>
        <v>1.6715942740286299E-7</v>
      </c>
      <c r="AN105" s="3"/>
      <c r="AO105" s="3"/>
      <c r="AP105" s="3"/>
    </row>
    <row r="106" spans="1:42" x14ac:dyDescent="0.35">
      <c r="A106" s="1" t="s">
        <v>130</v>
      </c>
      <c r="B106" s="1" t="s">
        <v>225</v>
      </c>
      <c r="C106" s="1" t="s">
        <v>162</v>
      </c>
      <c r="D106" s="1" t="s">
        <v>131</v>
      </c>
      <c r="E106" s="1" t="s">
        <v>127</v>
      </c>
      <c r="F106" s="1" t="s">
        <v>178</v>
      </c>
      <c r="G106" s="1" t="s">
        <v>177</v>
      </c>
      <c r="H106" s="1" t="s">
        <v>129</v>
      </c>
      <c r="I106" s="1" t="s">
        <v>152</v>
      </c>
      <c r="J106" s="2">
        <v>3.93E-5</v>
      </c>
      <c r="K106" s="2">
        <v>1.24E-5</v>
      </c>
      <c r="L106" s="2">
        <v>6.5699999999999998E-6</v>
      </c>
      <c r="M106" s="2">
        <v>3.9299999999999996E-6</v>
      </c>
      <c r="N106" s="2">
        <v>1.44E-6</v>
      </c>
      <c r="O106" s="2">
        <v>2.5200000000000001E-8</v>
      </c>
      <c r="P106" s="2">
        <v>8.8200000000000006E-9</v>
      </c>
      <c r="Q106" s="2">
        <v>8.1499999999999998E-10</v>
      </c>
      <c r="R106" s="2">
        <v>1.2400000000000001E-10</v>
      </c>
      <c r="S106" s="2">
        <v>1.6700000000000001E-11</v>
      </c>
      <c r="T106" s="2">
        <v>8.7499999999999992E-6</v>
      </c>
      <c r="U106" s="2">
        <v>2.3499999999999999E-6</v>
      </c>
      <c r="V106" s="2">
        <v>1.5799999999999999E-6</v>
      </c>
      <c r="W106" s="2">
        <v>7.54E-7</v>
      </c>
      <c r="X106" s="2">
        <v>2.7700000000000001E-7</v>
      </c>
      <c r="Y106" s="2">
        <v>2.4100000000000001E-8</v>
      </c>
      <c r="Z106" s="2">
        <v>1.8800000000000001E-9</v>
      </c>
      <c r="AA106" s="2">
        <v>2.4599999999999998E-10</v>
      </c>
      <c r="AB106" s="2">
        <v>8.1800000000000004E-11</v>
      </c>
      <c r="AC106" s="2">
        <v>3.7999999999999998E-11</v>
      </c>
      <c r="AD106" s="2">
        <f t="shared" si="11"/>
        <v>3.5415132924335374E-2</v>
      </c>
      <c r="AE106" s="2">
        <f t="shared" si="12"/>
        <v>9.5114928425357875E-3</v>
      </c>
      <c r="AF106" s="2">
        <f t="shared" si="13"/>
        <v>6.3949611451942735E-3</v>
      </c>
      <c r="AG106" s="2">
        <f t="shared" si="14"/>
        <v>3.0517725971370138E-3</v>
      </c>
      <c r="AH106" s="2">
        <f t="shared" si="15"/>
        <v>1.1211419222903886E-3</v>
      </c>
      <c r="AI106" s="2">
        <f t="shared" si="16"/>
        <v>9.7543394683026574E-5</v>
      </c>
      <c r="AJ106" s="2">
        <f t="shared" si="17"/>
        <v>7.6091942740286307E-6</v>
      </c>
      <c r="AK106" s="2">
        <f t="shared" si="18"/>
        <v>9.9567116564417169E-7</v>
      </c>
      <c r="AL106" s="2">
        <f t="shared" si="19"/>
        <v>3.31080899795501E-7</v>
      </c>
      <c r="AM106" s="2">
        <f t="shared" si="20"/>
        <v>1.5380286298568503E-7</v>
      </c>
      <c r="AN106" s="3"/>
      <c r="AO106" s="3"/>
      <c r="AP106" s="3"/>
    </row>
    <row r="107" spans="1:42" x14ac:dyDescent="0.35">
      <c r="A107" s="1" t="s">
        <v>130</v>
      </c>
      <c r="B107" s="1" t="s">
        <v>226</v>
      </c>
      <c r="C107" s="1" t="s">
        <v>162</v>
      </c>
      <c r="D107" s="1" t="s">
        <v>156</v>
      </c>
      <c r="E107" s="1" t="s">
        <v>156</v>
      </c>
      <c r="F107" s="1" t="s">
        <v>169</v>
      </c>
      <c r="G107" s="1" t="s">
        <v>170</v>
      </c>
      <c r="H107" s="1" t="s">
        <v>128</v>
      </c>
      <c r="I107" s="1" t="s">
        <v>152</v>
      </c>
      <c r="J107" s="2">
        <v>4.4999999999999998E-15</v>
      </c>
      <c r="K107" s="2">
        <v>1.0500000000000001E-9</v>
      </c>
      <c r="L107" s="2">
        <v>1.15E-8</v>
      </c>
      <c r="M107" s="2">
        <v>3.1900000000000001E-8</v>
      </c>
      <c r="N107" s="2">
        <v>7.7799999999999995E-8</v>
      </c>
      <c r="O107" s="2">
        <v>7.9599999999999998E-9</v>
      </c>
      <c r="P107" s="2">
        <v>2.6700000000000001E-9</v>
      </c>
      <c r="Q107" s="2">
        <v>2.7900000000000002E-10</v>
      </c>
      <c r="R107" s="2">
        <v>6.8199999999999995E-11</v>
      </c>
      <c r="S107" s="2">
        <v>2.5400000000000001E-11</v>
      </c>
      <c r="T107" s="2">
        <v>1.0099999999999999E-12</v>
      </c>
      <c r="U107" s="2">
        <v>6.4700000000000004E-10</v>
      </c>
      <c r="V107" s="2">
        <v>6.6999999999999996E-9</v>
      </c>
      <c r="W107" s="2">
        <v>1.0099999999999999E-8</v>
      </c>
      <c r="X107" s="2">
        <v>2.0199999999999999E-8</v>
      </c>
      <c r="Y107" s="2">
        <v>5.9500000000000003E-9</v>
      </c>
      <c r="Z107" s="2">
        <v>9.5400000000000001E-10</v>
      </c>
      <c r="AA107" s="2">
        <v>1.5199999999999999E-10</v>
      </c>
      <c r="AB107" s="2">
        <v>5.2400000000000001E-11</v>
      </c>
      <c r="AC107" s="2">
        <v>2.4600000000000001E-11</v>
      </c>
      <c r="AD107" s="2">
        <f t="shared" si="11"/>
        <v>4.0879182004089981E-9</v>
      </c>
      <c r="AE107" s="2">
        <f t="shared" si="12"/>
        <v>2.6186961145194274E-6</v>
      </c>
      <c r="AF107" s="2">
        <f t="shared" si="13"/>
        <v>2.7117873210633946E-5</v>
      </c>
      <c r="AG107" s="2">
        <f t="shared" si="14"/>
        <v>4.0879182004089974E-5</v>
      </c>
      <c r="AH107" s="2">
        <f t="shared" si="15"/>
        <v>8.1758364008179948E-5</v>
      </c>
      <c r="AI107" s="2">
        <f t="shared" si="16"/>
        <v>2.4082290388548058E-5</v>
      </c>
      <c r="AJ107" s="2">
        <f t="shared" si="17"/>
        <v>3.8612613496932516E-6</v>
      </c>
      <c r="AK107" s="2">
        <f t="shared" si="18"/>
        <v>6.1521145194274014E-7</v>
      </c>
      <c r="AL107" s="2">
        <f t="shared" si="19"/>
        <v>2.1208605316973414E-7</v>
      </c>
      <c r="AM107" s="2">
        <f t="shared" si="20"/>
        <v>9.956711656441718E-8</v>
      </c>
      <c r="AN107" s="3"/>
      <c r="AO107" s="3"/>
      <c r="AP107" s="3"/>
    </row>
    <row r="108" spans="1:42" x14ac:dyDescent="0.35">
      <c r="A108" s="1" t="s">
        <v>130</v>
      </c>
      <c r="B108" s="1" t="s">
        <v>226</v>
      </c>
      <c r="C108" s="1" t="s">
        <v>162</v>
      </c>
      <c r="D108" s="1" t="s">
        <v>156</v>
      </c>
      <c r="E108" s="1" t="s">
        <v>156</v>
      </c>
      <c r="F108" s="1" t="s">
        <v>171</v>
      </c>
      <c r="G108" s="1" t="s">
        <v>170</v>
      </c>
      <c r="H108" s="1" t="s">
        <v>129</v>
      </c>
      <c r="I108" s="1" t="s">
        <v>152</v>
      </c>
      <c r="J108" s="2">
        <v>1.8699999999999999E-14</v>
      </c>
      <c r="K108" s="2">
        <v>2.1000000000000002E-9</v>
      </c>
      <c r="L108" s="2">
        <v>1.8399999999999999E-8</v>
      </c>
      <c r="M108" s="2">
        <v>4.7400000000000001E-8</v>
      </c>
      <c r="N108" s="2">
        <v>9.4399999999999998E-8</v>
      </c>
      <c r="O108" s="2">
        <v>8.43E-9</v>
      </c>
      <c r="P108" s="2">
        <v>2.8699999999999998E-9</v>
      </c>
      <c r="Q108" s="2">
        <v>3.14E-10</v>
      </c>
      <c r="R108" s="2">
        <v>7.6299999999999998E-11</v>
      </c>
      <c r="S108" s="2">
        <v>2.72E-11</v>
      </c>
      <c r="T108" s="2">
        <v>1.6400000000000001E-12</v>
      </c>
      <c r="U108" s="2">
        <v>9.6599999999999997E-10</v>
      </c>
      <c r="V108" s="2">
        <v>8.2499999999999994E-9</v>
      </c>
      <c r="W108" s="2">
        <v>1.28E-8</v>
      </c>
      <c r="X108" s="2">
        <v>2.33E-8</v>
      </c>
      <c r="Y108" s="2">
        <v>6.2300000000000002E-9</v>
      </c>
      <c r="Z108" s="2">
        <v>8.8500000000000005E-10</v>
      </c>
      <c r="AA108" s="2">
        <v>1.3699999999999999E-10</v>
      </c>
      <c r="AB108" s="2">
        <v>4.3499999999999998E-11</v>
      </c>
      <c r="AC108" s="2">
        <v>1.8999999999999999E-11</v>
      </c>
      <c r="AD108" s="2">
        <f t="shared" si="11"/>
        <v>6.6378077709611459E-9</v>
      </c>
      <c r="AE108" s="2">
        <f t="shared" si="12"/>
        <v>3.909830674846625E-6</v>
      </c>
      <c r="AF108" s="2">
        <f t="shared" si="13"/>
        <v>3.3391411042944784E-5</v>
      </c>
      <c r="AG108" s="2">
        <f t="shared" si="14"/>
        <v>5.1807280163599182E-5</v>
      </c>
      <c r="AH108" s="2">
        <f t="shared" si="15"/>
        <v>9.4305439672801638E-5</v>
      </c>
      <c r="AI108" s="2">
        <f t="shared" si="16"/>
        <v>2.5215574642126792E-5</v>
      </c>
      <c r="AJ108" s="2">
        <f t="shared" si="17"/>
        <v>3.5819877300613497E-6</v>
      </c>
      <c r="AK108" s="2">
        <f t="shared" si="18"/>
        <v>5.5449979550102247E-7</v>
      </c>
      <c r="AL108" s="2">
        <f t="shared" si="19"/>
        <v>1.760638036809816E-7</v>
      </c>
      <c r="AM108" s="2">
        <f t="shared" si="20"/>
        <v>7.6901431492842517E-8</v>
      </c>
      <c r="AN108" s="3"/>
      <c r="AO108" s="3"/>
      <c r="AP108" s="3"/>
    </row>
    <row r="109" spans="1:42" x14ac:dyDescent="0.35">
      <c r="A109" s="1" t="s">
        <v>130</v>
      </c>
      <c r="B109" s="1" t="s">
        <v>227</v>
      </c>
      <c r="C109" s="1" t="s">
        <v>162</v>
      </c>
      <c r="D109" s="1" t="s">
        <v>156</v>
      </c>
      <c r="E109" s="1" t="s">
        <v>127</v>
      </c>
      <c r="F109" s="1" t="s">
        <v>169</v>
      </c>
      <c r="G109" s="1" t="s">
        <v>170</v>
      </c>
      <c r="H109" s="1" t="s">
        <v>128</v>
      </c>
      <c r="I109" s="1" t="s">
        <v>152</v>
      </c>
      <c r="J109" s="2">
        <v>7.2100000000000003E-14</v>
      </c>
      <c r="K109" s="2">
        <v>2.8699999999999998E-9</v>
      </c>
      <c r="L109" s="2">
        <v>2.6700000000000001E-8</v>
      </c>
      <c r="M109" s="2">
        <v>6.0800000000000002E-8</v>
      </c>
      <c r="N109" s="2">
        <v>1.2800000000000001E-7</v>
      </c>
      <c r="O109" s="2">
        <v>1.02E-8</v>
      </c>
      <c r="P109" s="2">
        <v>3.41E-9</v>
      </c>
      <c r="Q109" s="2">
        <v>4.1300000000000002E-10</v>
      </c>
      <c r="R109" s="2">
        <v>1E-10</v>
      </c>
      <c r="S109" s="2">
        <v>3.3599999999999999E-11</v>
      </c>
      <c r="T109" s="2">
        <v>5.1900000000000001E-13</v>
      </c>
      <c r="U109" s="2">
        <v>1.1200000000000001E-9</v>
      </c>
      <c r="V109" s="2">
        <v>1.0999999999999999E-8</v>
      </c>
      <c r="W109" s="2">
        <v>1.6899999999999999E-8</v>
      </c>
      <c r="X109" s="2">
        <v>3.0600000000000003E-8</v>
      </c>
      <c r="Y109" s="2">
        <v>8.2000000000000006E-9</v>
      </c>
      <c r="Z109" s="2">
        <v>8.5199999999999995E-10</v>
      </c>
      <c r="AA109" s="2">
        <v>1.16E-10</v>
      </c>
      <c r="AB109" s="2">
        <v>3.7599999999999998E-11</v>
      </c>
      <c r="AC109" s="2">
        <v>1.7100000000000001E-11</v>
      </c>
      <c r="AD109" s="2">
        <f t="shared" si="11"/>
        <v>2.1006233128834356E-9</v>
      </c>
      <c r="AE109" s="2">
        <f t="shared" si="12"/>
        <v>4.5331370143149282E-6</v>
      </c>
      <c r="AF109" s="2">
        <f t="shared" si="13"/>
        <v>4.4521881390593034E-5</v>
      </c>
      <c r="AG109" s="2">
        <f t="shared" si="14"/>
        <v>6.8401799591002037E-5</v>
      </c>
      <c r="AH109" s="2">
        <f t="shared" si="15"/>
        <v>1.2385177914110433E-4</v>
      </c>
      <c r="AI109" s="2">
        <f t="shared" si="16"/>
        <v>3.3189038854805729E-5</v>
      </c>
      <c r="AJ109" s="2">
        <f t="shared" si="17"/>
        <v>3.4484220858895699E-6</v>
      </c>
      <c r="AK109" s="2">
        <f t="shared" si="18"/>
        <v>4.6950347648261759E-7</v>
      </c>
      <c r="AL109" s="2">
        <f t="shared" si="19"/>
        <v>1.5218388548057257E-7</v>
      </c>
      <c r="AM109" s="2">
        <f t="shared" si="20"/>
        <v>6.921128834355828E-8</v>
      </c>
      <c r="AN109" s="3"/>
      <c r="AO109" s="3"/>
      <c r="AP109" s="3"/>
    </row>
    <row r="110" spans="1:42" x14ac:dyDescent="0.35">
      <c r="A110" s="1" t="s">
        <v>130</v>
      </c>
      <c r="B110" s="1" t="s">
        <v>227</v>
      </c>
      <c r="C110" s="1" t="s">
        <v>162</v>
      </c>
      <c r="D110" s="1" t="s">
        <v>156</v>
      </c>
      <c r="E110" s="1" t="s">
        <v>127</v>
      </c>
      <c r="F110" s="1" t="s">
        <v>171</v>
      </c>
      <c r="G110" s="1" t="s">
        <v>170</v>
      </c>
      <c r="H110" s="1" t="s">
        <v>129</v>
      </c>
      <c r="I110" s="1" t="s">
        <v>152</v>
      </c>
      <c r="J110" s="2">
        <v>9.3100000000000002E-14</v>
      </c>
      <c r="K110" s="2">
        <v>3.6300000000000001E-9</v>
      </c>
      <c r="L110" s="2">
        <v>2.9900000000000003E-8</v>
      </c>
      <c r="M110" s="2">
        <v>6.4500000000000002E-8</v>
      </c>
      <c r="N110" s="2">
        <v>1.31E-7</v>
      </c>
      <c r="O110" s="2">
        <v>1.0099999999999999E-8</v>
      </c>
      <c r="P110" s="2">
        <v>3.41E-9</v>
      </c>
      <c r="Q110" s="2">
        <v>4.18E-10</v>
      </c>
      <c r="R110" s="2">
        <v>1.08E-10</v>
      </c>
      <c r="S110" s="2">
        <v>3.6099999999999997E-11</v>
      </c>
      <c r="T110" s="2">
        <v>1.3100000000000001E-12</v>
      </c>
      <c r="U110" s="2">
        <v>1.33E-9</v>
      </c>
      <c r="V110" s="2">
        <v>1.1900000000000001E-8</v>
      </c>
      <c r="W110" s="2">
        <v>1.7900000000000001E-8</v>
      </c>
      <c r="X110" s="2">
        <v>3.1400000000000003E-8</v>
      </c>
      <c r="Y110" s="2">
        <v>8.1500000000000002E-9</v>
      </c>
      <c r="Z110" s="2">
        <v>8.38E-10</v>
      </c>
      <c r="AA110" s="2">
        <v>1.1399999999999999E-10</v>
      </c>
      <c r="AB110" s="2">
        <v>3.4799999999999999E-11</v>
      </c>
      <c r="AC110" s="2">
        <v>1.6300000000000001E-11</v>
      </c>
      <c r="AD110" s="2">
        <f t="shared" si="11"/>
        <v>5.3021513292433538E-9</v>
      </c>
      <c r="AE110" s="2">
        <f t="shared" si="12"/>
        <v>5.3831002044989766E-6</v>
      </c>
      <c r="AF110" s="2">
        <f t="shared" si="13"/>
        <v>4.8164580777096115E-5</v>
      </c>
      <c r="AG110" s="2">
        <f t="shared" si="14"/>
        <v>7.2449243353783234E-5</v>
      </c>
      <c r="AH110" s="2">
        <f t="shared" si="15"/>
        <v>1.2708973415132926E-4</v>
      </c>
      <c r="AI110" s="2">
        <f t="shared" si="16"/>
        <v>3.2986666666666667E-5</v>
      </c>
      <c r="AJ110" s="2">
        <f t="shared" si="17"/>
        <v>3.3917578732106341E-6</v>
      </c>
      <c r="AK110" s="2">
        <f t="shared" si="18"/>
        <v>4.6140858895705513E-7</v>
      </c>
      <c r="AL110" s="2">
        <f t="shared" si="19"/>
        <v>1.4085104294478528E-7</v>
      </c>
      <c r="AM110" s="2">
        <f t="shared" si="20"/>
        <v>6.5973333333333334E-8</v>
      </c>
      <c r="AN110" s="3"/>
      <c r="AO110" s="3"/>
      <c r="AP110" s="3"/>
    </row>
    <row r="111" spans="1:42" x14ac:dyDescent="0.35">
      <c r="A111" s="1" t="s">
        <v>130</v>
      </c>
      <c r="B111" s="1" t="s">
        <v>228</v>
      </c>
      <c r="C111" s="1" t="s">
        <v>162</v>
      </c>
      <c r="D111" s="1" t="s">
        <v>131</v>
      </c>
      <c r="E111" s="1" t="s">
        <v>156</v>
      </c>
      <c r="F111" s="1" t="s">
        <v>169</v>
      </c>
      <c r="G111" s="1" t="s">
        <v>170</v>
      </c>
      <c r="H111" s="1" t="s">
        <v>128</v>
      </c>
      <c r="I111" s="1" t="s">
        <v>152</v>
      </c>
      <c r="J111" s="2">
        <v>1.38E-14</v>
      </c>
      <c r="K111" s="2">
        <v>2.5899999999999999E-9</v>
      </c>
      <c r="L111" s="2">
        <v>2.8200000000000001E-8</v>
      </c>
      <c r="M111" s="2">
        <v>7.7099999999999996E-8</v>
      </c>
      <c r="N111" s="2">
        <v>1.72E-7</v>
      </c>
      <c r="O111" s="2">
        <v>1.89E-8</v>
      </c>
      <c r="P111" s="2">
        <v>6.5499999999999999E-9</v>
      </c>
      <c r="Q111" s="2">
        <v>7.1700000000000001E-10</v>
      </c>
      <c r="R111" s="2">
        <v>1.72E-10</v>
      </c>
      <c r="S111" s="2">
        <v>6.2000000000000006E-11</v>
      </c>
      <c r="T111" s="2">
        <v>2.0699999999999999E-12</v>
      </c>
      <c r="U111" s="2">
        <v>1.4100000000000001E-9</v>
      </c>
      <c r="V111" s="2">
        <v>1.4699999999999999E-8</v>
      </c>
      <c r="W111" s="2">
        <v>2.29E-8</v>
      </c>
      <c r="X111" s="2">
        <v>4.5200000000000001E-8</v>
      </c>
      <c r="Y111" s="2">
        <v>1.3000000000000001E-8</v>
      </c>
      <c r="Z111" s="2">
        <v>2.11E-9</v>
      </c>
      <c r="AA111" s="2">
        <v>3.29E-10</v>
      </c>
      <c r="AB111" s="2">
        <v>1.11E-10</v>
      </c>
      <c r="AC111" s="2">
        <v>5.2599999999999998E-11</v>
      </c>
      <c r="AD111" s="2">
        <f t="shared" si="11"/>
        <v>8.3782085889570554E-9</v>
      </c>
      <c r="AE111" s="2">
        <f t="shared" si="12"/>
        <v>5.7068957055214719E-6</v>
      </c>
      <c r="AF111" s="2">
        <f t="shared" si="13"/>
        <v>5.9497423312883434E-5</v>
      </c>
      <c r="AG111" s="2">
        <f t="shared" si="14"/>
        <v>9.268646216768917E-5</v>
      </c>
      <c r="AH111" s="2">
        <f t="shared" si="15"/>
        <v>1.8294445807770962E-4</v>
      </c>
      <c r="AI111" s="2">
        <f t="shared" si="16"/>
        <v>5.2616768916155423E-5</v>
      </c>
      <c r="AJ111" s="2">
        <f t="shared" si="17"/>
        <v>8.5401063394683008E-6</v>
      </c>
      <c r="AK111" s="2">
        <f t="shared" si="18"/>
        <v>1.3316089979550102E-6</v>
      </c>
      <c r="AL111" s="2">
        <f t="shared" si="19"/>
        <v>4.4926625766871163E-7</v>
      </c>
      <c r="AM111" s="2">
        <f t="shared" si="20"/>
        <v>2.1289554192229035E-7</v>
      </c>
      <c r="AN111" s="3"/>
      <c r="AO111" s="3"/>
      <c r="AP111" s="3"/>
    </row>
    <row r="112" spans="1:42" x14ac:dyDescent="0.35">
      <c r="A112" s="1" t="s">
        <v>130</v>
      </c>
      <c r="B112" s="1" t="s">
        <v>228</v>
      </c>
      <c r="C112" s="1" t="s">
        <v>162</v>
      </c>
      <c r="D112" s="1" t="s">
        <v>131</v>
      </c>
      <c r="E112" s="1" t="s">
        <v>156</v>
      </c>
      <c r="F112" s="1" t="s">
        <v>171</v>
      </c>
      <c r="G112" s="1" t="s">
        <v>170</v>
      </c>
      <c r="H112" s="1" t="s">
        <v>129</v>
      </c>
      <c r="I112" s="1" t="s">
        <v>152</v>
      </c>
      <c r="J112" s="2">
        <v>5.8300000000000001E-14</v>
      </c>
      <c r="K112" s="2">
        <v>5.0600000000000003E-9</v>
      </c>
      <c r="L112" s="2">
        <v>4.4500000000000001E-8</v>
      </c>
      <c r="M112" s="2">
        <v>1.11E-7</v>
      </c>
      <c r="N112" s="2">
        <v>2.1899999999999999E-7</v>
      </c>
      <c r="O112" s="2">
        <v>1.9700000000000001E-8</v>
      </c>
      <c r="P112" s="2">
        <v>6.9399999999999996E-9</v>
      </c>
      <c r="Q112" s="2">
        <v>8.1999999999999996E-10</v>
      </c>
      <c r="R112" s="2">
        <v>1.9100000000000001E-10</v>
      </c>
      <c r="S112" s="2">
        <v>6.2500000000000004E-11</v>
      </c>
      <c r="T112" s="2">
        <v>3.3399999999999999E-12</v>
      </c>
      <c r="U112" s="2">
        <v>2.1299999999999999E-9</v>
      </c>
      <c r="V112" s="2">
        <v>1.8399999999999999E-8</v>
      </c>
      <c r="W112" s="2">
        <v>2.8699999999999999E-8</v>
      </c>
      <c r="X112" s="2">
        <v>5.1900000000000002E-8</v>
      </c>
      <c r="Y112" s="2">
        <v>1.39E-8</v>
      </c>
      <c r="Z112" s="2">
        <v>1.9500000000000001E-9</v>
      </c>
      <c r="AA112" s="2">
        <v>2.99E-10</v>
      </c>
      <c r="AB112" s="2">
        <v>9.51E-11</v>
      </c>
      <c r="AC112" s="2">
        <v>4.1300000000000002E-11</v>
      </c>
      <c r="AD112" s="2">
        <f t="shared" si="11"/>
        <v>1.3518462167689161E-8</v>
      </c>
      <c r="AE112" s="2">
        <f t="shared" si="12"/>
        <v>8.6210552147239259E-6</v>
      </c>
      <c r="AF112" s="2">
        <f t="shared" si="13"/>
        <v>7.4472965235173827E-5</v>
      </c>
      <c r="AG112" s="2">
        <f t="shared" si="14"/>
        <v>1.1616163599182004E-4</v>
      </c>
      <c r="AH112" s="2">
        <f t="shared" si="15"/>
        <v>2.1006233128834356E-4</v>
      </c>
      <c r="AI112" s="2">
        <f t="shared" si="16"/>
        <v>5.625946830265849E-5</v>
      </c>
      <c r="AJ112" s="2">
        <f t="shared" si="17"/>
        <v>7.8925153374233135E-6</v>
      </c>
      <c r="AK112" s="2">
        <f t="shared" si="18"/>
        <v>1.2101856850715746E-6</v>
      </c>
      <c r="AL112" s="2">
        <f t="shared" si="19"/>
        <v>3.8491190184049077E-7</v>
      </c>
      <c r="AM112" s="2">
        <f t="shared" si="20"/>
        <v>1.6715942740286299E-7</v>
      </c>
      <c r="AN112" s="3"/>
      <c r="AO112" s="3"/>
      <c r="AP112" s="3"/>
    </row>
    <row r="113" spans="1:42" x14ac:dyDescent="0.35">
      <c r="A113" s="1" t="s">
        <v>130</v>
      </c>
      <c r="B113" s="1" t="s">
        <v>229</v>
      </c>
      <c r="C113" s="1" t="s">
        <v>162</v>
      </c>
      <c r="D113" s="1" t="s">
        <v>131</v>
      </c>
      <c r="E113" s="1" t="s">
        <v>127</v>
      </c>
      <c r="F113" s="1" t="s">
        <v>169</v>
      </c>
      <c r="G113" s="1" t="s">
        <v>170</v>
      </c>
      <c r="H113" s="1" t="s">
        <v>128</v>
      </c>
      <c r="I113" s="1" t="s">
        <v>152</v>
      </c>
      <c r="J113" s="2">
        <v>2.0600000000000001E-13</v>
      </c>
      <c r="K113" s="2">
        <v>6.6700000000000003E-9</v>
      </c>
      <c r="L113" s="2">
        <v>6.0800000000000002E-8</v>
      </c>
      <c r="M113" s="2">
        <v>1.3300000000000001E-7</v>
      </c>
      <c r="N113" s="2">
        <v>2.7399999999999999E-7</v>
      </c>
      <c r="O113" s="2">
        <v>2.3000000000000001E-8</v>
      </c>
      <c r="P113" s="2">
        <v>7.7599999999999997E-9</v>
      </c>
      <c r="Q113" s="2">
        <v>9.9600000000000008E-10</v>
      </c>
      <c r="R113" s="2">
        <v>2.5899999999999998E-10</v>
      </c>
      <c r="S113" s="2">
        <v>8.6199999999999997E-11</v>
      </c>
      <c r="T113" s="2">
        <v>1.1200000000000001E-12</v>
      </c>
      <c r="U113" s="2">
        <v>2.52E-9</v>
      </c>
      <c r="V113" s="2">
        <v>2.4699999999999999E-8</v>
      </c>
      <c r="W113" s="2">
        <v>3.7800000000000001E-8</v>
      </c>
      <c r="X113" s="2">
        <v>6.7900000000000006E-8</v>
      </c>
      <c r="Y113" s="2">
        <v>1.8200000000000001E-8</v>
      </c>
      <c r="Z113" s="2">
        <v>1.8800000000000001E-9</v>
      </c>
      <c r="AA113" s="2">
        <v>2.54E-10</v>
      </c>
      <c r="AB113" s="2">
        <v>8.1800000000000004E-11</v>
      </c>
      <c r="AC113" s="2">
        <v>3.7599999999999998E-11</v>
      </c>
      <c r="AD113" s="2">
        <f t="shared" si="11"/>
        <v>4.5331370143149286E-9</v>
      </c>
      <c r="AE113" s="2">
        <f t="shared" si="12"/>
        <v>1.0199558282208589E-5</v>
      </c>
      <c r="AF113" s="2">
        <f t="shared" si="13"/>
        <v>9.9971860940695304E-5</v>
      </c>
      <c r="AG113" s="2">
        <f t="shared" si="14"/>
        <v>1.5299337423312884E-4</v>
      </c>
      <c r="AH113" s="2">
        <f t="shared" si="15"/>
        <v>2.7482143149284256E-4</v>
      </c>
      <c r="AI113" s="2">
        <f t="shared" si="16"/>
        <v>7.3663476482617592E-5</v>
      </c>
      <c r="AJ113" s="2">
        <f t="shared" si="17"/>
        <v>7.6091942740286307E-6</v>
      </c>
      <c r="AK113" s="2">
        <f t="shared" si="18"/>
        <v>1.0280507157464213E-6</v>
      </c>
      <c r="AL113" s="2">
        <f t="shared" si="19"/>
        <v>3.31080899795501E-7</v>
      </c>
      <c r="AM113" s="2">
        <f t="shared" si="20"/>
        <v>1.5218388548057257E-7</v>
      </c>
      <c r="AN113" s="3"/>
      <c r="AO113" s="3"/>
      <c r="AP113" s="3"/>
    </row>
    <row r="114" spans="1:42" x14ac:dyDescent="0.35">
      <c r="A114" s="1" t="s">
        <v>130</v>
      </c>
      <c r="B114" s="1" t="s">
        <v>229</v>
      </c>
      <c r="C114" s="1" t="s">
        <v>162</v>
      </c>
      <c r="D114" s="1" t="s">
        <v>131</v>
      </c>
      <c r="E114" s="1" t="s">
        <v>127</v>
      </c>
      <c r="F114" s="1" t="s">
        <v>171</v>
      </c>
      <c r="G114" s="1" t="s">
        <v>170</v>
      </c>
      <c r="H114" s="1" t="s">
        <v>129</v>
      </c>
      <c r="I114" s="1" t="s">
        <v>152</v>
      </c>
      <c r="J114" s="2">
        <v>2.8200000000000001E-13</v>
      </c>
      <c r="K114" s="2">
        <v>8.1799999999999995E-9</v>
      </c>
      <c r="L114" s="2">
        <v>6.7200000000000006E-8</v>
      </c>
      <c r="M114" s="2">
        <v>1.42E-7</v>
      </c>
      <c r="N114" s="2">
        <v>2.8200000000000001E-7</v>
      </c>
      <c r="O114" s="2">
        <v>2.2799999999999999E-8</v>
      </c>
      <c r="P114" s="2">
        <v>7.7799999999999992E-9</v>
      </c>
      <c r="Q114" s="2">
        <v>1.01E-9</v>
      </c>
      <c r="R114" s="2">
        <v>2.7199999999999999E-10</v>
      </c>
      <c r="S114" s="2">
        <v>8.8899999999999998E-11</v>
      </c>
      <c r="T114" s="2">
        <v>2.7200000000000001E-12</v>
      </c>
      <c r="U114" s="2">
        <v>2.9400000000000002E-9</v>
      </c>
      <c r="V114" s="2">
        <v>2.6400000000000001E-8</v>
      </c>
      <c r="W114" s="2">
        <v>3.9799999999999999E-8</v>
      </c>
      <c r="X114" s="2">
        <v>6.9399999999999999E-8</v>
      </c>
      <c r="Y114" s="2">
        <v>1.8299999999999998E-8</v>
      </c>
      <c r="Z114" s="2">
        <v>1.85E-9</v>
      </c>
      <c r="AA114" s="2">
        <v>2.5200000000000001E-10</v>
      </c>
      <c r="AB114" s="2">
        <v>7.7800000000000005E-11</v>
      </c>
      <c r="AC114" s="2">
        <v>3.6099999999999997E-11</v>
      </c>
      <c r="AD114" s="2">
        <f t="shared" si="11"/>
        <v>1.1009047034764826E-8</v>
      </c>
      <c r="AE114" s="2">
        <f t="shared" si="12"/>
        <v>1.1899484662576688E-5</v>
      </c>
      <c r="AF114" s="2">
        <f t="shared" si="13"/>
        <v>1.0685251533742331E-4</v>
      </c>
      <c r="AG114" s="2">
        <f t="shared" si="14"/>
        <v>1.6108826175869115E-4</v>
      </c>
      <c r="AH114" s="2">
        <f t="shared" si="15"/>
        <v>2.8089259713701429E-4</v>
      </c>
      <c r="AI114" s="2">
        <f t="shared" si="16"/>
        <v>7.4068220858895689E-5</v>
      </c>
      <c r="AJ114" s="2">
        <f t="shared" si="17"/>
        <v>7.4877709611451939E-6</v>
      </c>
      <c r="AK114" s="2">
        <f t="shared" si="18"/>
        <v>1.0199558282208588E-6</v>
      </c>
      <c r="AL114" s="2">
        <f t="shared" si="19"/>
        <v>3.1489112474437624E-7</v>
      </c>
      <c r="AM114" s="2">
        <f t="shared" si="20"/>
        <v>1.461127198364008E-7</v>
      </c>
      <c r="AN114" s="3"/>
      <c r="AO114" s="3"/>
      <c r="AP114" s="3"/>
    </row>
    <row r="115" spans="1:42" x14ac:dyDescent="0.35">
      <c r="A115" s="1" t="s">
        <v>130</v>
      </c>
      <c r="B115" s="1" t="s">
        <v>230</v>
      </c>
      <c r="C115" s="1" t="s">
        <v>163</v>
      </c>
      <c r="D115" s="1" t="s">
        <v>156</v>
      </c>
      <c r="E115" s="1" t="s">
        <v>156</v>
      </c>
      <c r="F115" s="1" t="s">
        <v>176</v>
      </c>
      <c r="G115" s="1" t="s">
        <v>177</v>
      </c>
      <c r="H115" s="1" t="s">
        <v>128</v>
      </c>
      <c r="I115" s="1" t="s">
        <v>152</v>
      </c>
      <c r="J115" s="1">
        <v>2.6436400000000001E-4</v>
      </c>
      <c r="K115" s="1">
        <v>1.1019299999999999E-4</v>
      </c>
      <c r="L115" s="2">
        <v>6.0999999999999999E-5</v>
      </c>
      <c r="M115" s="2">
        <v>3.9499999999999998E-5</v>
      </c>
      <c r="N115" s="2">
        <v>1.49E-5</v>
      </c>
      <c r="O115" s="2">
        <v>2.84E-7</v>
      </c>
      <c r="P115" s="2">
        <v>9.7800000000000002E-8</v>
      </c>
      <c r="Q115" s="2">
        <v>1.2499999999999999E-8</v>
      </c>
      <c r="R115" s="2">
        <v>3.24E-9</v>
      </c>
      <c r="S115" s="2">
        <v>1.02E-9</v>
      </c>
      <c r="T115" s="2">
        <v>5.1600000000000001E-5</v>
      </c>
      <c r="U115" s="2">
        <v>2.1399999999999998E-5</v>
      </c>
      <c r="V115" s="2">
        <v>1.56E-5</v>
      </c>
      <c r="W115" s="2">
        <v>7.9799999999999998E-6</v>
      </c>
      <c r="X115" s="2">
        <v>3.2100000000000002E-6</v>
      </c>
      <c r="Y115" s="2">
        <v>2.9900000000000002E-7</v>
      </c>
      <c r="Z115" s="2">
        <v>3.4599999999999999E-8</v>
      </c>
      <c r="AA115" s="2">
        <v>7.1200000000000002E-9</v>
      </c>
      <c r="AB115" s="2">
        <v>2.52E-9</v>
      </c>
      <c r="AC115" s="2">
        <v>9.0399999999999998E-10</v>
      </c>
      <c r="AD115" s="2">
        <f t="shared" si="11"/>
        <v>0.20884809815950919</v>
      </c>
      <c r="AE115" s="2">
        <f t="shared" si="12"/>
        <v>8.6615296523517363E-2</v>
      </c>
      <c r="AF115" s="2">
        <f t="shared" si="13"/>
        <v>6.31401226993865E-2</v>
      </c>
      <c r="AG115" s="2">
        <f t="shared" si="14"/>
        <v>3.2298601226993857E-2</v>
      </c>
      <c r="AH115" s="2">
        <f t="shared" si="15"/>
        <v>1.2992294478527608E-2</v>
      </c>
      <c r="AI115" s="2">
        <f t="shared" si="16"/>
        <v>1.2101856850715747E-3</v>
      </c>
      <c r="AJ115" s="2">
        <f t="shared" si="17"/>
        <v>1.4004155419222904E-4</v>
      </c>
      <c r="AK115" s="2">
        <f t="shared" si="18"/>
        <v>2.8817799591002044E-5</v>
      </c>
      <c r="AL115" s="2">
        <f t="shared" si="19"/>
        <v>1.0199558282208589E-5</v>
      </c>
      <c r="AM115" s="2">
        <f t="shared" si="20"/>
        <v>3.6588891615541923E-6</v>
      </c>
      <c r="AN115" s="3"/>
      <c r="AO115" s="3"/>
      <c r="AP115" s="3"/>
    </row>
    <row r="116" spans="1:42" x14ac:dyDescent="0.35">
      <c r="A116" s="1" t="s">
        <v>130</v>
      </c>
      <c r="B116" s="1" t="s">
        <v>230</v>
      </c>
      <c r="C116" s="1" t="s">
        <v>163</v>
      </c>
      <c r="D116" s="1" t="s">
        <v>156</v>
      </c>
      <c r="E116" s="1" t="s">
        <v>156</v>
      </c>
      <c r="F116" s="1" t="s">
        <v>178</v>
      </c>
      <c r="G116" s="1" t="s">
        <v>177</v>
      </c>
      <c r="H116" s="1" t="s">
        <v>129</v>
      </c>
      <c r="I116" s="1" t="s">
        <v>152</v>
      </c>
      <c r="J116" s="1">
        <v>2.79189E-4</v>
      </c>
      <c r="K116" s="1">
        <v>1.09205E-4</v>
      </c>
      <c r="L116" s="2">
        <v>6.0300000000000002E-5</v>
      </c>
      <c r="M116" s="2">
        <v>3.8800000000000001E-5</v>
      </c>
      <c r="N116" s="2">
        <v>1.47E-5</v>
      </c>
      <c r="O116" s="2">
        <v>2.79E-7</v>
      </c>
      <c r="P116" s="2">
        <v>9.7800000000000002E-8</v>
      </c>
      <c r="Q116" s="2">
        <v>1.3000000000000001E-8</v>
      </c>
      <c r="R116" s="2">
        <v>3.46E-9</v>
      </c>
      <c r="S116" s="2">
        <v>1.1200000000000001E-9</v>
      </c>
      <c r="T116" s="2">
        <v>5.4400000000000001E-5</v>
      </c>
      <c r="U116" s="2">
        <v>2.1100000000000001E-5</v>
      </c>
      <c r="V116" s="2">
        <v>1.5299999999999999E-5</v>
      </c>
      <c r="W116" s="2">
        <v>7.7100000000000007E-6</v>
      </c>
      <c r="X116" s="2">
        <v>3.0400000000000001E-6</v>
      </c>
      <c r="Y116" s="2">
        <v>2.5199999999999998E-7</v>
      </c>
      <c r="Z116" s="2">
        <v>2.6400000000000001E-8</v>
      </c>
      <c r="AA116" s="2">
        <v>4.0000000000000002E-9</v>
      </c>
      <c r="AB116" s="2">
        <v>1.33E-9</v>
      </c>
      <c r="AC116" s="2">
        <v>5.2900000000000003E-10</v>
      </c>
      <c r="AD116" s="2">
        <f t="shared" si="11"/>
        <v>0.22018094069529651</v>
      </c>
      <c r="AE116" s="2">
        <f t="shared" si="12"/>
        <v>8.5401063394683022E-2</v>
      </c>
      <c r="AF116" s="2">
        <f t="shared" si="13"/>
        <v>6.1925889570552145E-2</v>
      </c>
      <c r="AG116" s="2">
        <f t="shared" si="14"/>
        <v>3.1205791411042946E-2</v>
      </c>
      <c r="AH116" s="2">
        <f t="shared" si="15"/>
        <v>1.2304229038854805E-2</v>
      </c>
      <c r="AI116" s="2">
        <f t="shared" si="16"/>
        <v>1.0199558282208588E-3</v>
      </c>
      <c r="AJ116" s="2">
        <f t="shared" si="17"/>
        <v>1.0685251533742331E-4</v>
      </c>
      <c r="AK116" s="2">
        <f t="shared" si="18"/>
        <v>1.6189775051124744E-5</v>
      </c>
      <c r="AL116" s="2">
        <f t="shared" si="19"/>
        <v>5.3831002044989766E-6</v>
      </c>
      <c r="AM116" s="2">
        <f t="shared" si="20"/>
        <v>2.1410977505112477E-6</v>
      </c>
      <c r="AN116" s="3"/>
      <c r="AO116" s="3"/>
      <c r="AP116" s="3"/>
    </row>
    <row r="117" spans="1:42" x14ac:dyDescent="0.35">
      <c r="A117" s="1" t="s">
        <v>130</v>
      </c>
      <c r="B117" s="1" t="s">
        <v>231</v>
      </c>
      <c r="C117" s="1" t="s">
        <v>163</v>
      </c>
      <c r="D117" s="1" t="s">
        <v>156</v>
      </c>
      <c r="E117" s="1" t="s">
        <v>127</v>
      </c>
      <c r="F117" s="1" t="s">
        <v>176</v>
      </c>
      <c r="G117" s="1" t="s">
        <v>177</v>
      </c>
      <c r="H117" s="1" t="s">
        <v>128</v>
      </c>
      <c r="I117" s="1" t="s">
        <v>152</v>
      </c>
      <c r="J117" s="1">
        <v>3.6319199999999997E-4</v>
      </c>
      <c r="K117" s="1">
        <v>1.14887E-4</v>
      </c>
      <c r="L117" s="2">
        <v>6.0999999999999999E-5</v>
      </c>
      <c r="M117" s="2">
        <v>3.7100000000000001E-5</v>
      </c>
      <c r="N117" s="2">
        <v>1.3699999999999999E-5</v>
      </c>
      <c r="O117" s="2">
        <v>2.8200000000000001E-7</v>
      </c>
      <c r="P117" s="2">
        <v>9.2900000000000005E-8</v>
      </c>
      <c r="Q117" s="2">
        <v>1.2100000000000001E-8</v>
      </c>
      <c r="R117" s="2">
        <v>3.4299999999999999E-9</v>
      </c>
      <c r="S117" s="2">
        <v>1.3600000000000001E-9</v>
      </c>
      <c r="T117" s="1">
        <v>1.0105100000000001E-4</v>
      </c>
      <c r="U117" s="2">
        <v>2.8200000000000001E-5</v>
      </c>
      <c r="V117" s="2">
        <v>1.8099999999999999E-5</v>
      </c>
      <c r="W117" s="2">
        <v>9.1700000000000003E-6</v>
      </c>
      <c r="X117" s="2">
        <v>3.41E-6</v>
      </c>
      <c r="Y117" s="2">
        <v>2.5199999999999998E-7</v>
      </c>
      <c r="Z117" s="2">
        <v>2.4200000000000002E-8</v>
      </c>
      <c r="AA117" s="2">
        <v>3.0899999999999999E-9</v>
      </c>
      <c r="AB117" s="2">
        <v>8.3300000000000002E-10</v>
      </c>
      <c r="AC117" s="2">
        <v>3.7100000000000001E-10</v>
      </c>
      <c r="AD117" s="2">
        <f t="shared" si="11"/>
        <v>0.40899823967280169</v>
      </c>
      <c r="AE117" s="2">
        <f t="shared" si="12"/>
        <v>0.11413791411042946</v>
      </c>
      <c r="AF117" s="2">
        <f t="shared" si="13"/>
        <v>7.3258732106339472E-2</v>
      </c>
      <c r="AG117" s="2">
        <f t="shared" si="14"/>
        <v>3.7115059304703477E-2</v>
      </c>
      <c r="AH117" s="2">
        <f t="shared" si="15"/>
        <v>1.3801783231083843E-2</v>
      </c>
      <c r="AI117" s="2">
        <f t="shared" si="16"/>
        <v>1.0199558282208588E-3</v>
      </c>
      <c r="AJ117" s="2">
        <f t="shared" si="17"/>
        <v>9.7948139059304698E-5</v>
      </c>
      <c r="AK117" s="2">
        <f t="shared" si="18"/>
        <v>1.2506601226993865E-5</v>
      </c>
      <c r="AL117" s="2">
        <f t="shared" si="19"/>
        <v>3.3715206543967278E-6</v>
      </c>
      <c r="AM117" s="2">
        <f t="shared" si="20"/>
        <v>1.5016016359918199E-6</v>
      </c>
      <c r="AN117" s="3"/>
      <c r="AO117" s="3"/>
      <c r="AP117" s="3"/>
    </row>
    <row r="118" spans="1:42" x14ac:dyDescent="0.35">
      <c r="A118" s="1" t="s">
        <v>130</v>
      </c>
      <c r="B118" s="1" t="s">
        <v>231</v>
      </c>
      <c r="C118" s="1" t="s">
        <v>163</v>
      </c>
      <c r="D118" s="1" t="s">
        <v>156</v>
      </c>
      <c r="E118" s="1" t="s">
        <v>127</v>
      </c>
      <c r="F118" s="1" t="s">
        <v>178</v>
      </c>
      <c r="G118" s="1" t="s">
        <v>177</v>
      </c>
      <c r="H118" s="1" t="s">
        <v>129</v>
      </c>
      <c r="I118" s="1" t="s">
        <v>152</v>
      </c>
      <c r="J118" s="1">
        <v>3.6319199999999997E-4</v>
      </c>
      <c r="K118" s="1">
        <v>1.14393E-4</v>
      </c>
      <c r="L118" s="2">
        <v>6.0800000000000001E-5</v>
      </c>
      <c r="M118" s="2">
        <v>3.68E-5</v>
      </c>
      <c r="N118" s="2">
        <v>1.36E-5</v>
      </c>
      <c r="O118" s="2">
        <v>2.79E-7</v>
      </c>
      <c r="P118" s="2">
        <v>9.2200000000000005E-8</v>
      </c>
      <c r="Q118" s="2">
        <v>1.2100000000000001E-8</v>
      </c>
      <c r="R118" s="2">
        <v>3.46E-9</v>
      </c>
      <c r="S118" s="2">
        <v>1.38E-9</v>
      </c>
      <c r="T118" s="1">
        <v>1.0129899999999999E-4</v>
      </c>
      <c r="U118" s="2">
        <v>2.8200000000000001E-5</v>
      </c>
      <c r="V118" s="2">
        <v>1.8E-5</v>
      </c>
      <c r="W118" s="2">
        <v>9.1400000000000006E-6</v>
      </c>
      <c r="X118" s="2">
        <v>3.41E-6</v>
      </c>
      <c r="Y118" s="2">
        <v>2.4999999999999999E-7</v>
      </c>
      <c r="Z118" s="2">
        <v>2.3899999999999999E-8</v>
      </c>
      <c r="AA118" s="2">
        <v>3.0600000000000002E-9</v>
      </c>
      <c r="AB118" s="2">
        <v>8.3300000000000002E-10</v>
      </c>
      <c r="AC118" s="2">
        <v>3.7100000000000001E-10</v>
      </c>
      <c r="AD118" s="2">
        <f t="shared" si="11"/>
        <v>0.41000200572597134</v>
      </c>
      <c r="AE118" s="2">
        <f t="shared" si="12"/>
        <v>0.11413791411042946</v>
      </c>
      <c r="AF118" s="2">
        <f t="shared" si="13"/>
        <v>7.2853987730061354E-2</v>
      </c>
      <c r="AG118" s="2">
        <f t="shared" si="14"/>
        <v>3.699363599182004E-2</v>
      </c>
      <c r="AH118" s="2">
        <f t="shared" si="15"/>
        <v>1.3801783231083843E-2</v>
      </c>
      <c r="AI118" s="2">
        <f t="shared" si="16"/>
        <v>1.0118609406952965E-3</v>
      </c>
      <c r="AJ118" s="2">
        <f t="shared" si="17"/>
        <v>9.6733905930470327E-5</v>
      </c>
      <c r="AK118" s="2">
        <f t="shared" si="18"/>
        <v>1.2385177914110428E-5</v>
      </c>
      <c r="AL118" s="2">
        <f t="shared" si="19"/>
        <v>3.3715206543967278E-6</v>
      </c>
      <c r="AM118" s="2">
        <f t="shared" si="20"/>
        <v>1.5016016359918199E-6</v>
      </c>
      <c r="AN118" s="3"/>
      <c r="AO118" s="3"/>
      <c r="AP118" s="3"/>
    </row>
    <row r="119" spans="1:42" x14ac:dyDescent="0.35">
      <c r="A119" s="1" t="s">
        <v>130</v>
      </c>
      <c r="B119" s="1" t="s">
        <v>232</v>
      </c>
      <c r="C119" s="1" t="s">
        <v>163</v>
      </c>
      <c r="D119" s="1" t="s">
        <v>131</v>
      </c>
      <c r="E119" s="1" t="s">
        <v>156</v>
      </c>
      <c r="F119" s="1" t="s">
        <v>176</v>
      </c>
      <c r="G119" s="1" t="s">
        <v>177</v>
      </c>
      <c r="H119" s="1" t="s">
        <v>128</v>
      </c>
      <c r="I119" s="1" t="s">
        <v>152</v>
      </c>
      <c r="J119" s="1">
        <v>4.2001799999999998E-4</v>
      </c>
      <c r="K119" s="1">
        <v>1.7566599999999999E-4</v>
      </c>
      <c r="L119" s="2">
        <v>9.8800000000000003E-5</v>
      </c>
      <c r="M119" s="2">
        <v>6.3499999999999999E-5</v>
      </c>
      <c r="N119" s="2">
        <v>2.4300000000000001E-5</v>
      </c>
      <c r="O119" s="2">
        <v>4.9699999999999996E-7</v>
      </c>
      <c r="P119" s="2">
        <v>1.6899999999999999E-7</v>
      </c>
      <c r="Q119" s="2">
        <v>2.1999999999999998E-8</v>
      </c>
      <c r="R119" s="2">
        <v>5.7299999999999999E-9</v>
      </c>
      <c r="S119" s="2">
        <v>1.9099999999999998E-9</v>
      </c>
      <c r="T119" s="2">
        <v>8.4499999999999994E-5</v>
      </c>
      <c r="U119" s="2">
        <v>3.5299999999999997E-5</v>
      </c>
      <c r="V119" s="2">
        <v>2.62E-5</v>
      </c>
      <c r="W119" s="2">
        <v>1.31E-5</v>
      </c>
      <c r="X119" s="2">
        <v>5.2900000000000002E-6</v>
      </c>
      <c r="Y119" s="2">
        <v>5.51E-7</v>
      </c>
      <c r="Z119" s="2">
        <v>6.0300000000000004E-8</v>
      </c>
      <c r="AA119" s="2">
        <v>1.16E-8</v>
      </c>
      <c r="AB119" s="2">
        <v>3.9000000000000002E-9</v>
      </c>
      <c r="AC119" s="2">
        <v>1.4100000000000001E-9</v>
      </c>
      <c r="AD119" s="2">
        <f t="shared" si="11"/>
        <v>0.34200899795501022</v>
      </c>
      <c r="AE119" s="2">
        <f t="shared" si="12"/>
        <v>0.14287476482617584</v>
      </c>
      <c r="AF119" s="2">
        <f t="shared" si="13"/>
        <v>0.10604302658486707</v>
      </c>
      <c r="AG119" s="2">
        <f t="shared" si="14"/>
        <v>5.3021513292433535E-2</v>
      </c>
      <c r="AH119" s="2">
        <f t="shared" si="15"/>
        <v>2.1410977505112477E-2</v>
      </c>
      <c r="AI119" s="2">
        <f t="shared" si="16"/>
        <v>2.2301415132924335E-3</v>
      </c>
      <c r="AJ119" s="2">
        <f t="shared" si="17"/>
        <v>2.4406085889570555E-4</v>
      </c>
      <c r="AK119" s="2">
        <f t="shared" si="18"/>
        <v>4.6950347648261757E-5</v>
      </c>
      <c r="AL119" s="2">
        <f t="shared" si="19"/>
        <v>1.5785030674846627E-5</v>
      </c>
      <c r="AM119" s="2">
        <f t="shared" si="20"/>
        <v>5.7068957055214719E-6</v>
      </c>
      <c r="AN119" s="3"/>
      <c r="AO119" s="3"/>
      <c r="AP119" s="3"/>
    </row>
    <row r="120" spans="1:42" x14ac:dyDescent="0.35">
      <c r="A120" s="1" t="s">
        <v>130</v>
      </c>
      <c r="B120" s="1" t="s">
        <v>232</v>
      </c>
      <c r="C120" s="1" t="s">
        <v>163</v>
      </c>
      <c r="D120" s="1" t="s">
        <v>131</v>
      </c>
      <c r="E120" s="1" t="s">
        <v>156</v>
      </c>
      <c r="F120" s="1" t="s">
        <v>178</v>
      </c>
      <c r="G120" s="1" t="s">
        <v>177</v>
      </c>
      <c r="H120" s="1" t="s">
        <v>129</v>
      </c>
      <c r="I120" s="1" t="s">
        <v>152</v>
      </c>
      <c r="J120" s="1">
        <v>4.42254E-4</v>
      </c>
      <c r="K120" s="1">
        <v>1.7344300000000001E-4</v>
      </c>
      <c r="L120" s="2">
        <v>9.6899999999999997E-5</v>
      </c>
      <c r="M120" s="2">
        <v>6.2500000000000001E-5</v>
      </c>
      <c r="N120" s="2">
        <v>2.3799999999999999E-5</v>
      </c>
      <c r="O120" s="2">
        <v>4.8699999999999995E-7</v>
      </c>
      <c r="P120" s="2">
        <v>1.68E-7</v>
      </c>
      <c r="Q120" s="2">
        <v>2.2799999999999999E-8</v>
      </c>
      <c r="R120" s="2">
        <v>6.1300000000000001E-9</v>
      </c>
      <c r="S120" s="2">
        <v>2.09E-9</v>
      </c>
      <c r="T120" s="2">
        <v>8.9699999999999998E-5</v>
      </c>
      <c r="U120" s="2">
        <v>3.4799999999999999E-5</v>
      </c>
      <c r="V120" s="2">
        <v>2.5700000000000001E-5</v>
      </c>
      <c r="W120" s="2">
        <v>1.27E-5</v>
      </c>
      <c r="X120" s="2">
        <v>5.04E-6</v>
      </c>
      <c r="Y120" s="2">
        <v>4.3500000000000002E-7</v>
      </c>
      <c r="Z120" s="2">
        <v>4.4199999999999999E-8</v>
      </c>
      <c r="AA120" s="2">
        <v>6.7700000000000004E-9</v>
      </c>
      <c r="AB120" s="2">
        <v>2.1900000000000001E-9</v>
      </c>
      <c r="AC120" s="2">
        <v>8.6999999999999999E-10</v>
      </c>
      <c r="AD120" s="2">
        <f t="shared" si="11"/>
        <v>0.36305570552147237</v>
      </c>
      <c r="AE120" s="2">
        <f t="shared" si="12"/>
        <v>0.14085104294478526</v>
      </c>
      <c r="AF120" s="2">
        <f t="shared" si="13"/>
        <v>0.10401930470347648</v>
      </c>
      <c r="AG120" s="2">
        <f t="shared" si="14"/>
        <v>5.1402535787321069E-2</v>
      </c>
      <c r="AH120" s="2">
        <f t="shared" si="15"/>
        <v>2.0399116564417178E-2</v>
      </c>
      <c r="AI120" s="2">
        <f t="shared" si="16"/>
        <v>1.760638036809816E-3</v>
      </c>
      <c r="AJ120" s="2">
        <f t="shared" si="17"/>
        <v>1.7889701431492844E-4</v>
      </c>
      <c r="AK120" s="2">
        <f t="shared" si="18"/>
        <v>2.7401194274028631E-5</v>
      </c>
      <c r="AL120" s="2">
        <f t="shared" si="19"/>
        <v>8.8639018404907978E-6</v>
      </c>
      <c r="AM120" s="2">
        <f t="shared" si="20"/>
        <v>3.5212760736196317E-6</v>
      </c>
      <c r="AN120" s="3"/>
      <c r="AO120" s="3"/>
      <c r="AP120" s="3"/>
    </row>
    <row r="121" spans="1:42" x14ac:dyDescent="0.35">
      <c r="A121" s="1" t="s">
        <v>130</v>
      </c>
      <c r="B121" s="1" t="s">
        <v>233</v>
      </c>
      <c r="C121" s="1" t="s">
        <v>163</v>
      </c>
      <c r="D121" s="1" t="s">
        <v>131</v>
      </c>
      <c r="E121" s="1" t="s">
        <v>127</v>
      </c>
      <c r="F121" s="1" t="s">
        <v>176</v>
      </c>
      <c r="G121" s="1" t="s">
        <v>177</v>
      </c>
      <c r="H121" s="1" t="s">
        <v>128</v>
      </c>
      <c r="I121" s="1" t="s">
        <v>152</v>
      </c>
      <c r="J121" s="1">
        <v>5.7320099999999996E-4</v>
      </c>
      <c r="K121" s="1">
        <v>1.82831E-4</v>
      </c>
      <c r="L121" s="2">
        <v>9.8099999999999999E-5</v>
      </c>
      <c r="M121" s="2">
        <v>5.9500000000000003E-5</v>
      </c>
      <c r="N121" s="2">
        <v>2.2099999999999998E-5</v>
      </c>
      <c r="O121" s="2">
        <v>4.7700000000000005E-7</v>
      </c>
      <c r="P121" s="2">
        <v>1.5300000000000001E-7</v>
      </c>
      <c r="Q121" s="2">
        <v>2.0500000000000002E-8</v>
      </c>
      <c r="R121" s="2">
        <v>5.93E-9</v>
      </c>
      <c r="S121" s="2">
        <v>2.4100000000000002E-9</v>
      </c>
      <c r="T121" s="1">
        <v>1.66525E-4</v>
      </c>
      <c r="U121" s="2">
        <v>4.6400000000000003E-5</v>
      </c>
      <c r="V121" s="2">
        <v>2.9899999999999998E-5</v>
      </c>
      <c r="W121" s="2">
        <v>1.5099999999999999E-5</v>
      </c>
      <c r="X121" s="2">
        <v>5.6300000000000003E-6</v>
      </c>
      <c r="Y121" s="2">
        <v>4.0999999999999999E-7</v>
      </c>
      <c r="Z121" s="2">
        <v>4.0000000000000001E-8</v>
      </c>
      <c r="AA121" s="2">
        <v>5.1600000000000004E-9</v>
      </c>
      <c r="AB121" s="2">
        <v>1.4100000000000001E-9</v>
      </c>
      <c r="AC121" s="2">
        <v>6.2500000000000001E-10</v>
      </c>
      <c r="AD121" s="2">
        <f t="shared" si="11"/>
        <v>0.67400057259713697</v>
      </c>
      <c r="AE121" s="2">
        <f t="shared" si="12"/>
        <v>0.18780139059304704</v>
      </c>
      <c r="AF121" s="2">
        <f t="shared" si="13"/>
        <v>0.12101856850715745</v>
      </c>
      <c r="AG121" s="2">
        <f t="shared" si="14"/>
        <v>6.1116400817995908E-2</v>
      </c>
      <c r="AH121" s="2">
        <f t="shared" si="15"/>
        <v>2.2787108384458077E-2</v>
      </c>
      <c r="AI121" s="2">
        <f t="shared" si="16"/>
        <v>1.6594519427402862E-3</v>
      </c>
      <c r="AJ121" s="2">
        <f t="shared" si="17"/>
        <v>1.6189775051124745E-4</v>
      </c>
      <c r="AK121" s="2">
        <f t="shared" si="18"/>
        <v>2.0884809815950922E-5</v>
      </c>
      <c r="AL121" s="2">
        <f t="shared" si="19"/>
        <v>5.7068957055214719E-6</v>
      </c>
      <c r="AM121" s="2">
        <f t="shared" si="20"/>
        <v>2.5296523517382415E-6</v>
      </c>
      <c r="AN121" s="3"/>
      <c r="AO121" s="3"/>
      <c r="AP121" s="3"/>
    </row>
    <row r="122" spans="1:42" x14ac:dyDescent="0.35">
      <c r="A122" s="1" t="s">
        <v>130</v>
      </c>
      <c r="B122" s="1" t="s">
        <v>233</v>
      </c>
      <c r="C122" s="1" t="s">
        <v>163</v>
      </c>
      <c r="D122" s="1" t="s">
        <v>131</v>
      </c>
      <c r="E122" s="1" t="s">
        <v>127</v>
      </c>
      <c r="F122" s="1" t="s">
        <v>178</v>
      </c>
      <c r="G122" s="1" t="s">
        <v>177</v>
      </c>
      <c r="H122" s="1" t="s">
        <v>129</v>
      </c>
      <c r="I122" s="1" t="s">
        <v>152</v>
      </c>
      <c r="J122" s="1">
        <v>5.7320099999999996E-4</v>
      </c>
      <c r="K122" s="1">
        <v>1.81843E-4</v>
      </c>
      <c r="L122" s="2">
        <v>9.7600000000000001E-5</v>
      </c>
      <c r="M122" s="2">
        <v>5.9299999999999998E-5</v>
      </c>
      <c r="N122" s="2">
        <v>2.19E-5</v>
      </c>
      <c r="O122" s="2">
        <v>4.7199999999999999E-7</v>
      </c>
      <c r="P122" s="2">
        <v>1.5099999999999999E-7</v>
      </c>
      <c r="Q122" s="2">
        <v>2.0500000000000002E-8</v>
      </c>
      <c r="R122" s="2">
        <v>5.9500000000000003E-9</v>
      </c>
      <c r="S122" s="2">
        <v>2.4199999999999999E-9</v>
      </c>
      <c r="T122" s="1">
        <v>1.6701899999999999E-4</v>
      </c>
      <c r="U122" s="2">
        <v>4.6400000000000003E-5</v>
      </c>
      <c r="V122" s="2">
        <v>2.9600000000000001E-5</v>
      </c>
      <c r="W122" s="2">
        <v>1.5099999999999999E-5</v>
      </c>
      <c r="X122" s="2">
        <v>5.6300000000000003E-6</v>
      </c>
      <c r="Y122" s="2">
        <v>4.08E-7</v>
      </c>
      <c r="Z122" s="2">
        <v>3.9799999999999999E-8</v>
      </c>
      <c r="AA122" s="2">
        <v>5.1099999999999999E-9</v>
      </c>
      <c r="AB122" s="2">
        <v>1.4100000000000001E-9</v>
      </c>
      <c r="AC122" s="2">
        <v>6.28E-10</v>
      </c>
      <c r="AD122" s="2">
        <f t="shared" si="11"/>
        <v>0.67600000981595099</v>
      </c>
      <c r="AE122" s="2">
        <f t="shared" si="12"/>
        <v>0.18780139059304704</v>
      </c>
      <c r="AF122" s="2">
        <f t="shared" si="13"/>
        <v>0.11980433537832312</v>
      </c>
      <c r="AG122" s="2">
        <f t="shared" si="14"/>
        <v>6.1116400817995908E-2</v>
      </c>
      <c r="AH122" s="2">
        <f t="shared" si="15"/>
        <v>2.2787108384458077E-2</v>
      </c>
      <c r="AI122" s="2">
        <f t="shared" si="16"/>
        <v>1.6513570552147239E-3</v>
      </c>
      <c r="AJ122" s="2">
        <f t="shared" si="17"/>
        <v>1.6108826175869115E-4</v>
      </c>
      <c r="AK122" s="2">
        <f t="shared" si="18"/>
        <v>2.0682437627811861E-5</v>
      </c>
      <c r="AL122" s="2">
        <f t="shared" si="19"/>
        <v>5.7068957055214719E-6</v>
      </c>
      <c r="AM122" s="2">
        <f t="shared" si="20"/>
        <v>2.5417946830265844E-6</v>
      </c>
      <c r="AN122" s="3"/>
      <c r="AO122" s="3"/>
      <c r="AP122" s="3"/>
    </row>
    <row r="123" spans="1:42" x14ac:dyDescent="0.35">
      <c r="A123" s="1" t="s">
        <v>130</v>
      </c>
      <c r="B123" s="1" t="s">
        <v>234</v>
      </c>
      <c r="C123" s="1" t="s">
        <v>163</v>
      </c>
      <c r="D123" s="1" t="s">
        <v>156</v>
      </c>
      <c r="E123" s="1" t="s">
        <v>156</v>
      </c>
      <c r="F123" s="1" t="s">
        <v>169</v>
      </c>
      <c r="G123" s="1" t="s">
        <v>170</v>
      </c>
      <c r="H123" s="1" t="s">
        <v>128</v>
      </c>
      <c r="I123" s="1" t="s">
        <v>152</v>
      </c>
      <c r="J123" s="2">
        <v>4.7699999999999999E-13</v>
      </c>
      <c r="K123" s="2">
        <v>2.44E-8</v>
      </c>
      <c r="L123" s="2">
        <v>2.6199999999999999E-7</v>
      </c>
      <c r="M123" s="2">
        <v>6.8700000000000005E-7</v>
      </c>
      <c r="N123" s="2">
        <v>1.53E-6</v>
      </c>
      <c r="O123" s="2">
        <v>2.1799999999999999E-7</v>
      </c>
      <c r="P123" s="2">
        <v>8.4699999999999997E-8</v>
      </c>
      <c r="Q123" s="2">
        <v>1.2299999999999999E-8</v>
      </c>
      <c r="R123" s="2">
        <v>3.41E-9</v>
      </c>
      <c r="S123" s="2">
        <v>1.19E-9</v>
      </c>
      <c r="T123" s="2">
        <v>7.8300000000000004E-12</v>
      </c>
      <c r="U123" s="2">
        <v>1.09E-8</v>
      </c>
      <c r="V123" s="2">
        <v>1.3300000000000001E-7</v>
      </c>
      <c r="W123" s="2">
        <v>2.1199999999999999E-7</v>
      </c>
      <c r="X123" s="2">
        <v>4.4499999999999997E-7</v>
      </c>
      <c r="Y123" s="2">
        <v>1.3799999999999999E-7</v>
      </c>
      <c r="Z123" s="2">
        <v>2.37E-8</v>
      </c>
      <c r="AA123" s="2">
        <v>3.9300000000000003E-9</v>
      </c>
      <c r="AB123" s="2">
        <v>1.25E-9</v>
      </c>
      <c r="AC123" s="2">
        <v>5.3600000000000001E-10</v>
      </c>
      <c r="AD123" s="2">
        <f t="shared" si="11"/>
        <v>3.1691484662576684E-8</v>
      </c>
      <c r="AE123" s="2">
        <f t="shared" si="12"/>
        <v>4.4117137014314931E-5</v>
      </c>
      <c r="AF123" s="2">
        <f t="shared" si="13"/>
        <v>5.3831002044989781E-4</v>
      </c>
      <c r="AG123" s="2">
        <f t="shared" si="14"/>
        <v>8.580580777096114E-4</v>
      </c>
      <c r="AH123" s="2">
        <f t="shared" si="15"/>
        <v>1.8011124744376275E-3</v>
      </c>
      <c r="AI123" s="2">
        <f t="shared" si="16"/>
        <v>5.585472392638036E-4</v>
      </c>
      <c r="AJ123" s="2">
        <f t="shared" si="17"/>
        <v>9.5924417177914106E-5</v>
      </c>
      <c r="AK123" s="2">
        <f t="shared" si="18"/>
        <v>1.5906453987730062E-5</v>
      </c>
      <c r="AL123" s="2">
        <f t="shared" si="19"/>
        <v>5.0593047034764829E-6</v>
      </c>
      <c r="AM123" s="2">
        <f t="shared" si="20"/>
        <v>2.1694298568507157E-6</v>
      </c>
      <c r="AN123" s="3"/>
      <c r="AO123" s="3"/>
      <c r="AP123" s="3"/>
    </row>
    <row r="124" spans="1:42" x14ac:dyDescent="0.35">
      <c r="A124" s="1" t="s">
        <v>130</v>
      </c>
      <c r="B124" s="1" t="s">
        <v>234</v>
      </c>
      <c r="C124" s="1" t="s">
        <v>163</v>
      </c>
      <c r="D124" s="1" t="s">
        <v>156</v>
      </c>
      <c r="E124" s="1" t="s">
        <v>156</v>
      </c>
      <c r="F124" s="1" t="s">
        <v>171</v>
      </c>
      <c r="G124" s="1" t="s">
        <v>170</v>
      </c>
      <c r="H124" s="1" t="s">
        <v>129</v>
      </c>
      <c r="I124" s="1" t="s">
        <v>152</v>
      </c>
      <c r="J124" s="2">
        <v>1.0099999999999999E-12</v>
      </c>
      <c r="K124" s="2">
        <v>4.0800000000000001E-8</v>
      </c>
      <c r="L124" s="2">
        <v>3.7300000000000002E-7</v>
      </c>
      <c r="M124" s="2">
        <v>8.7499999999999999E-7</v>
      </c>
      <c r="N124" s="2">
        <v>1.84E-6</v>
      </c>
      <c r="O124" s="2">
        <v>2.2100000000000001E-7</v>
      </c>
      <c r="P124" s="2">
        <v>8.4299999999999994E-8</v>
      </c>
      <c r="Q124" s="2">
        <v>1.26E-8</v>
      </c>
      <c r="R124" s="2">
        <v>3.6100000000000001E-9</v>
      </c>
      <c r="S124" s="2">
        <v>1.2900000000000001E-9</v>
      </c>
      <c r="T124" s="2">
        <v>1.2100000000000001E-11</v>
      </c>
      <c r="U124" s="2">
        <v>1.4E-8</v>
      </c>
      <c r="V124" s="2">
        <v>1.5800000000000001E-7</v>
      </c>
      <c r="W124" s="2">
        <v>2.5199999999999998E-7</v>
      </c>
      <c r="X124" s="2">
        <v>4.9399999999999995E-7</v>
      </c>
      <c r="Y124" s="2">
        <v>1.43E-7</v>
      </c>
      <c r="Z124" s="2">
        <v>2.25E-8</v>
      </c>
      <c r="AA124" s="2">
        <v>3.6800000000000001E-9</v>
      </c>
      <c r="AB124" s="2">
        <v>1.13E-9</v>
      </c>
      <c r="AC124" s="2">
        <v>4.7400000000000002E-10</v>
      </c>
      <c r="AD124" s="2">
        <f t="shared" si="11"/>
        <v>4.8974069529652353E-8</v>
      </c>
      <c r="AE124" s="2">
        <f t="shared" si="12"/>
        <v>5.6664212678936607E-5</v>
      </c>
      <c r="AF124" s="2">
        <f t="shared" si="13"/>
        <v>6.3949611451942739E-4</v>
      </c>
      <c r="AG124" s="2">
        <f t="shared" si="14"/>
        <v>1.0199558282208588E-3</v>
      </c>
      <c r="AH124" s="2">
        <f t="shared" si="15"/>
        <v>1.9994372188139055E-3</v>
      </c>
      <c r="AI124" s="2">
        <f t="shared" si="16"/>
        <v>5.787844580777096E-4</v>
      </c>
      <c r="AJ124" s="2">
        <f t="shared" si="17"/>
        <v>9.1067484662576688E-5</v>
      </c>
      <c r="AK124" s="2">
        <f t="shared" si="18"/>
        <v>1.4894593047034766E-5</v>
      </c>
      <c r="AL124" s="2">
        <f t="shared" si="19"/>
        <v>4.5736114519427399E-6</v>
      </c>
      <c r="AM124" s="2">
        <f t="shared" si="20"/>
        <v>1.9184883435582821E-6</v>
      </c>
      <c r="AN124" s="3"/>
      <c r="AO124" s="3"/>
      <c r="AP124" s="3"/>
    </row>
    <row r="125" spans="1:42" x14ac:dyDescent="0.35">
      <c r="A125" s="1" t="s">
        <v>130</v>
      </c>
      <c r="B125" s="1" t="s">
        <v>235</v>
      </c>
      <c r="C125" s="1" t="s">
        <v>163</v>
      </c>
      <c r="D125" s="1" t="s">
        <v>156</v>
      </c>
      <c r="E125" s="1" t="s">
        <v>127</v>
      </c>
      <c r="F125" s="1" t="s">
        <v>169</v>
      </c>
      <c r="G125" s="1" t="s">
        <v>170</v>
      </c>
      <c r="H125" s="1" t="s">
        <v>128</v>
      </c>
      <c r="I125" s="1" t="s">
        <v>152</v>
      </c>
      <c r="J125" s="2">
        <v>3.04E-12</v>
      </c>
      <c r="K125" s="2">
        <v>5.0400000000000001E-8</v>
      </c>
      <c r="L125" s="2">
        <v>4.7399999999999998E-7</v>
      </c>
      <c r="M125" s="2">
        <v>1.0100000000000001E-6</v>
      </c>
      <c r="N125" s="2">
        <v>2.2900000000000001E-6</v>
      </c>
      <c r="O125" s="2">
        <v>2.4699999999999998E-7</v>
      </c>
      <c r="P125" s="2">
        <v>8.2000000000000006E-8</v>
      </c>
      <c r="Q125" s="2">
        <v>1.11E-8</v>
      </c>
      <c r="R125" s="2">
        <v>3.1599999999999998E-9</v>
      </c>
      <c r="S125" s="2">
        <v>1.25E-9</v>
      </c>
      <c r="T125" s="2">
        <v>1.8300000000000001E-11</v>
      </c>
      <c r="U125" s="2">
        <v>2.2099999999999999E-8</v>
      </c>
      <c r="V125" s="2">
        <v>2.3300000000000001E-7</v>
      </c>
      <c r="W125" s="2">
        <v>3.8799999999999998E-7</v>
      </c>
      <c r="X125" s="2">
        <v>7.4099999999999998E-7</v>
      </c>
      <c r="Y125" s="2">
        <v>1.8900000000000001E-7</v>
      </c>
      <c r="Z125" s="2">
        <v>2.33E-8</v>
      </c>
      <c r="AA125" s="2">
        <v>3.0899999999999999E-9</v>
      </c>
      <c r="AB125" s="2">
        <v>8.2500000000000005E-10</v>
      </c>
      <c r="AC125" s="2">
        <v>3.4100000000000001E-10</v>
      </c>
      <c r="AD125" s="2">
        <f t="shared" si="11"/>
        <v>7.4068220858895712E-8</v>
      </c>
      <c r="AE125" s="2">
        <f t="shared" si="12"/>
        <v>8.9448507157464219E-5</v>
      </c>
      <c r="AF125" s="2">
        <f t="shared" si="13"/>
        <v>9.4305439672801646E-4</v>
      </c>
      <c r="AG125" s="2">
        <f t="shared" si="14"/>
        <v>1.5704081799591001E-3</v>
      </c>
      <c r="AH125" s="2">
        <f t="shared" si="15"/>
        <v>2.9991558282208581E-3</v>
      </c>
      <c r="AI125" s="2">
        <f t="shared" si="16"/>
        <v>7.6496687116564424E-4</v>
      </c>
      <c r="AJ125" s="2">
        <f t="shared" si="17"/>
        <v>9.4305439672801638E-5</v>
      </c>
      <c r="AK125" s="2">
        <f t="shared" si="18"/>
        <v>1.2506601226993865E-5</v>
      </c>
      <c r="AL125" s="2">
        <f t="shared" si="19"/>
        <v>3.3391411042944786E-6</v>
      </c>
      <c r="AM125" s="2">
        <f t="shared" si="20"/>
        <v>1.3801783231083842E-6</v>
      </c>
      <c r="AN125" s="3"/>
      <c r="AO125" s="3"/>
      <c r="AP125" s="3"/>
    </row>
    <row r="126" spans="1:42" x14ac:dyDescent="0.35">
      <c r="A126" s="1" t="s">
        <v>130</v>
      </c>
      <c r="B126" s="1" t="s">
        <v>235</v>
      </c>
      <c r="C126" s="1" t="s">
        <v>163</v>
      </c>
      <c r="D126" s="1" t="s">
        <v>156</v>
      </c>
      <c r="E126" s="1" t="s">
        <v>127</v>
      </c>
      <c r="F126" s="1" t="s">
        <v>171</v>
      </c>
      <c r="G126" s="1" t="s">
        <v>170</v>
      </c>
      <c r="H126" s="1" t="s">
        <v>129</v>
      </c>
      <c r="I126" s="1" t="s">
        <v>152</v>
      </c>
      <c r="J126" s="2">
        <v>3.3399999999999999E-12</v>
      </c>
      <c r="K126" s="2">
        <v>5.8799999999999997E-8</v>
      </c>
      <c r="L126" s="2">
        <v>5.1099999999999996E-7</v>
      </c>
      <c r="M126" s="2">
        <v>1.06E-6</v>
      </c>
      <c r="N126" s="2">
        <v>2.34E-6</v>
      </c>
      <c r="O126" s="2">
        <v>2.4400000000000001E-7</v>
      </c>
      <c r="P126" s="2">
        <v>8.1299999999999993E-8</v>
      </c>
      <c r="Q126" s="2">
        <v>1.11E-8</v>
      </c>
      <c r="R126" s="2">
        <v>3.1899999999999999E-9</v>
      </c>
      <c r="S126" s="2">
        <v>1.27E-9</v>
      </c>
      <c r="T126" s="2">
        <v>3.83E-11</v>
      </c>
      <c r="U126" s="2">
        <v>2.4699999999999999E-8</v>
      </c>
      <c r="V126" s="2">
        <v>2.4600000000000001E-7</v>
      </c>
      <c r="W126" s="2">
        <v>3.9999999999999998E-7</v>
      </c>
      <c r="X126" s="2">
        <v>7.5099999999999999E-7</v>
      </c>
      <c r="Y126" s="2">
        <v>1.8900000000000001E-7</v>
      </c>
      <c r="Z126" s="2">
        <v>2.3099999999999998E-8</v>
      </c>
      <c r="AA126" s="2">
        <v>3.0600000000000002E-9</v>
      </c>
      <c r="AB126" s="2">
        <v>8.2500000000000005E-10</v>
      </c>
      <c r="AC126" s="2">
        <v>3.43E-10</v>
      </c>
      <c r="AD126" s="2">
        <f t="shared" si="11"/>
        <v>1.5501709611451941E-7</v>
      </c>
      <c r="AE126" s="2">
        <f t="shared" si="12"/>
        <v>9.9971860940695304E-5</v>
      </c>
      <c r="AF126" s="2">
        <f t="shared" si="13"/>
        <v>9.9567116564417183E-4</v>
      </c>
      <c r="AG126" s="2">
        <f t="shared" si="14"/>
        <v>1.6189775051124742E-3</v>
      </c>
      <c r="AH126" s="2">
        <f t="shared" si="15"/>
        <v>3.0396302658486705E-3</v>
      </c>
      <c r="AI126" s="2">
        <f t="shared" si="16"/>
        <v>7.6496687116564424E-4</v>
      </c>
      <c r="AJ126" s="2">
        <f t="shared" si="17"/>
        <v>9.3495950920245377E-5</v>
      </c>
      <c r="AK126" s="2">
        <f t="shared" si="18"/>
        <v>1.2385177914110428E-5</v>
      </c>
      <c r="AL126" s="2">
        <f t="shared" si="19"/>
        <v>3.3391411042944786E-6</v>
      </c>
      <c r="AM126" s="2">
        <f t="shared" si="20"/>
        <v>1.3882732106339467E-6</v>
      </c>
      <c r="AN126" s="3"/>
      <c r="AO126" s="3"/>
      <c r="AP126" s="3"/>
    </row>
    <row r="127" spans="1:42" x14ac:dyDescent="0.35">
      <c r="A127" s="1" t="s">
        <v>130</v>
      </c>
      <c r="B127" s="1" t="s">
        <v>236</v>
      </c>
      <c r="C127" s="1" t="s">
        <v>163</v>
      </c>
      <c r="D127" s="1" t="s">
        <v>131</v>
      </c>
      <c r="E127" s="1" t="s">
        <v>156</v>
      </c>
      <c r="F127" s="1" t="s">
        <v>169</v>
      </c>
      <c r="G127" s="1" t="s">
        <v>170</v>
      </c>
      <c r="H127" s="1" t="s">
        <v>128</v>
      </c>
      <c r="I127" s="1" t="s">
        <v>152</v>
      </c>
      <c r="J127" s="2">
        <v>1.04E-12</v>
      </c>
      <c r="K127" s="2">
        <v>4.3200000000000003E-8</v>
      </c>
      <c r="L127" s="2">
        <v>4.5499999999999998E-7</v>
      </c>
      <c r="M127" s="2">
        <v>1.13E-6</v>
      </c>
      <c r="N127" s="2">
        <v>2.5399999999999998E-6</v>
      </c>
      <c r="O127" s="2">
        <v>3.6800000000000001E-7</v>
      </c>
      <c r="P127" s="2">
        <v>1.4399999999999999E-7</v>
      </c>
      <c r="Q127" s="2">
        <v>2.1200000000000001E-8</v>
      </c>
      <c r="R127" s="2">
        <v>5.8800000000000004E-9</v>
      </c>
      <c r="S127" s="2">
        <v>2.09E-9</v>
      </c>
      <c r="T127" s="2">
        <v>1.29E-11</v>
      </c>
      <c r="U127" s="2">
        <v>1.7900000000000001E-8</v>
      </c>
      <c r="V127" s="2">
        <v>2.2499999999999999E-7</v>
      </c>
      <c r="W127" s="2">
        <v>3.5600000000000001E-7</v>
      </c>
      <c r="X127" s="2">
        <v>7.4099999999999998E-7</v>
      </c>
      <c r="Y127" s="2">
        <v>2.29E-7</v>
      </c>
      <c r="Z127" s="2">
        <v>3.9500000000000003E-8</v>
      </c>
      <c r="AA127" s="2">
        <v>6.65E-9</v>
      </c>
      <c r="AB127" s="2">
        <v>2.0200000000000001E-9</v>
      </c>
      <c r="AC127" s="2">
        <v>8.7999999999999996E-10</v>
      </c>
      <c r="AD127" s="2">
        <f t="shared" si="11"/>
        <v>5.2212024539877299E-8</v>
      </c>
      <c r="AE127" s="2">
        <f t="shared" si="12"/>
        <v>7.2449243353783234E-5</v>
      </c>
      <c r="AF127" s="2">
        <f t="shared" si="13"/>
        <v>9.1067484662576677E-4</v>
      </c>
      <c r="AG127" s="2">
        <f t="shared" si="14"/>
        <v>1.4408899795501022E-3</v>
      </c>
      <c r="AH127" s="2">
        <f t="shared" si="15"/>
        <v>2.9991558282208581E-3</v>
      </c>
      <c r="AI127" s="2">
        <f t="shared" si="16"/>
        <v>9.2686462167689161E-4</v>
      </c>
      <c r="AJ127" s="2">
        <f t="shared" si="17"/>
        <v>1.5987402862985685E-4</v>
      </c>
      <c r="AK127" s="2">
        <f t="shared" si="18"/>
        <v>2.6915501022494887E-5</v>
      </c>
      <c r="AL127" s="2">
        <f t="shared" si="19"/>
        <v>8.1758364008179971E-6</v>
      </c>
      <c r="AM127" s="2">
        <f t="shared" si="20"/>
        <v>3.5617505112474438E-6</v>
      </c>
      <c r="AN127" s="3"/>
      <c r="AO127" s="3"/>
      <c r="AP127" s="3"/>
    </row>
    <row r="128" spans="1:42" x14ac:dyDescent="0.35">
      <c r="A128" s="1" t="s">
        <v>130</v>
      </c>
      <c r="B128" s="1" t="s">
        <v>236</v>
      </c>
      <c r="C128" s="1" t="s">
        <v>163</v>
      </c>
      <c r="D128" s="1" t="s">
        <v>131</v>
      </c>
      <c r="E128" s="1" t="s">
        <v>156</v>
      </c>
      <c r="F128" s="1" t="s">
        <v>171</v>
      </c>
      <c r="G128" s="1" t="s">
        <v>170</v>
      </c>
      <c r="H128" s="1" t="s">
        <v>129</v>
      </c>
      <c r="I128" s="1" t="s">
        <v>152</v>
      </c>
      <c r="J128" s="2">
        <v>2.3700000000000002E-12</v>
      </c>
      <c r="K128" s="2">
        <v>7.1400000000000004E-8</v>
      </c>
      <c r="L128" s="2">
        <v>6.37E-7</v>
      </c>
      <c r="M128" s="2">
        <v>1.44E-6</v>
      </c>
      <c r="N128" s="2">
        <v>3.01E-6</v>
      </c>
      <c r="O128" s="2">
        <v>3.7300000000000002E-7</v>
      </c>
      <c r="P128" s="2">
        <v>1.42E-7</v>
      </c>
      <c r="Q128" s="2">
        <v>2.1999999999999998E-8</v>
      </c>
      <c r="R128" s="2">
        <v>6.2799999999999998E-9</v>
      </c>
      <c r="S128" s="2">
        <v>2.2499999999999999E-9</v>
      </c>
      <c r="T128" s="2">
        <v>1.9300000000000001E-11</v>
      </c>
      <c r="U128" s="2">
        <v>2.36E-8</v>
      </c>
      <c r="V128" s="2">
        <v>2.6399999999999998E-7</v>
      </c>
      <c r="W128" s="2">
        <v>4.2199999999999999E-7</v>
      </c>
      <c r="X128" s="2">
        <v>8.23E-7</v>
      </c>
      <c r="Y128" s="2">
        <v>2.3900000000000001E-7</v>
      </c>
      <c r="Z128" s="2">
        <v>3.7599999999999999E-8</v>
      </c>
      <c r="AA128" s="2">
        <v>6.1799999999999998E-9</v>
      </c>
      <c r="AB128" s="2">
        <v>1.87E-9</v>
      </c>
      <c r="AC128" s="2">
        <v>7.6099999999999996E-10</v>
      </c>
      <c r="AD128" s="2">
        <f t="shared" si="11"/>
        <v>7.8115664621676902E-8</v>
      </c>
      <c r="AE128" s="2">
        <f t="shared" si="12"/>
        <v>9.5519672801635996E-5</v>
      </c>
      <c r="AF128" s="2">
        <f t="shared" si="13"/>
        <v>1.0685251533742331E-3</v>
      </c>
      <c r="AG128" s="2">
        <f t="shared" si="14"/>
        <v>1.7080212678936605E-3</v>
      </c>
      <c r="AH128" s="2">
        <f t="shared" si="15"/>
        <v>3.3310462167689156E-3</v>
      </c>
      <c r="AI128" s="2">
        <f t="shared" si="16"/>
        <v>9.6733905930470351E-4</v>
      </c>
      <c r="AJ128" s="2">
        <f t="shared" si="17"/>
        <v>1.5218388548057259E-4</v>
      </c>
      <c r="AK128" s="2">
        <f t="shared" si="18"/>
        <v>2.501320245398773E-5</v>
      </c>
      <c r="AL128" s="2">
        <f t="shared" si="19"/>
        <v>7.5687198364008173E-6</v>
      </c>
      <c r="AM128" s="2">
        <f t="shared" si="20"/>
        <v>3.0801047034764825E-6</v>
      </c>
      <c r="AN128" s="3"/>
      <c r="AO128" s="3"/>
      <c r="AP128" s="3"/>
    </row>
    <row r="129" spans="1:42" x14ac:dyDescent="0.35">
      <c r="A129" s="1" t="s">
        <v>130</v>
      </c>
      <c r="B129" s="1" t="s">
        <v>237</v>
      </c>
      <c r="C129" s="1" t="s">
        <v>163</v>
      </c>
      <c r="D129" s="1" t="s">
        <v>131</v>
      </c>
      <c r="E129" s="1" t="s">
        <v>127</v>
      </c>
      <c r="F129" s="1" t="s">
        <v>169</v>
      </c>
      <c r="G129" s="1" t="s">
        <v>170</v>
      </c>
      <c r="H129" s="1" t="s">
        <v>128</v>
      </c>
      <c r="I129" s="1" t="s">
        <v>152</v>
      </c>
      <c r="J129" s="2">
        <v>5.7599999999999997E-12</v>
      </c>
      <c r="K129" s="2">
        <v>8.6200000000000004E-8</v>
      </c>
      <c r="L129" s="2">
        <v>7.7800000000000001E-7</v>
      </c>
      <c r="M129" s="2">
        <v>1.6300000000000001E-6</v>
      </c>
      <c r="N129" s="2">
        <v>3.6600000000000001E-6</v>
      </c>
      <c r="O129" s="2">
        <v>4.0999999999999999E-7</v>
      </c>
      <c r="P129" s="2">
        <v>1.35E-7</v>
      </c>
      <c r="Q129" s="2">
        <v>1.8699999999999999E-8</v>
      </c>
      <c r="R129" s="2">
        <v>5.2599999999999996E-9</v>
      </c>
      <c r="S129" s="2">
        <v>2.1400000000000001E-9</v>
      </c>
      <c r="T129" s="2">
        <v>2.84E-11</v>
      </c>
      <c r="U129" s="2">
        <v>3.6099999999999999E-8</v>
      </c>
      <c r="V129" s="2">
        <v>3.7800000000000002E-7</v>
      </c>
      <c r="W129" s="2">
        <v>6.4499999999999997E-7</v>
      </c>
      <c r="X129" s="2">
        <v>1.2300000000000001E-6</v>
      </c>
      <c r="Y129" s="2">
        <v>3.1600000000000002E-7</v>
      </c>
      <c r="Z129" s="2">
        <v>3.8500000000000001E-8</v>
      </c>
      <c r="AA129" s="2">
        <v>5.1099999999999999E-9</v>
      </c>
      <c r="AB129" s="2">
        <v>1.37E-9</v>
      </c>
      <c r="AC129" s="2">
        <v>5.7599999999999998E-10</v>
      </c>
      <c r="AD129" s="2">
        <f t="shared" si="11"/>
        <v>1.1494740286298568E-7</v>
      </c>
      <c r="AE129" s="2">
        <f t="shared" si="12"/>
        <v>1.4611271983640083E-4</v>
      </c>
      <c r="AF129" s="2">
        <f t="shared" si="13"/>
        <v>1.5299337423312885E-3</v>
      </c>
      <c r="AG129" s="2">
        <f t="shared" si="14"/>
        <v>2.6106012269938648E-3</v>
      </c>
      <c r="AH129" s="2">
        <f t="shared" si="15"/>
        <v>4.9783558282208585E-3</v>
      </c>
      <c r="AI129" s="2">
        <f t="shared" si="16"/>
        <v>1.2789922290388548E-3</v>
      </c>
      <c r="AJ129" s="2">
        <f t="shared" si="17"/>
        <v>1.5582658486707566E-4</v>
      </c>
      <c r="AK129" s="2">
        <f t="shared" si="18"/>
        <v>2.0682437627811861E-5</v>
      </c>
      <c r="AL129" s="2">
        <f t="shared" si="19"/>
        <v>5.544997955010226E-6</v>
      </c>
      <c r="AM129" s="2">
        <f t="shared" si="20"/>
        <v>2.3313276073619629E-6</v>
      </c>
      <c r="AN129" s="3"/>
      <c r="AO129" s="3"/>
      <c r="AP129" s="3"/>
    </row>
    <row r="130" spans="1:42" x14ac:dyDescent="0.35">
      <c r="A130" s="1" t="s">
        <v>130</v>
      </c>
      <c r="B130" s="1" t="s">
        <v>237</v>
      </c>
      <c r="C130" s="1" t="s">
        <v>163</v>
      </c>
      <c r="D130" s="1" t="s">
        <v>131</v>
      </c>
      <c r="E130" s="1" t="s">
        <v>127</v>
      </c>
      <c r="F130" s="1" t="s">
        <v>171</v>
      </c>
      <c r="G130" s="1" t="s">
        <v>170</v>
      </c>
      <c r="H130" s="1" t="s">
        <v>129</v>
      </c>
      <c r="I130" s="1" t="s">
        <v>152</v>
      </c>
      <c r="J130" s="2">
        <v>6.1500000000000002E-12</v>
      </c>
      <c r="K130" s="2">
        <v>9.8599999999999996E-8</v>
      </c>
      <c r="L130" s="2">
        <v>8.4300000000000002E-7</v>
      </c>
      <c r="M130" s="2">
        <v>1.7400000000000001E-6</v>
      </c>
      <c r="N130" s="2">
        <v>3.76E-6</v>
      </c>
      <c r="O130" s="2">
        <v>4.0499999999999999E-7</v>
      </c>
      <c r="P130" s="2">
        <v>1.3300000000000001E-7</v>
      </c>
      <c r="Q130" s="2">
        <v>1.8600000000000001E-8</v>
      </c>
      <c r="R130" s="2">
        <v>5.3400000000000002E-9</v>
      </c>
      <c r="S130" s="2">
        <v>2.1499999999999998E-9</v>
      </c>
      <c r="T130" s="2">
        <v>5.8599999999999997E-11</v>
      </c>
      <c r="U130" s="2">
        <v>3.9799999999999999E-8</v>
      </c>
      <c r="V130" s="2">
        <v>3.9999999999999998E-7</v>
      </c>
      <c r="W130" s="2">
        <v>6.6199999999999997E-7</v>
      </c>
      <c r="X130" s="2">
        <v>1.24E-6</v>
      </c>
      <c r="Y130" s="2">
        <v>3.1600000000000002E-7</v>
      </c>
      <c r="Z130" s="2">
        <v>3.8299999999999999E-8</v>
      </c>
      <c r="AA130" s="2">
        <v>5.0600000000000003E-9</v>
      </c>
      <c r="AB130" s="2">
        <v>1.37E-9</v>
      </c>
      <c r="AC130" s="2">
        <v>5.7799999999999997E-10</v>
      </c>
      <c r="AD130" s="2">
        <f t="shared" si="11"/>
        <v>2.3718020449897746E-7</v>
      </c>
      <c r="AE130" s="2">
        <f t="shared" si="12"/>
        <v>1.6108826175869115E-4</v>
      </c>
      <c r="AF130" s="2">
        <f t="shared" si="13"/>
        <v>1.6189775051124742E-3</v>
      </c>
      <c r="AG130" s="2">
        <f t="shared" si="14"/>
        <v>2.6794077709611456E-3</v>
      </c>
      <c r="AH130" s="2">
        <f t="shared" si="15"/>
        <v>5.0188302658486705E-3</v>
      </c>
      <c r="AI130" s="2">
        <f t="shared" si="16"/>
        <v>1.2789922290388548E-3</v>
      </c>
      <c r="AJ130" s="2">
        <f t="shared" si="17"/>
        <v>1.5501709611451942E-4</v>
      </c>
      <c r="AK130" s="2">
        <f t="shared" si="18"/>
        <v>2.0480065439672802E-5</v>
      </c>
      <c r="AL130" s="2">
        <f t="shared" si="19"/>
        <v>5.544997955010226E-6</v>
      </c>
      <c r="AM130" s="2">
        <f t="shared" si="20"/>
        <v>2.3394224948875254E-6</v>
      </c>
      <c r="AN130" s="3"/>
      <c r="AO130" s="3"/>
      <c r="AP130" s="3"/>
    </row>
    <row r="131" spans="1:42" x14ac:dyDescent="0.35">
      <c r="A131" s="1" t="s">
        <v>130</v>
      </c>
      <c r="B131" s="1" t="s">
        <v>238</v>
      </c>
      <c r="C131" s="1" t="s">
        <v>164</v>
      </c>
      <c r="D131" s="1" t="s">
        <v>156</v>
      </c>
      <c r="E131" s="1" t="s">
        <v>156</v>
      </c>
      <c r="F131" s="1" t="s">
        <v>169</v>
      </c>
      <c r="G131" s="1" t="s">
        <v>170</v>
      </c>
      <c r="H131" s="1" t="s">
        <v>128</v>
      </c>
      <c r="I131" s="1" t="s">
        <v>152</v>
      </c>
      <c r="J131" s="2">
        <v>2.42E-14</v>
      </c>
      <c r="K131" s="2">
        <v>5.6800000000000002E-9</v>
      </c>
      <c r="L131" s="2">
        <v>6.2299999999999995E-8</v>
      </c>
      <c r="M131" s="2">
        <v>1.72E-7</v>
      </c>
      <c r="N131" s="2">
        <v>4.2E-7</v>
      </c>
      <c r="O131" s="2">
        <v>4.3000000000000001E-8</v>
      </c>
      <c r="P131" s="2">
        <v>1.44E-8</v>
      </c>
      <c r="Q131" s="2">
        <v>1.51E-9</v>
      </c>
      <c r="R131" s="2">
        <v>3.6800000000000002E-10</v>
      </c>
      <c r="S131" s="2">
        <v>1.3699999999999999E-10</v>
      </c>
      <c r="T131" s="2">
        <v>5.4599999999999998E-12</v>
      </c>
      <c r="U131" s="2">
        <v>3.5100000000000001E-9</v>
      </c>
      <c r="V131" s="2">
        <v>3.6099999999999999E-8</v>
      </c>
      <c r="W131" s="2">
        <v>5.4599999999999999E-8</v>
      </c>
      <c r="X131" s="2">
        <v>1.09E-7</v>
      </c>
      <c r="Y131" s="2">
        <v>3.2100000000000003E-8</v>
      </c>
      <c r="Z131" s="2">
        <v>5.14E-9</v>
      </c>
      <c r="AA131" s="2">
        <v>8.1999999999999996E-10</v>
      </c>
      <c r="AB131" s="2">
        <v>2.8200000000000001E-10</v>
      </c>
      <c r="AC131" s="2">
        <v>1.3300000000000001E-10</v>
      </c>
      <c r="AD131" s="2">
        <f t="shared" si="11"/>
        <v>2.2099042944785273E-8</v>
      </c>
      <c r="AE131" s="2">
        <f t="shared" si="12"/>
        <v>1.4206527607361964E-5</v>
      </c>
      <c r="AF131" s="2">
        <f t="shared" si="13"/>
        <v>1.4611271983640083E-4</v>
      </c>
      <c r="AG131" s="2">
        <f t="shared" si="14"/>
        <v>2.2099042944785275E-4</v>
      </c>
      <c r="AH131" s="2">
        <f t="shared" si="15"/>
        <v>4.4117137014314923E-4</v>
      </c>
      <c r="AI131" s="2">
        <f t="shared" si="16"/>
        <v>1.2992294478527609E-4</v>
      </c>
      <c r="AJ131" s="2">
        <f t="shared" si="17"/>
        <v>2.0803860940695299E-5</v>
      </c>
      <c r="AK131" s="2">
        <f t="shared" si="18"/>
        <v>3.3189038854805723E-6</v>
      </c>
      <c r="AL131" s="2">
        <f t="shared" si="19"/>
        <v>1.1413791411042946E-6</v>
      </c>
      <c r="AM131" s="2">
        <f t="shared" si="20"/>
        <v>5.3831002044989777E-7</v>
      </c>
      <c r="AN131" s="3"/>
      <c r="AO131" s="3"/>
      <c r="AP131" s="3"/>
    </row>
    <row r="132" spans="1:42" x14ac:dyDescent="0.35">
      <c r="A132" s="1" t="s">
        <v>130</v>
      </c>
      <c r="B132" s="1" t="s">
        <v>238</v>
      </c>
      <c r="C132" s="1" t="s">
        <v>164</v>
      </c>
      <c r="D132" s="1" t="s">
        <v>156</v>
      </c>
      <c r="E132" s="1" t="s">
        <v>156</v>
      </c>
      <c r="F132" s="1" t="s">
        <v>171</v>
      </c>
      <c r="G132" s="1" t="s">
        <v>170</v>
      </c>
      <c r="H132" s="1" t="s">
        <v>129</v>
      </c>
      <c r="I132" s="1" t="s">
        <v>152</v>
      </c>
      <c r="J132" s="2">
        <v>1.01E-13</v>
      </c>
      <c r="K132" s="2">
        <v>1.14E-8</v>
      </c>
      <c r="L132" s="2">
        <v>9.9299999999999996E-8</v>
      </c>
      <c r="M132" s="2">
        <v>2.5699999999999999E-7</v>
      </c>
      <c r="N132" s="2">
        <v>5.0900000000000002E-7</v>
      </c>
      <c r="O132" s="2">
        <v>4.5499999999999997E-8</v>
      </c>
      <c r="P132" s="2">
        <v>1.55E-8</v>
      </c>
      <c r="Q132" s="2">
        <v>1.6999999999999999E-9</v>
      </c>
      <c r="R132" s="2">
        <v>4.1300000000000002E-10</v>
      </c>
      <c r="S132" s="2">
        <v>1.4700000000000001E-10</v>
      </c>
      <c r="T132" s="2">
        <v>8.8500000000000005E-12</v>
      </c>
      <c r="U132" s="2">
        <v>5.21E-9</v>
      </c>
      <c r="V132" s="2">
        <v>4.4500000000000001E-8</v>
      </c>
      <c r="W132" s="2">
        <v>6.8900000000000002E-8</v>
      </c>
      <c r="X132" s="2">
        <v>1.2599999999999999E-7</v>
      </c>
      <c r="Y132" s="2">
        <v>3.3600000000000003E-8</v>
      </c>
      <c r="Z132" s="2">
        <v>4.7699999999999999E-9</v>
      </c>
      <c r="AA132" s="2">
        <v>7.4100000000000003E-10</v>
      </c>
      <c r="AB132" s="2">
        <v>2.3400000000000002E-10</v>
      </c>
      <c r="AC132" s="2">
        <v>1.02E-10</v>
      </c>
      <c r="AD132" s="2">
        <f t="shared" ref="AD132:AD195" si="21">T132*98.96*1000/24.45</f>
        <v>3.5819877300613498E-8</v>
      </c>
      <c r="AE132" s="2">
        <f t="shared" ref="AE132:AE195" si="22">U132*98.96*1000/24.45</f>
        <v>2.1087182004089978E-5</v>
      </c>
      <c r="AF132" s="2">
        <f t="shared" ref="AF132:AF195" si="23">V132*98.96*1000/24.45</f>
        <v>1.8011124744376277E-4</v>
      </c>
      <c r="AG132" s="2">
        <f t="shared" ref="AG132:AG195" si="24">W132*98.96*1000/24.45</f>
        <v>2.7886887525562372E-4</v>
      </c>
      <c r="AH132" s="2">
        <f t="shared" ref="AH132:AH195" si="25">X132*98.96*1000/24.45</f>
        <v>5.0997791411042939E-4</v>
      </c>
      <c r="AI132" s="2">
        <f t="shared" ref="AI132:AI195" si="26">Y132*98.96*1000/24.45</f>
        <v>1.3599411042944788E-4</v>
      </c>
      <c r="AJ132" s="2">
        <f t="shared" ref="AJ132:AJ195" si="27">Z132*98.96*1000/24.45</f>
        <v>1.9306306748466256E-5</v>
      </c>
      <c r="AK132" s="2">
        <f t="shared" ref="AK132:AK195" si="28">AA132*98.96*1000/24.45</f>
        <v>2.9991558282208591E-6</v>
      </c>
      <c r="AL132" s="2">
        <f t="shared" ref="AL132:AL195" si="29">AB132*98.96*1000/24.45</f>
        <v>9.4710184049079758E-7</v>
      </c>
      <c r="AM132" s="2">
        <f t="shared" ref="AM132:AM195" si="30">AC132*98.96*1000/24.45</f>
        <v>4.1283926380368091E-7</v>
      </c>
      <c r="AN132" s="3"/>
      <c r="AO132" s="3"/>
      <c r="AP132" s="3"/>
    </row>
    <row r="133" spans="1:42" x14ac:dyDescent="0.35">
      <c r="A133" s="1" t="s">
        <v>130</v>
      </c>
      <c r="B133" s="1" t="s">
        <v>239</v>
      </c>
      <c r="C133" s="1" t="s">
        <v>164</v>
      </c>
      <c r="D133" s="1" t="s">
        <v>156</v>
      </c>
      <c r="E133" s="1" t="s">
        <v>127</v>
      </c>
      <c r="F133" s="1" t="s">
        <v>169</v>
      </c>
      <c r="G133" s="1" t="s">
        <v>170</v>
      </c>
      <c r="H133" s="1" t="s">
        <v>128</v>
      </c>
      <c r="I133" s="1" t="s">
        <v>152</v>
      </c>
      <c r="J133" s="2">
        <v>3.9E-13</v>
      </c>
      <c r="K133" s="2">
        <v>1.55E-8</v>
      </c>
      <c r="L133" s="2">
        <v>1.4499999999999999E-7</v>
      </c>
      <c r="M133" s="2">
        <v>3.2899999999999999E-7</v>
      </c>
      <c r="N133" s="2">
        <v>6.8899999999999999E-7</v>
      </c>
      <c r="O133" s="2">
        <v>5.4800000000000001E-8</v>
      </c>
      <c r="P133" s="2">
        <v>1.8399999999999999E-8</v>
      </c>
      <c r="Q133" s="2">
        <v>2.23E-9</v>
      </c>
      <c r="R133" s="2">
        <v>5.4099999999999999E-10</v>
      </c>
      <c r="S133" s="2">
        <v>1.81E-10</v>
      </c>
      <c r="T133" s="2">
        <v>2.79E-12</v>
      </c>
      <c r="U133" s="2">
        <v>6.0500000000000004E-9</v>
      </c>
      <c r="V133" s="2">
        <v>5.9499999999999997E-8</v>
      </c>
      <c r="W133" s="2">
        <v>9.1199999999999996E-8</v>
      </c>
      <c r="X133" s="2">
        <v>1.6500000000000001E-7</v>
      </c>
      <c r="Y133" s="2">
        <v>4.4199999999999999E-8</v>
      </c>
      <c r="Z133" s="2">
        <v>4.5999999999999998E-9</v>
      </c>
      <c r="AA133" s="2">
        <v>6.2500000000000001E-10</v>
      </c>
      <c r="AB133" s="2">
        <v>2.02E-10</v>
      </c>
      <c r="AC133" s="2">
        <v>9.2399999999999999E-11</v>
      </c>
      <c r="AD133" s="2">
        <f t="shared" si="21"/>
        <v>1.1292368098159508E-8</v>
      </c>
      <c r="AE133" s="2">
        <f t="shared" si="22"/>
        <v>2.4487034764826175E-5</v>
      </c>
      <c r="AF133" s="2">
        <f t="shared" si="23"/>
        <v>2.4082290388548056E-4</v>
      </c>
      <c r="AG133" s="2">
        <f t="shared" si="24"/>
        <v>3.6912687116564413E-4</v>
      </c>
      <c r="AH133" s="2">
        <f t="shared" si="25"/>
        <v>6.6782822085889571E-4</v>
      </c>
      <c r="AI133" s="2">
        <f t="shared" si="26"/>
        <v>1.7889701431492844E-4</v>
      </c>
      <c r="AJ133" s="2">
        <f t="shared" si="27"/>
        <v>1.8618241308793457E-5</v>
      </c>
      <c r="AK133" s="2">
        <f t="shared" si="28"/>
        <v>2.5296523517382415E-6</v>
      </c>
      <c r="AL133" s="2">
        <f t="shared" si="29"/>
        <v>8.1758364008179963E-7</v>
      </c>
      <c r="AM133" s="2">
        <f t="shared" si="30"/>
        <v>3.7398380368098161E-7</v>
      </c>
      <c r="AN133" s="3"/>
      <c r="AO133" s="3"/>
      <c r="AP133" s="3"/>
    </row>
    <row r="134" spans="1:42" x14ac:dyDescent="0.35">
      <c r="A134" s="1" t="s">
        <v>130</v>
      </c>
      <c r="B134" s="1" t="s">
        <v>239</v>
      </c>
      <c r="C134" s="1" t="s">
        <v>164</v>
      </c>
      <c r="D134" s="1" t="s">
        <v>156</v>
      </c>
      <c r="E134" s="1" t="s">
        <v>127</v>
      </c>
      <c r="F134" s="1" t="s">
        <v>171</v>
      </c>
      <c r="G134" s="1" t="s">
        <v>170</v>
      </c>
      <c r="H134" s="1" t="s">
        <v>129</v>
      </c>
      <c r="I134" s="1" t="s">
        <v>152</v>
      </c>
      <c r="J134" s="2">
        <v>5.0399999999999997E-13</v>
      </c>
      <c r="K134" s="2">
        <v>1.96E-8</v>
      </c>
      <c r="L134" s="2">
        <v>1.61E-7</v>
      </c>
      <c r="M134" s="2">
        <v>3.4799999999999999E-7</v>
      </c>
      <c r="N134" s="2">
        <v>7.0699999999999996E-7</v>
      </c>
      <c r="O134" s="2">
        <v>5.4599999999999999E-8</v>
      </c>
      <c r="P134" s="2">
        <v>1.85E-8</v>
      </c>
      <c r="Q134" s="2">
        <v>2.2499999999999999E-9</v>
      </c>
      <c r="R134" s="2">
        <v>5.8299999999999995E-10</v>
      </c>
      <c r="S134" s="2">
        <v>1.94E-10</v>
      </c>
      <c r="T134" s="2">
        <v>7.0899999999999999E-12</v>
      </c>
      <c r="U134" s="2">
        <v>7.1900000000000002E-9</v>
      </c>
      <c r="V134" s="2">
        <v>6.4200000000000006E-8</v>
      </c>
      <c r="W134" s="2">
        <v>9.6600000000000005E-8</v>
      </c>
      <c r="X134" s="2">
        <v>1.6899999999999999E-7</v>
      </c>
      <c r="Y134" s="2">
        <v>4.3999999999999997E-8</v>
      </c>
      <c r="Z134" s="2">
        <v>4.5200000000000001E-9</v>
      </c>
      <c r="AA134" s="2">
        <v>6.1500000000000005E-10</v>
      </c>
      <c r="AB134" s="2">
        <v>1.88E-10</v>
      </c>
      <c r="AC134" s="2">
        <v>8.8200000000000003E-11</v>
      </c>
      <c r="AD134" s="2">
        <f t="shared" si="21"/>
        <v>2.8696376278118608E-8</v>
      </c>
      <c r="AE134" s="2">
        <f t="shared" si="22"/>
        <v>2.9101120654396726E-5</v>
      </c>
      <c r="AF134" s="2">
        <f t="shared" si="23"/>
        <v>2.5984588957055218E-4</v>
      </c>
      <c r="AG134" s="2">
        <f t="shared" si="24"/>
        <v>3.9098306748466263E-4</v>
      </c>
      <c r="AH134" s="2">
        <f t="shared" si="25"/>
        <v>6.8401799591002034E-4</v>
      </c>
      <c r="AI134" s="2">
        <f t="shared" si="26"/>
        <v>1.7808752556237214E-4</v>
      </c>
      <c r="AJ134" s="2">
        <f t="shared" si="27"/>
        <v>1.829444580777096E-5</v>
      </c>
      <c r="AK134" s="2">
        <f t="shared" si="28"/>
        <v>2.4891779141104293E-6</v>
      </c>
      <c r="AL134" s="2">
        <f t="shared" si="29"/>
        <v>7.60919427402863E-7</v>
      </c>
      <c r="AM134" s="2">
        <f t="shared" si="30"/>
        <v>3.5698453987730057E-7</v>
      </c>
      <c r="AN134" s="3"/>
      <c r="AO134" s="3"/>
      <c r="AP134" s="3"/>
    </row>
    <row r="135" spans="1:42" x14ac:dyDescent="0.35">
      <c r="A135" s="1" t="s">
        <v>130</v>
      </c>
      <c r="B135" s="1" t="s">
        <v>240</v>
      </c>
      <c r="C135" s="1" t="s">
        <v>164</v>
      </c>
      <c r="D135" s="1" t="s">
        <v>156</v>
      </c>
      <c r="E135" s="1" t="s">
        <v>156</v>
      </c>
      <c r="F135" s="1" t="s">
        <v>176</v>
      </c>
      <c r="G135" s="1" t="s">
        <v>177</v>
      </c>
      <c r="H135" s="1" t="s">
        <v>128</v>
      </c>
      <c r="I135" s="1" t="s">
        <v>152</v>
      </c>
      <c r="J135" s="2">
        <v>6.7700000000000006E-5</v>
      </c>
      <c r="K135" s="2">
        <v>2.8200000000000001E-5</v>
      </c>
      <c r="L135" s="2">
        <v>1.49E-5</v>
      </c>
      <c r="M135" s="2">
        <v>9.6099999999999995E-6</v>
      </c>
      <c r="N135" s="2">
        <v>3.4800000000000001E-6</v>
      </c>
      <c r="O135" s="2">
        <v>4.3700000000000001E-8</v>
      </c>
      <c r="P135" s="2">
        <v>1.15E-8</v>
      </c>
      <c r="Q135" s="2">
        <v>4.9399999999999995E-10</v>
      </c>
      <c r="R135" s="2">
        <v>2.7899999999999999E-11</v>
      </c>
      <c r="S135" s="1">
        <v>0</v>
      </c>
      <c r="T135" s="2">
        <v>1.31E-5</v>
      </c>
      <c r="U135" s="2">
        <v>5.1599999999999997E-6</v>
      </c>
      <c r="V135" s="2">
        <v>3.8E-6</v>
      </c>
      <c r="W135" s="2">
        <v>1.8700000000000001E-6</v>
      </c>
      <c r="X135" s="2">
        <v>7.3399999999999998E-7</v>
      </c>
      <c r="Y135" s="2">
        <v>6.3699999999999995E-8</v>
      </c>
      <c r="Z135" s="2">
        <v>6.0799999999999997E-9</v>
      </c>
      <c r="AA135" s="2">
        <v>9.1199999999999995E-10</v>
      </c>
      <c r="AB135" s="2">
        <v>3.14E-10</v>
      </c>
      <c r="AC135" s="2">
        <v>1.41E-10</v>
      </c>
      <c r="AD135" s="2">
        <f t="shared" si="21"/>
        <v>5.3021513292433535E-2</v>
      </c>
      <c r="AE135" s="2">
        <f t="shared" si="22"/>
        <v>2.0884809815950919E-2</v>
      </c>
      <c r="AF135" s="2">
        <f t="shared" si="23"/>
        <v>1.5380286298568507E-2</v>
      </c>
      <c r="AG135" s="2">
        <f t="shared" si="24"/>
        <v>7.5687198364008182E-3</v>
      </c>
      <c r="AH135" s="2">
        <f t="shared" si="25"/>
        <v>2.9708237218813902E-3</v>
      </c>
      <c r="AI135" s="2">
        <f t="shared" si="26"/>
        <v>2.5782216768916155E-4</v>
      </c>
      <c r="AJ135" s="2">
        <f t="shared" si="27"/>
        <v>2.460845807770961E-5</v>
      </c>
      <c r="AK135" s="2">
        <f t="shared" si="28"/>
        <v>3.691268711656441E-6</v>
      </c>
      <c r="AL135" s="2">
        <f t="shared" si="29"/>
        <v>1.2708973415132922E-6</v>
      </c>
      <c r="AM135" s="2">
        <f t="shared" si="30"/>
        <v>5.7068957055214728E-7</v>
      </c>
      <c r="AN135" s="3"/>
      <c r="AO135" s="3"/>
      <c r="AP135" s="3"/>
    </row>
    <row r="136" spans="1:42" x14ac:dyDescent="0.35">
      <c r="A136" s="1" t="s">
        <v>130</v>
      </c>
      <c r="B136" s="1" t="s">
        <v>240</v>
      </c>
      <c r="C136" s="1" t="s">
        <v>164</v>
      </c>
      <c r="D136" s="1" t="s">
        <v>156</v>
      </c>
      <c r="E136" s="1" t="s">
        <v>156</v>
      </c>
      <c r="F136" s="1" t="s">
        <v>178</v>
      </c>
      <c r="G136" s="1" t="s">
        <v>177</v>
      </c>
      <c r="H136" s="1" t="s">
        <v>129</v>
      </c>
      <c r="I136" s="1" t="s">
        <v>152</v>
      </c>
      <c r="J136" s="2">
        <v>7.0699999999999997E-5</v>
      </c>
      <c r="K136" s="2">
        <v>2.87E-5</v>
      </c>
      <c r="L136" s="2">
        <v>1.5299999999999999E-5</v>
      </c>
      <c r="M136" s="2">
        <v>9.8800000000000003E-6</v>
      </c>
      <c r="N136" s="2">
        <v>3.58E-6</v>
      </c>
      <c r="O136" s="2">
        <v>4.8200000000000001E-8</v>
      </c>
      <c r="P136" s="2">
        <v>1.3399999999999999E-8</v>
      </c>
      <c r="Q136" s="2">
        <v>6.8200000000000002E-10</v>
      </c>
      <c r="R136" s="2">
        <v>4.6199999999999999E-11</v>
      </c>
      <c r="S136" s="2">
        <v>1.9599999999999999E-26</v>
      </c>
      <c r="T136" s="2">
        <v>1.3699999999999999E-5</v>
      </c>
      <c r="U136" s="2">
        <v>5.04E-6</v>
      </c>
      <c r="V136" s="2">
        <v>3.6799999999999999E-6</v>
      </c>
      <c r="W136" s="2">
        <v>1.79E-6</v>
      </c>
      <c r="X136" s="2">
        <v>6.92E-7</v>
      </c>
      <c r="Y136" s="2">
        <v>5.5799999999999997E-8</v>
      </c>
      <c r="Z136" s="2">
        <v>5.3899999999999998E-9</v>
      </c>
      <c r="AA136" s="2">
        <v>7.6800000000000004E-10</v>
      </c>
      <c r="AB136" s="2">
        <v>2.54E-10</v>
      </c>
      <c r="AC136" s="2">
        <v>1.08E-10</v>
      </c>
      <c r="AD136" s="2">
        <f t="shared" si="21"/>
        <v>5.5449979550102245E-2</v>
      </c>
      <c r="AE136" s="2">
        <f t="shared" si="22"/>
        <v>2.0399116564417178E-2</v>
      </c>
      <c r="AF136" s="2">
        <f t="shared" si="23"/>
        <v>1.4894593047034764E-2</v>
      </c>
      <c r="AG136" s="2">
        <f t="shared" si="24"/>
        <v>7.244924335378323E-3</v>
      </c>
      <c r="AH136" s="2">
        <f t="shared" si="25"/>
        <v>2.8008310838445803E-3</v>
      </c>
      <c r="AI136" s="2">
        <f t="shared" si="26"/>
        <v>2.2584736196319013E-4</v>
      </c>
      <c r="AJ136" s="2">
        <f t="shared" si="27"/>
        <v>2.1815721881390595E-5</v>
      </c>
      <c r="AK136" s="2">
        <f t="shared" si="28"/>
        <v>3.1084368098159508E-6</v>
      </c>
      <c r="AL136" s="2">
        <f t="shared" si="29"/>
        <v>1.0280507157464213E-6</v>
      </c>
      <c r="AM136" s="2">
        <f t="shared" si="30"/>
        <v>4.3712392638036807E-7</v>
      </c>
      <c r="AN136" s="3"/>
      <c r="AO136" s="3"/>
      <c r="AP136" s="3"/>
    </row>
    <row r="137" spans="1:42" x14ac:dyDescent="0.35">
      <c r="A137" s="1" t="s">
        <v>130</v>
      </c>
      <c r="B137" s="1" t="s">
        <v>241</v>
      </c>
      <c r="C137" s="1" t="s">
        <v>164</v>
      </c>
      <c r="D137" s="1" t="s">
        <v>156</v>
      </c>
      <c r="E137" s="1" t="s">
        <v>127</v>
      </c>
      <c r="F137" s="1" t="s">
        <v>176</v>
      </c>
      <c r="G137" s="1" t="s">
        <v>177</v>
      </c>
      <c r="H137" s="1" t="s">
        <v>128</v>
      </c>
      <c r="I137" s="1" t="s">
        <v>152</v>
      </c>
      <c r="J137" s="2">
        <v>9.98E-5</v>
      </c>
      <c r="K137" s="2">
        <v>3.2100000000000001E-5</v>
      </c>
      <c r="L137" s="2">
        <v>1.6500000000000001E-5</v>
      </c>
      <c r="M137" s="2">
        <v>9.9599999999999995E-6</v>
      </c>
      <c r="N137" s="2">
        <v>3.63E-6</v>
      </c>
      <c r="O137" s="2">
        <v>5.8299999999999999E-8</v>
      </c>
      <c r="P137" s="2">
        <v>1.9399999999999998E-8</v>
      </c>
      <c r="Q137" s="2">
        <v>1.4700000000000001E-9</v>
      </c>
      <c r="R137" s="2">
        <v>1.8400000000000001E-10</v>
      </c>
      <c r="S137" s="2">
        <v>1.7999999999999999E-11</v>
      </c>
      <c r="T137" s="2">
        <v>2.1299999999999999E-5</v>
      </c>
      <c r="U137" s="2">
        <v>5.7799999999999997E-6</v>
      </c>
      <c r="V137" s="2">
        <v>3.7299999999999999E-6</v>
      </c>
      <c r="W137" s="2">
        <v>1.8700000000000001E-6</v>
      </c>
      <c r="X137" s="2">
        <v>6.8899999999999999E-7</v>
      </c>
      <c r="Y137" s="2">
        <v>5.8999999999999999E-8</v>
      </c>
      <c r="Z137" s="2">
        <v>4.6699999999999998E-9</v>
      </c>
      <c r="AA137" s="2">
        <v>6.0999999999999996E-10</v>
      </c>
      <c r="AB137" s="2">
        <v>2.0700000000000001E-10</v>
      </c>
      <c r="AC137" s="2">
        <v>9.8299999999999999E-11</v>
      </c>
      <c r="AD137" s="2">
        <f t="shared" si="21"/>
        <v>8.6210552147239258E-2</v>
      </c>
      <c r="AE137" s="2">
        <f t="shared" si="22"/>
        <v>2.3394224948875251E-2</v>
      </c>
      <c r="AF137" s="2">
        <f t="shared" si="23"/>
        <v>1.5096965235173824E-2</v>
      </c>
      <c r="AG137" s="2">
        <f t="shared" si="24"/>
        <v>7.5687198364008182E-3</v>
      </c>
      <c r="AH137" s="2">
        <f t="shared" si="25"/>
        <v>2.788688752556237E-3</v>
      </c>
      <c r="AI137" s="2">
        <f t="shared" si="26"/>
        <v>2.3879918200408998E-4</v>
      </c>
      <c r="AJ137" s="2">
        <f t="shared" si="27"/>
        <v>1.8901562372188139E-5</v>
      </c>
      <c r="AK137" s="2">
        <f t="shared" si="28"/>
        <v>2.4689406952965231E-6</v>
      </c>
      <c r="AL137" s="2">
        <f t="shared" si="29"/>
        <v>8.3782085889570559E-7</v>
      </c>
      <c r="AM137" s="2">
        <f t="shared" si="30"/>
        <v>3.978637218813906E-7</v>
      </c>
      <c r="AN137" s="3"/>
      <c r="AO137" s="3"/>
      <c r="AP137" s="3"/>
    </row>
    <row r="138" spans="1:42" x14ac:dyDescent="0.35">
      <c r="A138" s="1" t="s">
        <v>130</v>
      </c>
      <c r="B138" s="1" t="s">
        <v>241</v>
      </c>
      <c r="C138" s="1" t="s">
        <v>164</v>
      </c>
      <c r="D138" s="1" t="s">
        <v>156</v>
      </c>
      <c r="E138" s="1" t="s">
        <v>127</v>
      </c>
      <c r="F138" s="1" t="s">
        <v>178</v>
      </c>
      <c r="G138" s="1" t="s">
        <v>177</v>
      </c>
      <c r="H138" s="1" t="s">
        <v>129</v>
      </c>
      <c r="I138" s="1" t="s">
        <v>152</v>
      </c>
      <c r="J138" s="1">
        <v>1.0006299999999999E-4</v>
      </c>
      <c r="K138" s="2">
        <v>3.2100000000000001E-5</v>
      </c>
      <c r="L138" s="2">
        <v>1.6500000000000001E-5</v>
      </c>
      <c r="M138" s="2">
        <v>9.9599999999999995E-6</v>
      </c>
      <c r="N138" s="2">
        <v>3.63E-6</v>
      </c>
      <c r="O138" s="2">
        <v>5.8799999999999997E-8</v>
      </c>
      <c r="P138" s="2">
        <v>1.96E-8</v>
      </c>
      <c r="Q138" s="2">
        <v>1.5300000000000001E-9</v>
      </c>
      <c r="R138" s="2">
        <v>1.96E-10</v>
      </c>
      <c r="S138" s="2">
        <v>2.03E-11</v>
      </c>
      <c r="T138" s="2">
        <v>2.1299999999999999E-5</v>
      </c>
      <c r="U138" s="2">
        <v>5.7599999999999999E-6</v>
      </c>
      <c r="V138" s="2">
        <v>3.76E-6</v>
      </c>
      <c r="W138" s="2">
        <v>1.84E-6</v>
      </c>
      <c r="X138" s="2">
        <v>6.7899999999999998E-7</v>
      </c>
      <c r="Y138" s="2">
        <v>5.8299999999999999E-8</v>
      </c>
      <c r="Z138" s="2">
        <v>4.5999999999999998E-9</v>
      </c>
      <c r="AA138" s="2">
        <v>6E-10</v>
      </c>
      <c r="AB138" s="2">
        <v>2.0399999999999999E-10</v>
      </c>
      <c r="AC138" s="2">
        <v>9.5599999999999998E-11</v>
      </c>
      <c r="AD138" s="2">
        <f t="shared" si="21"/>
        <v>8.6210552147239258E-2</v>
      </c>
      <c r="AE138" s="2">
        <f t="shared" si="22"/>
        <v>2.3313276073619632E-2</v>
      </c>
      <c r="AF138" s="2">
        <f t="shared" si="23"/>
        <v>1.5218388548057259E-2</v>
      </c>
      <c r="AG138" s="2">
        <f t="shared" si="24"/>
        <v>7.4472965235173822E-3</v>
      </c>
      <c r="AH138" s="2">
        <f t="shared" si="25"/>
        <v>2.748214314928425E-3</v>
      </c>
      <c r="AI138" s="2">
        <f t="shared" si="26"/>
        <v>2.3596597137014313E-4</v>
      </c>
      <c r="AJ138" s="2">
        <f t="shared" si="27"/>
        <v>1.8618241308793457E-5</v>
      </c>
      <c r="AK138" s="2">
        <f t="shared" si="28"/>
        <v>2.4284662576687114E-6</v>
      </c>
      <c r="AL138" s="2">
        <f t="shared" si="29"/>
        <v>8.2567852760736182E-7</v>
      </c>
      <c r="AM138" s="2">
        <f t="shared" si="30"/>
        <v>3.8693562372188139E-7</v>
      </c>
      <c r="AN138" s="3"/>
      <c r="AO138" s="3"/>
      <c r="AP138" s="3"/>
    </row>
    <row r="139" spans="1:42" x14ac:dyDescent="0.35">
      <c r="A139" s="1" t="s">
        <v>130</v>
      </c>
      <c r="B139" s="1" t="s">
        <v>242</v>
      </c>
      <c r="C139" s="1" t="s">
        <v>164</v>
      </c>
      <c r="D139" s="1" t="s">
        <v>131</v>
      </c>
      <c r="E139" s="1" t="s">
        <v>156</v>
      </c>
      <c r="F139" s="1" t="s">
        <v>176</v>
      </c>
      <c r="G139" s="1" t="s">
        <v>177</v>
      </c>
      <c r="H139" s="1" t="s">
        <v>128</v>
      </c>
      <c r="I139" s="1" t="s">
        <v>152</v>
      </c>
      <c r="J139" s="1">
        <v>1.3860599999999999E-4</v>
      </c>
      <c r="K139" s="2">
        <v>5.7800000000000002E-5</v>
      </c>
      <c r="L139" s="2">
        <v>3.1099999999999997E-5</v>
      </c>
      <c r="M139" s="2">
        <v>2.0100000000000001E-5</v>
      </c>
      <c r="N139" s="2">
        <v>7.2899999999999997E-6</v>
      </c>
      <c r="O139" s="2">
        <v>1.05E-7</v>
      </c>
      <c r="P139" s="2">
        <v>3.1400000000000003E-8</v>
      </c>
      <c r="Q139" s="2">
        <v>1.75E-9</v>
      </c>
      <c r="R139" s="2">
        <v>1.43E-10</v>
      </c>
      <c r="S139" s="2">
        <v>6.1299999999999999E-12</v>
      </c>
      <c r="T139" s="2">
        <v>2.72E-5</v>
      </c>
      <c r="U139" s="2">
        <v>1.08E-5</v>
      </c>
      <c r="V139" s="2">
        <v>7.96E-6</v>
      </c>
      <c r="W139" s="2">
        <v>3.8999999999999999E-6</v>
      </c>
      <c r="X139" s="2">
        <v>1.53E-6</v>
      </c>
      <c r="Y139" s="2">
        <v>1.35E-7</v>
      </c>
      <c r="Z139" s="2">
        <v>1.2499999999999999E-8</v>
      </c>
      <c r="AA139" s="2">
        <v>1.8899999999999999E-9</v>
      </c>
      <c r="AB139" s="2">
        <v>6.3699999999999997E-10</v>
      </c>
      <c r="AC139" s="2">
        <v>2.8699999999999999E-10</v>
      </c>
      <c r="AD139" s="2">
        <f t="shared" si="21"/>
        <v>0.11009047034764825</v>
      </c>
      <c r="AE139" s="2">
        <f t="shared" si="22"/>
        <v>4.3712392638036807E-2</v>
      </c>
      <c r="AF139" s="2">
        <f t="shared" si="23"/>
        <v>3.2217652351738242E-2</v>
      </c>
      <c r="AG139" s="2">
        <f t="shared" si="24"/>
        <v>1.5785030674846625E-2</v>
      </c>
      <c r="AH139" s="2">
        <f t="shared" si="25"/>
        <v>6.1925889570552143E-3</v>
      </c>
      <c r="AI139" s="2">
        <f t="shared" si="26"/>
        <v>5.4640490797546013E-4</v>
      </c>
      <c r="AJ139" s="2">
        <f t="shared" si="27"/>
        <v>5.0593047034764817E-5</v>
      </c>
      <c r="AK139" s="2">
        <f t="shared" si="28"/>
        <v>7.6496687116564415E-6</v>
      </c>
      <c r="AL139" s="2">
        <f t="shared" si="29"/>
        <v>2.5782216768916153E-6</v>
      </c>
      <c r="AM139" s="2">
        <f t="shared" si="30"/>
        <v>1.1616163599182004E-6</v>
      </c>
      <c r="AN139" s="3"/>
      <c r="AO139" s="3"/>
      <c r="AP139" s="3"/>
    </row>
    <row r="140" spans="1:42" x14ac:dyDescent="0.35">
      <c r="A140" s="1" t="s">
        <v>130</v>
      </c>
      <c r="B140" s="1" t="s">
        <v>242</v>
      </c>
      <c r="C140" s="1" t="s">
        <v>164</v>
      </c>
      <c r="D140" s="1" t="s">
        <v>131</v>
      </c>
      <c r="E140" s="1" t="s">
        <v>156</v>
      </c>
      <c r="F140" s="1" t="s">
        <v>178</v>
      </c>
      <c r="G140" s="1" t="s">
        <v>177</v>
      </c>
      <c r="H140" s="1" t="s">
        <v>129</v>
      </c>
      <c r="I140" s="1" t="s">
        <v>152</v>
      </c>
      <c r="J140" s="1">
        <v>1.4453600000000001E-4</v>
      </c>
      <c r="K140" s="2">
        <v>5.8300000000000001E-5</v>
      </c>
      <c r="L140" s="2">
        <v>3.1900000000000003E-5</v>
      </c>
      <c r="M140" s="2">
        <v>2.0400000000000001E-5</v>
      </c>
      <c r="N140" s="2">
        <v>7.5399999999999998E-6</v>
      </c>
      <c r="O140" s="2">
        <v>1.14E-7</v>
      </c>
      <c r="P140" s="2">
        <v>3.5100000000000003E-8</v>
      </c>
      <c r="Q140" s="2">
        <v>2.2699999999999998E-9</v>
      </c>
      <c r="R140" s="2">
        <v>2.1899999999999999E-10</v>
      </c>
      <c r="S140" s="2">
        <v>1.48E-11</v>
      </c>
      <c r="T140" s="2">
        <v>2.87E-5</v>
      </c>
      <c r="U140" s="2">
        <v>1.0499999999999999E-5</v>
      </c>
      <c r="V140" s="2">
        <v>7.8099999999999998E-6</v>
      </c>
      <c r="W140" s="2">
        <v>3.76E-6</v>
      </c>
      <c r="X140" s="2">
        <v>1.4500000000000001E-6</v>
      </c>
      <c r="Y140" s="2">
        <v>1.1899999999999999E-7</v>
      </c>
      <c r="Z140" s="2">
        <v>1.1199999999999999E-8</v>
      </c>
      <c r="AA140" s="2">
        <v>1.5799999999999999E-9</v>
      </c>
      <c r="AB140" s="2">
        <v>5.2900000000000003E-10</v>
      </c>
      <c r="AC140" s="2">
        <v>2.2200000000000001E-10</v>
      </c>
      <c r="AD140" s="2">
        <f t="shared" si="21"/>
        <v>0.11616163599182004</v>
      </c>
      <c r="AE140" s="2">
        <f t="shared" si="22"/>
        <v>4.2498159509202459E-2</v>
      </c>
      <c r="AF140" s="2">
        <f t="shared" si="23"/>
        <v>3.1610535787321065E-2</v>
      </c>
      <c r="AG140" s="2">
        <f t="shared" si="24"/>
        <v>1.5218388548057259E-2</v>
      </c>
      <c r="AH140" s="2">
        <f t="shared" si="25"/>
        <v>5.86879345603272E-3</v>
      </c>
      <c r="AI140" s="2">
        <f t="shared" si="26"/>
        <v>4.8164580777096112E-4</v>
      </c>
      <c r="AJ140" s="2">
        <f t="shared" si="27"/>
        <v>4.5331370143149275E-5</v>
      </c>
      <c r="AK140" s="2">
        <f t="shared" si="28"/>
        <v>6.3949611451942744E-6</v>
      </c>
      <c r="AL140" s="2">
        <f t="shared" si="29"/>
        <v>2.1410977505112477E-6</v>
      </c>
      <c r="AM140" s="2">
        <f t="shared" si="30"/>
        <v>8.9853251533742325E-7</v>
      </c>
      <c r="AN140" s="3"/>
      <c r="AO140" s="3"/>
      <c r="AP140" s="3"/>
    </row>
    <row r="141" spans="1:42" x14ac:dyDescent="0.35">
      <c r="A141" s="1" t="s">
        <v>130</v>
      </c>
      <c r="B141" s="1" t="s">
        <v>243</v>
      </c>
      <c r="C141" s="1" t="s">
        <v>164</v>
      </c>
      <c r="D141" s="1" t="s">
        <v>131</v>
      </c>
      <c r="E141" s="1" t="s">
        <v>127</v>
      </c>
      <c r="F141" s="1" t="s">
        <v>176</v>
      </c>
      <c r="G141" s="1" t="s">
        <v>177</v>
      </c>
      <c r="H141" s="1" t="s">
        <v>128</v>
      </c>
      <c r="I141" s="1" t="s">
        <v>152</v>
      </c>
      <c r="J141" s="1">
        <v>2.0136199999999999E-4</v>
      </c>
      <c r="K141" s="2">
        <v>6.3999999999999997E-5</v>
      </c>
      <c r="L141" s="2">
        <v>3.4100000000000002E-5</v>
      </c>
      <c r="M141" s="2">
        <v>2.02E-5</v>
      </c>
      <c r="N141" s="2">
        <v>7.4100000000000002E-6</v>
      </c>
      <c r="O141" s="2">
        <v>1.3E-7</v>
      </c>
      <c r="P141" s="2">
        <v>4.4700000000000003E-8</v>
      </c>
      <c r="Q141" s="2">
        <v>4.0499999999999999E-9</v>
      </c>
      <c r="R141" s="2">
        <v>5.8800000000000004E-10</v>
      </c>
      <c r="S141" s="2">
        <v>7.8600000000000005E-11</v>
      </c>
      <c r="T141" s="2">
        <v>4.4700000000000002E-5</v>
      </c>
      <c r="U141" s="2">
        <v>1.22E-5</v>
      </c>
      <c r="V141" s="2">
        <v>8.1000000000000004E-6</v>
      </c>
      <c r="W141" s="2">
        <v>3.8999999999999999E-6</v>
      </c>
      <c r="X141" s="2">
        <v>1.4500000000000001E-6</v>
      </c>
      <c r="Y141" s="2">
        <v>1.2499999999999999E-7</v>
      </c>
      <c r="Z141" s="2">
        <v>9.8099999999999998E-9</v>
      </c>
      <c r="AA141" s="2">
        <v>1.2799999999999999E-9</v>
      </c>
      <c r="AB141" s="2">
        <v>4.5E-10</v>
      </c>
      <c r="AC141" s="2">
        <v>2.1199999999999999E-10</v>
      </c>
      <c r="AD141" s="2">
        <f t="shared" si="21"/>
        <v>0.18092073619631902</v>
      </c>
      <c r="AE141" s="2">
        <f t="shared" si="22"/>
        <v>4.937881390593047E-2</v>
      </c>
      <c r="AF141" s="2">
        <f t="shared" si="23"/>
        <v>3.2784294478527612E-2</v>
      </c>
      <c r="AG141" s="2">
        <f t="shared" si="24"/>
        <v>1.5785030674846625E-2</v>
      </c>
      <c r="AH141" s="2">
        <f t="shared" si="25"/>
        <v>5.86879345603272E-3</v>
      </c>
      <c r="AI141" s="2">
        <f t="shared" si="26"/>
        <v>5.0593047034764823E-4</v>
      </c>
      <c r="AJ141" s="2">
        <f t="shared" si="27"/>
        <v>3.9705423312883431E-5</v>
      </c>
      <c r="AK141" s="2">
        <f t="shared" si="28"/>
        <v>5.1807280163599181E-6</v>
      </c>
      <c r="AL141" s="2">
        <f t="shared" si="29"/>
        <v>1.8213496932515338E-6</v>
      </c>
      <c r="AM141" s="2">
        <f t="shared" si="30"/>
        <v>8.5805807770961144E-7</v>
      </c>
      <c r="AN141" s="3"/>
      <c r="AO141" s="3"/>
      <c r="AP141" s="3"/>
    </row>
    <row r="142" spans="1:42" x14ac:dyDescent="0.35">
      <c r="A142" s="1" t="s">
        <v>130</v>
      </c>
      <c r="B142" s="1" t="s">
        <v>243</v>
      </c>
      <c r="C142" s="1" t="s">
        <v>164</v>
      </c>
      <c r="D142" s="1" t="s">
        <v>131</v>
      </c>
      <c r="E142" s="1" t="s">
        <v>127</v>
      </c>
      <c r="F142" s="1" t="s">
        <v>178</v>
      </c>
      <c r="G142" s="1" t="s">
        <v>177</v>
      </c>
      <c r="H142" s="1" t="s">
        <v>129</v>
      </c>
      <c r="I142" s="1" t="s">
        <v>152</v>
      </c>
      <c r="J142" s="1">
        <v>2.02103E-4</v>
      </c>
      <c r="K142" s="2">
        <v>6.3999999999999997E-5</v>
      </c>
      <c r="L142" s="2">
        <v>3.3800000000000002E-5</v>
      </c>
      <c r="M142" s="2">
        <v>2.0299999999999999E-5</v>
      </c>
      <c r="N142" s="2">
        <v>7.4100000000000002E-6</v>
      </c>
      <c r="O142" s="2">
        <v>1.3E-7</v>
      </c>
      <c r="P142" s="2">
        <v>4.5499999999999997E-8</v>
      </c>
      <c r="Q142" s="2">
        <v>4.2000000000000004E-9</v>
      </c>
      <c r="R142" s="2">
        <v>6.3999999999999996E-10</v>
      </c>
      <c r="S142" s="2">
        <v>8.6E-11</v>
      </c>
      <c r="T142" s="2">
        <v>4.5000000000000003E-5</v>
      </c>
      <c r="U142" s="2">
        <v>1.2099999999999999E-5</v>
      </c>
      <c r="V142" s="2">
        <v>8.1300000000000001E-6</v>
      </c>
      <c r="W142" s="2">
        <v>3.8800000000000001E-6</v>
      </c>
      <c r="X142" s="2">
        <v>1.4300000000000001E-6</v>
      </c>
      <c r="Y142" s="2">
        <v>1.24E-7</v>
      </c>
      <c r="Z142" s="2">
        <v>9.6899999999999994E-9</v>
      </c>
      <c r="AA142" s="2">
        <v>1.26E-9</v>
      </c>
      <c r="AB142" s="2">
        <v>4.2E-10</v>
      </c>
      <c r="AC142" s="2">
        <v>1.96E-10</v>
      </c>
      <c r="AD142" s="2">
        <f t="shared" si="21"/>
        <v>0.18213496932515338</v>
      </c>
      <c r="AE142" s="2">
        <f t="shared" si="22"/>
        <v>4.8974069529652345E-2</v>
      </c>
      <c r="AF142" s="2">
        <f t="shared" si="23"/>
        <v>3.2905717791411042E-2</v>
      </c>
      <c r="AG142" s="2">
        <f t="shared" si="24"/>
        <v>1.5704081799591003E-2</v>
      </c>
      <c r="AH142" s="2">
        <f t="shared" si="25"/>
        <v>5.787844580777096E-3</v>
      </c>
      <c r="AI142" s="2">
        <f t="shared" si="26"/>
        <v>5.0188302658486707E-4</v>
      </c>
      <c r="AJ142" s="2">
        <f t="shared" si="27"/>
        <v>3.9219730061349697E-5</v>
      </c>
      <c r="AK142" s="2">
        <f t="shared" si="28"/>
        <v>5.0997791411042946E-6</v>
      </c>
      <c r="AL142" s="2">
        <f t="shared" si="29"/>
        <v>1.6999263803680981E-6</v>
      </c>
      <c r="AM142" s="2">
        <f t="shared" si="30"/>
        <v>7.9329897750511252E-7</v>
      </c>
      <c r="AN142" s="3"/>
      <c r="AO142" s="3"/>
      <c r="AP142" s="3"/>
    </row>
    <row r="143" spans="1:42" x14ac:dyDescent="0.35">
      <c r="A143" s="1" t="s">
        <v>130</v>
      </c>
      <c r="B143" s="1" t="s">
        <v>244</v>
      </c>
      <c r="C143" s="1" t="s">
        <v>164</v>
      </c>
      <c r="D143" s="1" t="s">
        <v>131</v>
      </c>
      <c r="E143" s="1" t="s">
        <v>156</v>
      </c>
      <c r="F143" s="1" t="s">
        <v>169</v>
      </c>
      <c r="G143" s="1" t="s">
        <v>170</v>
      </c>
      <c r="H143" s="1" t="s">
        <v>128</v>
      </c>
      <c r="I143" s="1" t="s">
        <v>152</v>
      </c>
      <c r="J143" s="2">
        <v>7.0900000000000006E-14</v>
      </c>
      <c r="K143" s="2">
        <v>1.3399999999999999E-8</v>
      </c>
      <c r="L143" s="2">
        <v>1.4499999999999999E-7</v>
      </c>
      <c r="M143" s="2">
        <v>3.9799999999999999E-7</v>
      </c>
      <c r="N143" s="2">
        <v>8.85E-7</v>
      </c>
      <c r="O143" s="2">
        <v>9.6900000000000001E-8</v>
      </c>
      <c r="P143" s="2">
        <v>3.3600000000000003E-8</v>
      </c>
      <c r="Q143" s="2">
        <v>3.6800000000000001E-9</v>
      </c>
      <c r="R143" s="2">
        <v>8.8500000000000005E-10</v>
      </c>
      <c r="S143" s="2">
        <v>3.1899999999999998E-10</v>
      </c>
      <c r="T143" s="2">
        <v>1.0599999999999999E-11</v>
      </c>
      <c r="U143" s="2">
        <v>7.2600000000000002E-9</v>
      </c>
      <c r="V143" s="2">
        <v>7.54E-8</v>
      </c>
      <c r="W143" s="2">
        <v>1.18E-7</v>
      </c>
      <c r="X143" s="2">
        <v>2.3200000000000001E-7</v>
      </c>
      <c r="Y143" s="2">
        <v>6.6699999999999995E-8</v>
      </c>
      <c r="Z143" s="2">
        <v>1.0800000000000001E-8</v>
      </c>
      <c r="AA143" s="2">
        <v>1.69E-9</v>
      </c>
      <c r="AB143" s="2">
        <v>5.7299999999999999E-10</v>
      </c>
      <c r="AC143" s="2">
        <v>2.69E-10</v>
      </c>
      <c r="AD143" s="2">
        <f t="shared" si="21"/>
        <v>4.2902903885480563E-8</v>
      </c>
      <c r="AE143" s="2">
        <f t="shared" si="22"/>
        <v>2.9384441717791412E-5</v>
      </c>
      <c r="AF143" s="2">
        <f t="shared" si="23"/>
        <v>3.051772597137014E-4</v>
      </c>
      <c r="AG143" s="2">
        <f t="shared" si="24"/>
        <v>4.7759836400817997E-4</v>
      </c>
      <c r="AH143" s="2">
        <f t="shared" si="25"/>
        <v>9.3900695296523509E-4</v>
      </c>
      <c r="AI143" s="2">
        <f t="shared" si="26"/>
        <v>2.6996449897750513E-4</v>
      </c>
      <c r="AJ143" s="2">
        <f t="shared" si="27"/>
        <v>4.3712392638036814E-5</v>
      </c>
      <c r="AK143" s="2">
        <f t="shared" si="28"/>
        <v>6.840179959100204E-6</v>
      </c>
      <c r="AL143" s="2">
        <f t="shared" si="29"/>
        <v>2.3191852760736196E-6</v>
      </c>
      <c r="AM143" s="2">
        <f t="shared" si="30"/>
        <v>1.0887623721881391E-6</v>
      </c>
      <c r="AN143" s="3"/>
      <c r="AO143" s="3"/>
      <c r="AP143" s="3"/>
    </row>
    <row r="144" spans="1:42" x14ac:dyDescent="0.35">
      <c r="A144" s="1" t="s">
        <v>130</v>
      </c>
      <c r="B144" s="1" t="s">
        <v>244</v>
      </c>
      <c r="C144" s="1" t="s">
        <v>164</v>
      </c>
      <c r="D144" s="1" t="s">
        <v>131</v>
      </c>
      <c r="E144" s="1" t="s">
        <v>156</v>
      </c>
      <c r="F144" s="1" t="s">
        <v>171</v>
      </c>
      <c r="G144" s="1" t="s">
        <v>170</v>
      </c>
      <c r="H144" s="1" t="s">
        <v>129</v>
      </c>
      <c r="I144" s="1" t="s">
        <v>152</v>
      </c>
      <c r="J144" s="2">
        <v>2.9899999999999999E-13</v>
      </c>
      <c r="K144" s="2">
        <v>2.59E-8</v>
      </c>
      <c r="L144" s="2">
        <v>2.29E-7</v>
      </c>
      <c r="M144" s="2">
        <v>5.7299999999999996E-7</v>
      </c>
      <c r="N144" s="2">
        <v>1.13E-6</v>
      </c>
      <c r="O144" s="2">
        <v>1.01E-7</v>
      </c>
      <c r="P144" s="2">
        <v>3.5800000000000003E-8</v>
      </c>
      <c r="Q144" s="2">
        <v>4.2199999999999999E-9</v>
      </c>
      <c r="R144" s="2">
        <v>9.8100000000000002E-10</v>
      </c>
      <c r="S144" s="2">
        <v>3.2099999999999998E-10</v>
      </c>
      <c r="T144" s="2">
        <v>1.7199999999999999E-11</v>
      </c>
      <c r="U144" s="2">
        <v>1.09E-8</v>
      </c>
      <c r="V144" s="2">
        <v>9.4899999999999996E-8</v>
      </c>
      <c r="W144" s="2">
        <v>1.48E-7</v>
      </c>
      <c r="X144" s="2">
        <v>2.67E-7</v>
      </c>
      <c r="Y144" s="2">
        <v>7.17E-8</v>
      </c>
      <c r="Z144" s="2">
        <v>1E-8</v>
      </c>
      <c r="AA144" s="2">
        <v>1.5400000000000001E-9</v>
      </c>
      <c r="AB144" s="2">
        <v>4.8899999999999997E-10</v>
      </c>
      <c r="AC144" s="2">
        <v>2.1299999999999999E-10</v>
      </c>
      <c r="AD144" s="2">
        <f t="shared" si="21"/>
        <v>6.9616032719836395E-8</v>
      </c>
      <c r="AE144" s="2">
        <f t="shared" si="22"/>
        <v>4.4117137014314931E-5</v>
      </c>
      <c r="AF144" s="2">
        <f t="shared" si="23"/>
        <v>3.8410241308793451E-4</v>
      </c>
      <c r="AG144" s="2">
        <f t="shared" si="24"/>
        <v>5.990216768916155E-4</v>
      </c>
      <c r="AH144" s="2">
        <f t="shared" si="25"/>
        <v>1.0806674846625768E-3</v>
      </c>
      <c r="AI144" s="2">
        <f t="shared" si="26"/>
        <v>2.9020171779141102E-4</v>
      </c>
      <c r="AJ144" s="2">
        <f t="shared" si="27"/>
        <v>4.0474437627811863E-5</v>
      </c>
      <c r="AK144" s="2">
        <f t="shared" si="28"/>
        <v>6.2330633946830275E-6</v>
      </c>
      <c r="AL144" s="2">
        <f t="shared" si="29"/>
        <v>1.9792E-6</v>
      </c>
      <c r="AM144" s="2">
        <f t="shared" si="30"/>
        <v>8.6210552147239249E-7</v>
      </c>
      <c r="AN144" s="3"/>
      <c r="AO144" s="3"/>
      <c r="AP144" s="3"/>
    </row>
    <row r="145" spans="1:42" x14ac:dyDescent="0.35">
      <c r="A145" s="1" t="s">
        <v>130</v>
      </c>
      <c r="B145" s="1" t="s">
        <v>245</v>
      </c>
      <c r="C145" s="1" t="s">
        <v>164</v>
      </c>
      <c r="D145" s="1" t="s">
        <v>131</v>
      </c>
      <c r="E145" s="1" t="s">
        <v>127</v>
      </c>
      <c r="F145" s="1" t="s">
        <v>169</v>
      </c>
      <c r="G145" s="1" t="s">
        <v>170</v>
      </c>
      <c r="H145" s="1" t="s">
        <v>128</v>
      </c>
      <c r="I145" s="1" t="s">
        <v>152</v>
      </c>
      <c r="J145" s="2">
        <v>1.0599999999999999E-12</v>
      </c>
      <c r="K145" s="2">
        <v>3.4300000000000003E-8</v>
      </c>
      <c r="L145" s="2">
        <v>3.1100000000000002E-7</v>
      </c>
      <c r="M145" s="2">
        <v>6.8199999999999999E-7</v>
      </c>
      <c r="N145" s="2">
        <v>1.42E-6</v>
      </c>
      <c r="O145" s="2">
        <v>1.18E-7</v>
      </c>
      <c r="P145" s="2">
        <v>4.0000000000000001E-8</v>
      </c>
      <c r="Q145" s="2">
        <v>5.1099999999999999E-9</v>
      </c>
      <c r="R145" s="2">
        <v>1.3399999999999999E-9</v>
      </c>
      <c r="S145" s="2">
        <v>4.4200000000000002E-10</v>
      </c>
      <c r="T145" s="2">
        <v>5.78E-12</v>
      </c>
      <c r="U145" s="2">
        <v>1.29E-8</v>
      </c>
      <c r="V145" s="2">
        <v>1.2700000000000001E-7</v>
      </c>
      <c r="W145" s="2">
        <v>1.9399999999999999E-7</v>
      </c>
      <c r="X145" s="2">
        <v>3.4799999999999999E-7</v>
      </c>
      <c r="Y145" s="2">
        <v>9.39E-8</v>
      </c>
      <c r="Z145" s="2">
        <v>9.6899999999999994E-9</v>
      </c>
      <c r="AA145" s="2">
        <v>1.31E-9</v>
      </c>
      <c r="AB145" s="2">
        <v>4.2E-10</v>
      </c>
      <c r="AC145" s="2">
        <v>1.9300000000000001E-10</v>
      </c>
      <c r="AD145" s="2">
        <f t="shared" si="21"/>
        <v>2.3394224948875252E-8</v>
      </c>
      <c r="AE145" s="2">
        <f t="shared" si="22"/>
        <v>5.2212024539877299E-5</v>
      </c>
      <c r="AF145" s="2">
        <f t="shared" si="23"/>
        <v>5.1402535787321065E-4</v>
      </c>
      <c r="AG145" s="2">
        <f t="shared" si="24"/>
        <v>7.8520408997955003E-4</v>
      </c>
      <c r="AH145" s="2">
        <f t="shared" si="25"/>
        <v>1.4085104294478527E-3</v>
      </c>
      <c r="AI145" s="2">
        <f t="shared" si="26"/>
        <v>3.8005496932515335E-4</v>
      </c>
      <c r="AJ145" s="2">
        <f t="shared" si="27"/>
        <v>3.9219730061349697E-5</v>
      </c>
      <c r="AK145" s="2">
        <f t="shared" si="28"/>
        <v>5.3021513292433532E-6</v>
      </c>
      <c r="AL145" s="2">
        <f t="shared" si="29"/>
        <v>1.6999263803680981E-6</v>
      </c>
      <c r="AM145" s="2">
        <f t="shared" si="30"/>
        <v>7.8115664621676886E-7</v>
      </c>
      <c r="AN145" s="3"/>
      <c r="AO145" s="3"/>
      <c r="AP145" s="3"/>
    </row>
    <row r="146" spans="1:42" x14ac:dyDescent="0.35">
      <c r="A146" s="1" t="s">
        <v>130</v>
      </c>
      <c r="B146" s="1" t="s">
        <v>245</v>
      </c>
      <c r="C146" s="1" t="s">
        <v>164</v>
      </c>
      <c r="D146" s="1" t="s">
        <v>131</v>
      </c>
      <c r="E146" s="1" t="s">
        <v>127</v>
      </c>
      <c r="F146" s="1" t="s">
        <v>171</v>
      </c>
      <c r="G146" s="1" t="s">
        <v>170</v>
      </c>
      <c r="H146" s="1" t="s">
        <v>129</v>
      </c>
      <c r="I146" s="1" t="s">
        <v>152</v>
      </c>
      <c r="J146" s="2">
        <v>1.4500000000000001E-12</v>
      </c>
      <c r="K146" s="2">
        <v>4.1999999999999999E-8</v>
      </c>
      <c r="L146" s="2">
        <v>3.46E-7</v>
      </c>
      <c r="M146" s="2">
        <v>7.3099999999999997E-7</v>
      </c>
      <c r="N146" s="2">
        <v>1.4500000000000001E-6</v>
      </c>
      <c r="O146" s="2">
        <v>1.17E-7</v>
      </c>
      <c r="P146" s="2">
        <v>4.0000000000000001E-8</v>
      </c>
      <c r="Q146" s="2">
        <v>5.1899999999999997E-9</v>
      </c>
      <c r="R146" s="2">
        <v>1.39E-9</v>
      </c>
      <c r="S146" s="2">
        <v>4.5700000000000002E-10</v>
      </c>
      <c r="T146" s="2">
        <v>1.39E-11</v>
      </c>
      <c r="U146" s="2">
        <v>1.51E-8</v>
      </c>
      <c r="V146" s="2">
        <v>1.36E-7</v>
      </c>
      <c r="W146" s="2">
        <v>2.05E-7</v>
      </c>
      <c r="X146" s="2">
        <v>3.58E-7</v>
      </c>
      <c r="Y146" s="2">
        <v>9.4100000000000002E-8</v>
      </c>
      <c r="Z146" s="2">
        <v>9.5399999999999997E-9</v>
      </c>
      <c r="AA146" s="2">
        <v>1.3000000000000001E-9</v>
      </c>
      <c r="AB146" s="2">
        <v>4.0000000000000001E-10</v>
      </c>
      <c r="AC146" s="2">
        <v>1.86E-10</v>
      </c>
      <c r="AD146" s="2">
        <f t="shared" si="21"/>
        <v>5.6259468302658489E-8</v>
      </c>
      <c r="AE146" s="2">
        <f t="shared" si="22"/>
        <v>6.1116400817995916E-5</v>
      </c>
      <c r="AF146" s="2">
        <f t="shared" si="23"/>
        <v>5.5045235173824128E-4</v>
      </c>
      <c r="AG146" s="2">
        <f t="shared" si="24"/>
        <v>8.2972597137014308E-4</v>
      </c>
      <c r="AH146" s="2">
        <f t="shared" si="25"/>
        <v>1.4489848670756645E-3</v>
      </c>
      <c r="AI146" s="2">
        <f t="shared" si="26"/>
        <v>3.8086445807770963E-4</v>
      </c>
      <c r="AJ146" s="2">
        <f t="shared" si="27"/>
        <v>3.8612613496932511E-5</v>
      </c>
      <c r="AK146" s="2">
        <f t="shared" si="28"/>
        <v>5.2616768916155423E-6</v>
      </c>
      <c r="AL146" s="2">
        <f t="shared" si="29"/>
        <v>1.6189775051124744E-6</v>
      </c>
      <c r="AM146" s="2">
        <f t="shared" si="30"/>
        <v>7.528245398773006E-7</v>
      </c>
      <c r="AN146" s="3"/>
      <c r="AO146" s="3"/>
      <c r="AP146" s="3"/>
    </row>
    <row r="147" spans="1:42" x14ac:dyDescent="0.35">
      <c r="A147" s="1" t="s">
        <v>126</v>
      </c>
      <c r="B147" s="1" t="s">
        <v>168</v>
      </c>
      <c r="C147" s="1" t="s">
        <v>151</v>
      </c>
      <c r="D147" s="1" t="s">
        <v>156</v>
      </c>
      <c r="E147" s="1" t="s">
        <v>156</v>
      </c>
      <c r="F147" s="1" t="s">
        <v>169</v>
      </c>
      <c r="G147" s="1" t="s">
        <v>170</v>
      </c>
      <c r="H147" s="1" t="s">
        <v>128</v>
      </c>
      <c r="I147" s="1" t="s">
        <v>157</v>
      </c>
      <c r="J147" s="1">
        <v>0</v>
      </c>
      <c r="K147" s="1">
        <v>0</v>
      </c>
      <c r="L147" s="1">
        <v>0</v>
      </c>
      <c r="M147" s="1">
        <v>0</v>
      </c>
      <c r="N147" s="1">
        <v>0</v>
      </c>
      <c r="O147" s="1">
        <v>0</v>
      </c>
      <c r="P147" s="1">
        <v>0</v>
      </c>
      <c r="Q147" s="1">
        <v>0</v>
      </c>
      <c r="R147" s="1">
        <v>0</v>
      </c>
      <c r="S147" s="1">
        <v>0</v>
      </c>
      <c r="T147" s="2">
        <v>4.1499999999999999E-9</v>
      </c>
      <c r="U147" s="2">
        <v>2.0100000000000001E-7</v>
      </c>
      <c r="V147" s="2">
        <v>8.6000000000000002E-7</v>
      </c>
      <c r="W147" s="2">
        <v>2.08E-6</v>
      </c>
      <c r="X147" s="2">
        <v>4.6199999999999998E-6</v>
      </c>
      <c r="Y147" s="2">
        <v>1.08E-6</v>
      </c>
      <c r="Z147" s="2">
        <v>7.2900000000000003E-7</v>
      </c>
      <c r="AA147" s="2">
        <v>2.28E-7</v>
      </c>
      <c r="AB147" s="2">
        <v>1.09E-7</v>
      </c>
      <c r="AC147" s="2">
        <v>5.0899999999999999E-8</v>
      </c>
      <c r="AD147" s="2">
        <f t="shared" si="21"/>
        <v>1.6796891615541923E-5</v>
      </c>
      <c r="AE147" s="2">
        <f t="shared" si="22"/>
        <v>8.1353619631901835E-4</v>
      </c>
      <c r="AF147" s="2">
        <f t="shared" si="23"/>
        <v>3.4808016359918199E-3</v>
      </c>
      <c r="AG147" s="2">
        <f t="shared" si="24"/>
        <v>8.418683026584866E-3</v>
      </c>
      <c r="AH147" s="2">
        <f t="shared" si="25"/>
        <v>1.8699190184049076E-2</v>
      </c>
      <c r="AI147" s="2">
        <f t="shared" si="26"/>
        <v>4.371239263803681E-3</v>
      </c>
      <c r="AJ147" s="2">
        <f t="shared" si="27"/>
        <v>2.9505865030674846E-3</v>
      </c>
      <c r="AK147" s="2">
        <f t="shared" si="28"/>
        <v>9.2281717791411046E-4</v>
      </c>
      <c r="AL147" s="2">
        <f t="shared" si="29"/>
        <v>4.4117137014314923E-4</v>
      </c>
      <c r="AM147" s="2">
        <f t="shared" si="30"/>
        <v>2.0601488752556234E-4</v>
      </c>
      <c r="AN147" s="3"/>
      <c r="AO147" s="3"/>
      <c r="AP147" s="3"/>
    </row>
    <row r="148" spans="1:42" x14ac:dyDescent="0.35">
      <c r="A148" s="1" t="s">
        <v>126</v>
      </c>
      <c r="B148" s="1" t="s">
        <v>168</v>
      </c>
      <c r="C148" s="1" t="s">
        <v>151</v>
      </c>
      <c r="D148" s="1" t="s">
        <v>156</v>
      </c>
      <c r="E148" s="1" t="s">
        <v>156</v>
      </c>
      <c r="F148" s="1" t="s">
        <v>171</v>
      </c>
      <c r="G148" s="1" t="s">
        <v>170</v>
      </c>
      <c r="H148" s="1" t="s">
        <v>129</v>
      </c>
      <c r="I148" s="1" t="s">
        <v>157</v>
      </c>
      <c r="J148" s="1">
        <v>0</v>
      </c>
      <c r="K148" s="1">
        <v>0</v>
      </c>
      <c r="L148" s="1">
        <v>0</v>
      </c>
      <c r="M148" s="1">
        <v>0</v>
      </c>
      <c r="N148" s="1">
        <v>0</v>
      </c>
      <c r="O148" s="1">
        <v>0</v>
      </c>
      <c r="P148" s="1">
        <v>0</v>
      </c>
      <c r="Q148" s="1">
        <v>0</v>
      </c>
      <c r="R148" s="1">
        <v>0</v>
      </c>
      <c r="S148" s="1">
        <v>0</v>
      </c>
      <c r="T148" s="2">
        <v>3.0400000000000001E-8</v>
      </c>
      <c r="U148" s="2">
        <v>5.4799999999999998E-7</v>
      </c>
      <c r="V148" s="2">
        <v>1.5999999999999999E-6</v>
      </c>
      <c r="W148" s="2">
        <v>3.19E-6</v>
      </c>
      <c r="X148" s="2">
        <v>5.5300000000000004E-6</v>
      </c>
      <c r="Y148" s="2">
        <v>1.53E-6</v>
      </c>
      <c r="Z148" s="2">
        <v>1.0899999999999999E-6</v>
      </c>
      <c r="AA148" s="2">
        <v>3.7099999999999997E-7</v>
      </c>
      <c r="AB148" s="2">
        <v>1.36E-7</v>
      </c>
      <c r="AC148" s="2">
        <v>4.7400000000000001E-8</v>
      </c>
      <c r="AD148" s="2">
        <f t="shared" si="21"/>
        <v>1.2304229038854805E-4</v>
      </c>
      <c r="AE148" s="2">
        <f t="shared" si="22"/>
        <v>2.2179991820040898E-3</v>
      </c>
      <c r="AF148" s="2">
        <f t="shared" si="23"/>
        <v>6.4759100204498966E-3</v>
      </c>
      <c r="AG148" s="2">
        <f t="shared" si="24"/>
        <v>1.2911345603271982E-2</v>
      </c>
      <c r="AH148" s="2">
        <f t="shared" si="25"/>
        <v>2.2382364008179959E-2</v>
      </c>
      <c r="AI148" s="2">
        <f t="shared" si="26"/>
        <v>6.1925889570552143E-3</v>
      </c>
      <c r="AJ148" s="2">
        <f t="shared" si="27"/>
        <v>4.4117137014314921E-3</v>
      </c>
      <c r="AK148" s="2">
        <f t="shared" si="28"/>
        <v>1.5016016359918195E-3</v>
      </c>
      <c r="AL148" s="2">
        <f t="shared" si="29"/>
        <v>5.5045235173824128E-4</v>
      </c>
      <c r="AM148" s="2">
        <f t="shared" si="30"/>
        <v>1.9184883435582821E-4</v>
      </c>
      <c r="AN148" s="3"/>
      <c r="AO148" s="3"/>
      <c r="AP148" s="3"/>
    </row>
    <row r="149" spans="1:42" x14ac:dyDescent="0.35">
      <c r="A149" s="1" t="s">
        <v>126</v>
      </c>
      <c r="B149" s="1" t="s">
        <v>172</v>
      </c>
      <c r="C149" s="1" t="s">
        <v>151</v>
      </c>
      <c r="D149" s="1" t="s">
        <v>156</v>
      </c>
      <c r="E149" s="1" t="s">
        <v>127</v>
      </c>
      <c r="F149" s="1" t="s">
        <v>169</v>
      </c>
      <c r="G149" s="1" t="s">
        <v>170</v>
      </c>
      <c r="H149" s="1" t="s">
        <v>128</v>
      </c>
      <c r="I149" s="1" t="s">
        <v>157</v>
      </c>
      <c r="J149" s="1">
        <v>0</v>
      </c>
      <c r="K149" s="1">
        <v>0</v>
      </c>
      <c r="L149" s="1">
        <v>0</v>
      </c>
      <c r="M149" s="1">
        <v>0</v>
      </c>
      <c r="N149" s="1">
        <v>0</v>
      </c>
      <c r="O149" s="1">
        <v>0</v>
      </c>
      <c r="P149" s="1">
        <v>0</v>
      </c>
      <c r="Q149" s="1">
        <v>0</v>
      </c>
      <c r="R149" s="1">
        <v>0</v>
      </c>
      <c r="S149" s="1">
        <v>0</v>
      </c>
      <c r="T149" s="2">
        <v>1.4800000000000001E-9</v>
      </c>
      <c r="U149" s="2">
        <v>2.2600000000000001E-7</v>
      </c>
      <c r="V149" s="2">
        <v>1.68E-6</v>
      </c>
      <c r="W149" s="2">
        <v>3.01E-6</v>
      </c>
      <c r="X149" s="2">
        <v>6.2500000000000003E-6</v>
      </c>
      <c r="Y149" s="2">
        <v>1.64E-6</v>
      </c>
      <c r="Z149" s="2">
        <v>1.02E-6</v>
      </c>
      <c r="AA149" s="2">
        <v>4.82E-7</v>
      </c>
      <c r="AB149" s="2">
        <v>2.5199999999999998E-7</v>
      </c>
      <c r="AC149" s="2">
        <v>1.2700000000000001E-7</v>
      </c>
      <c r="AD149" s="2">
        <f t="shared" si="21"/>
        <v>5.9902167689161556E-6</v>
      </c>
      <c r="AE149" s="2">
        <f t="shared" si="22"/>
        <v>9.1472229038854803E-4</v>
      </c>
      <c r="AF149" s="2">
        <f t="shared" si="23"/>
        <v>6.7997055214723918E-3</v>
      </c>
      <c r="AG149" s="2">
        <f t="shared" si="24"/>
        <v>1.218280572597137E-2</v>
      </c>
      <c r="AH149" s="2">
        <f t="shared" si="25"/>
        <v>2.5296523517382416E-2</v>
      </c>
      <c r="AI149" s="2">
        <f t="shared" si="26"/>
        <v>6.6378077709611447E-3</v>
      </c>
      <c r="AJ149" s="2">
        <f t="shared" si="27"/>
        <v>4.1283926380368098E-3</v>
      </c>
      <c r="AK149" s="2">
        <f t="shared" si="28"/>
        <v>1.9508678936605317E-3</v>
      </c>
      <c r="AL149" s="2">
        <f t="shared" si="29"/>
        <v>1.0199558282208588E-3</v>
      </c>
      <c r="AM149" s="2">
        <f t="shared" si="30"/>
        <v>5.1402535787321065E-4</v>
      </c>
      <c r="AN149" s="3"/>
      <c r="AO149" s="3"/>
      <c r="AP149" s="3"/>
    </row>
    <row r="150" spans="1:42" x14ac:dyDescent="0.35">
      <c r="A150" s="1" t="s">
        <v>126</v>
      </c>
      <c r="B150" s="1" t="s">
        <v>172</v>
      </c>
      <c r="C150" s="1" t="s">
        <v>151</v>
      </c>
      <c r="D150" s="1" t="s">
        <v>156</v>
      </c>
      <c r="E150" s="1" t="s">
        <v>127</v>
      </c>
      <c r="F150" s="1" t="s">
        <v>171</v>
      </c>
      <c r="G150" s="1" t="s">
        <v>170</v>
      </c>
      <c r="H150" s="1" t="s">
        <v>129</v>
      </c>
      <c r="I150" s="1" t="s">
        <v>157</v>
      </c>
      <c r="J150" s="1">
        <v>0</v>
      </c>
      <c r="K150" s="1">
        <v>0</v>
      </c>
      <c r="L150" s="1">
        <v>0</v>
      </c>
      <c r="M150" s="1">
        <v>0</v>
      </c>
      <c r="N150" s="1">
        <v>0</v>
      </c>
      <c r="O150" s="1">
        <v>0</v>
      </c>
      <c r="P150" s="1">
        <v>0</v>
      </c>
      <c r="Q150" s="1">
        <v>0</v>
      </c>
      <c r="R150" s="1">
        <v>0</v>
      </c>
      <c r="S150" s="1">
        <v>0</v>
      </c>
      <c r="T150" s="2">
        <v>7.54E-9</v>
      </c>
      <c r="U150" s="2">
        <v>8.2999999999999999E-7</v>
      </c>
      <c r="V150" s="2">
        <v>3.5599999999999998E-6</v>
      </c>
      <c r="W150" s="2">
        <v>5.4600000000000002E-6</v>
      </c>
      <c r="X150" s="2">
        <v>8.6200000000000005E-6</v>
      </c>
      <c r="Y150" s="2">
        <v>2.74E-6</v>
      </c>
      <c r="Z150" s="2">
        <v>1.9099999999999999E-6</v>
      </c>
      <c r="AA150" s="2">
        <v>5.2600000000000002E-7</v>
      </c>
      <c r="AB150" s="2">
        <v>1.85E-7</v>
      </c>
      <c r="AC150" s="2">
        <v>6.2999999999999995E-8</v>
      </c>
      <c r="AD150" s="2">
        <f t="shared" si="21"/>
        <v>3.0517725971370143E-5</v>
      </c>
      <c r="AE150" s="2">
        <f t="shared" si="22"/>
        <v>3.3593783231083843E-3</v>
      </c>
      <c r="AF150" s="2">
        <f t="shared" si="23"/>
        <v>1.440889979550102E-2</v>
      </c>
      <c r="AG150" s="2">
        <f t="shared" si="24"/>
        <v>2.2099042944785274E-2</v>
      </c>
      <c r="AH150" s="2">
        <f t="shared" si="25"/>
        <v>3.4888965235173826E-2</v>
      </c>
      <c r="AI150" s="2">
        <f t="shared" si="26"/>
        <v>1.1089995910020448E-2</v>
      </c>
      <c r="AJ150" s="2">
        <f t="shared" si="27"/>
        <v>7.7306175869120645E-3</v>
      </c>
      <c r="AK150" s="2">
        <f t="shared" si="28"/>
        <v>2.1289554192229039E-3</v>
      </c>
      <c r="AL150" s="2">
        <f t="shared" si="29"/>
        <v>7.487770961145195E-4</v>
      </c>
      <c r="AM150" s="2">
        <f t="shared" si="30"/>
        <v>2.5498895705521469E-4</v>
      </c>
      <c r="AN150" s="3"/>
      <c r="AO150" s="3"/>
      <c r="AP150" s="3"/>
    </row>
    <row r="151" spans="1:42" x14ac:dyDescent="0.35">
      <c r="A151" s="1" t="s">
        <v>126</v>
      </c>
      <c r="B151" s="1" t="s">
        <v>173</v>
      </c>
      <c r="C151" s="1" t="s">
        <v>151</v>
      </c>
      <c r="D151" s="1" t="s">
        <v>131</v>
      </c>
      <c r="E151" s="1" t="s">
        <v>156</v>
      </c>
      <c r="F151" s="1" t="s">
        <v>169</v>
      </c>
      <c r="G151" s="1" t="s">
        <v>170</v>
      </c>
      <c r="H151" s="1" t="s">
        <v>128</v>
      </c>
      <c r="I151" s="1" t="s">
        <v>157</v>
      </c>
      <c r="J151" s="1">
        <v>0</v>
      </c>
      <c r="K151" s="1">
        <v>0</v>
      </c>
      <c r="L151" s="1">
        <v>0</v>
      </c>
      <c r="M151" s="1">
        <v>0</v>
      </c>
      <c r="N151" s="1">
        <v>0</v>
      </c>
      <c r="O151" s="1">
        <v>0</v>
      </c>
      <c r="P151" s="1">
        <v>0</v>
      </c>
      <c r="Q151" s="1">
        <v>0</v>
      </c>
      <c r="R151" s="1">
        <v>0</v>
      </c>
      <c r="S151" s="1">
        <v>0</v>
      </c>
      <c r="T151" s="2">
        <v>5.3599999999999997E-9</v>
      </c>
      <c r="U151" s="2">
        <v>2.29E-7</v>
      </c>
      <c r="V151" s="2">
        <v>1.1999999999999999E-6</v>
      </c>
      <c r="W151" s="2">
        <v>2.6199999999999999E-6</v>
      </c>
      <c r="X151" s="2">
        <v>5.48E-6</v>
      </c>
      <c r="Y151" s="2">
        <v>1.22E-6</v>
      </c>
      <c r="Z151" s="2">
        <v>8.1999999999999998E-7</v>
      </c>
      <c r="AA151" s="2">
        <v>2.6199999999999999E-7</v>
      </c>
      <c r="AB151" s="2">
        <v>1.31E-7</v>
      </c>
      <c r="AC151" s="2">
        <v>5.9499999999999997E-8</v>
      </c>
      <c r="AD151" s="2">
        <f t="shared" si="21"/>
        <v>2.1694298568507157E-5</v>
      </c>
      <c r="AE151" s="2">
        <f t="shared" si="22"/>
        <v>9.2686462167689161E-4</v>
      </c>
      <c r="AF151" s="2">
        <f t="shared" si="23"/>
        <v>4.8569325153374233E-3</v>
      </c>
      <c r="AG151" s="2">
        <f t="shared" si="24"/>
        <v>1.0604302658486707E-2</v>
      </c>
      <c r="AH151" s="2">
        <f t="shared" si="25"/>
        <v>2.2179991820040896E-2</v>
      </c>
      <c r="AI151" s="2">
        <f t="shared" si="26"/>
        <v>4.9378813905930474E-3</v>
      </c>
      <c r="AJ151" s="2">
        <f t="shared" si="27"/>
        <v>3.3189038854805723E-3</v>
      </c>
      <c r="AK151" s="2">
        <f t="shared" si="28"/>
        <v>1.0604302658486706E-3</v>
      </c>
      <c r="AL151" s="2">
        <f t="shared" si="29"/>
        <v>5.3021513292433528E-4</v>
      </c>
      <c r="AM151" s="2">
        <f t="shared" si="30"/>
        <v>2.4082290388548056E-4</v>
      </c>
      <c r="AN151" s="3"/>
      <c r="AO151" s="3"/>
      <c r="AP151" s="3"/>
    </row>
    <row r="152" spans="1:42" x14ac:dyDescent="0.35">
      <c r="A152" s="1" t="s">
        <v>126</v>
      </c>
      <c r="B152" s="1" t="s">
        <v>173</v>
      </c>
      <c r="C152" s="1" t="s">
        <v>151</v>
      </c>
      <c r="D152" s="1" t="s">
        <v>131</v>
      </c>
      <c r="E152" s="1" t="s">
        <v>156</v>
      </c>
      <c r="F152" s="1" t="s">
        <v>171</v>
      </c>
      <c r="G152" s="1" t="s">
        <v>170</v>
      </c>
      <c r="H152" s="1" t="s">
        <v>129</v>
      </c>
      <c r="I152" s="1" t="s">
        <v>157</v>
      </c>
      <c r="J152" s="1">
        <v>0</v>
      </c>
      <c r="K152" s="1">
        <v>0</v>
      </c>
      <c r="L152" s="1">
        <v>0</v>
      </c>
      <c r="M152" s="1">
        <v>0</v>
      </c>
      <c r="N152" s="1">
        <v>0</v>
      </c>
      <c r="O152" s="1">
        <v>0</v>
      </c>
      <c r="P152" s="1">
        <v>0</v>
      </c>
      <c r="Q152" s="1">
        <v>0</v>
      </c>
      <c r="R152" s="1">
        <v>0</v>
      </c>
      <c r="S152" s="1">
        <v>0</v>
      </c>
      <c r="T152" s="2">
        <v>3.0099999999999998E-8</v>
      </c>
      <c r="U152" s="2">
        <v>6.8700000000000005E-7</v>
      </c>
      <c r="V152" s="2">
        <v>2.1900000000000002E-6</v>
      </c>
      <c r="W152" s="2">
        <v>3.8299999999999998E-6</v>
      </c>
      <c r="X152" s="2">
        <v>6.6000000000000003E-6</v>
      </c>
      <c r="Y152" s="2">
        <v>1.7600000000000001E-6</v>
      </c>
      <c r="Z152" s="2">
        <v>1.1999999999999999E-6</v>
      </c>
      <c r="AA152" s="2">
        <v>4.2199999999999999E-7</v>
      </c>
      <c r="AB152" s="2">
        <v>1.68E-7</v>
      </c>
      <c r="AC152" s="2">
        <v>5.9800000000000006E-8</v>
      </c>
      <c r="AD152" s="2">
        <f t="shared" si="21"/>
        <v>1.2182805725971368E-4</v>
      </c>
      <c r="AE152" s="2">
        <f t="shared" si="22"/>
        <v>2.7805938650306752E-3</v>
      </c>
      <c r="AF152" s="2">
        <f t="shared" si="23"/>
        <v>8.8639018404907989E-3</v>
      </c>
      <c r="AG152" s="2">
        <f t="shared" si="24"/>
        <v>1.550170961145194E-2</v>
      </c>
      <c r="AH152" s="2">
        <f t="shared" si="25"/>
        <v>2.671312883435583E-2</v>
      </c>
      <c r="AI152" s="2">
        <f t="shared" si="26"/>
        <v>7.123501022494887E-3</v>
      </c>
      <c r="AJ152" s="2">
        <f t="shared" si="27"/>
        <v>4.8569325153374233E-3</v>
      </c>
      <c r="AK152" s="2">
        <f t="shared" si="28"/>
        <v>1.7080212678936605E-3</v>
      </c>
      <c r="AL152" s="2">
        <f t="shared" si="29"/>
        <v>6.7997055214723929E-4</v>
      </c>
      <c r="AM152" s="2">
        <f t="shared" si="30"/>
        <v>2.4203713701431497E-4</v>
      </c>
      <c r="AN152" s="3"/>
      <c r="AO152" s="3"/>
      <c r="AP152" s="3"/>
    </row>
    <row r="153" spans="1:42" x14ac:dyDescent="0.35">
      <c r="A153" s="1" t="s">
        <v>126</v>
      </c>
      <c r="B153" s="1" t="s">
        <v>174</v>
      </c>
      <c r="C153" s="1" t="s">
        <v>151</v>
      </c>
      <c r="D153" s="1" t="s">
        <v>131</v>
      </c>
      <c r="E153" s="1" t="s">
        <v>127</v>
      </c>
      <c r="F153" s="1" t="s">
        <v>169</v>
      </c>
      <c r="G153" s="1" t="s">
        <v>170</v>
      </c>
      <c r="H153" s="1" t="s">
        <v>128</v>
      </c>
      <c r="I153" s="1" t="s">
        <v>157</v>
      </c>
      <c r="J153" s="1">
        <v>0</v>
      </c>
      <c r="K153" s="1">
        <v>0</v>
      </c>
      <c r="L153" s="1">
        <v>0</v>
      </c>
      <c r="M153" s="1">
        <v>0</v>
      </c>
      <c r="N153" s="1">
        <v>0</v>
      </c>
      <c r="O153" s="1">
        <v>0</v>
      </c>
      <c r="P153" s="1">
        <v>0</v>
      </c>
      <c r="Q153" s="1">
        <v>0</v>
      </c>
      <c r="R153" s="1">
        <v>0</v>
      </c>
      <c r="S153" s="1">
        <v>0</v>
      </c>
      <c r="T153" s="2">
        <v>4.3999999999999997E-9</v>
      </c>
      <c r="U153" s="2">
        <v>3.7099999999999997E-7</v>
      </c>
      <c r="V153" s="2">
        <v>2.1399999999999998E-6</v>
      </c>
      <c r="W153" s="2">
        <v>3.98E-6</v>
      </c>
      <c r="X153" s="2">
        <v>7.5399999999999998E-6</v>
      </c>
      <c r="Y153" s="2">
        <v>2.04E-6</v>
      </c>
      <c r="Z153" s="2">
        <v>1.2899999999999999E-6</v>
      </c>
      <c r="AA153" s="2">
        <v>5.0200000000000002E-7</v>
      </c>
      <c r="AB153" s="2">
        <v>2.79E-7</v>
      </c>
      <c r="AC153" s="2">
        <v>1.3799999999999999E-7</v>
      </c>
      <c r="AD153" s="2">
        <f t="shared" si="21"/>
        <v>1.7808752556237219E-5</v>
      </c>
      <c r="AE153" s="2">
        <f t="shared" si="22"/>
        <v>1.5016016359918195E-3</v>
      </c>
      <c r="AF153" s="2">
        <f t="shared" si="23"/>
        <v>8.661529652351738E-3</v>
      </c>
      <c r="AG153" s="2">
        <f t="shared" si="24"/>
        <v>1.6108826175869121E-2</v>
      </c>
      <c r="AH153" s="2">
        <f t="shared" si="25"/>
        <v>3.051772597137014E-2</v>
      </c>
      <c r="AI153" s="2">
        <f t="shared" si="26"/>
        <v>8.2567852760736197E-3</v>
      </c>
      <c r="AJ153" s="2">
        <f t="shared" si="27"/>
        <v>5.2212024539877297E-3</v>
      </c>
      <c r="AK153" s="2">
        <f t="shared" si="28"/>
        <v>2.0318167689161557E-3</v>
      </c>
      <c r="AL153" s="2">
        <f t="shared" si="29"/>
        <v>1.1292368098159509E-3</v>
      </c>
      <c r="AM153" s="2">
        <f t="shared" si="30"/>
        <v>5.585472392638036E-4</v>
      </c>
      <c r="AN153" s="3"/>
      <c r="AO153" s="3"/>
      <c r="AP153" s="3"/>
    </row>
    <row r="154" spans="1:42" x14ac:dyDescent="0.35">
      <c r="A154" s="1" t="s">
        <v>126</v>
      </c>
      <c r="B154" s="1" t="s">
        <v>174</v>
      </c>
      <c r="C154" s="1" t="s">
        <v>151</v>
      </c>
      <c r="D154" s="1" t="s">
        <v>131</v>
      </c>
      <c r="E154" s="1" t="s">
        <v>127</v>
      </c>
      <c r="F154" s="1" t="s">
        <v>171</v>
      </c>
      <c r="G154" s="1" t="s">
        <v>170</v>
      </c>
      <c r="H154" s="1" t="s">
        <v>129</v>
      </c>
      <c r="I154" s="1" t="s">
        <v>157</v>
      </c>
      <c r="J154" s="1">
        <v>0</v>
      </c>
      <c r="K154" s="1">
        <v>0</v>
      </c>
      <c r="L154" s="1">
        <v>0</v>
      </c>
      <c r="M154" s="1">
        <v>0</v>
      </c>
      <c r="N154" s="1">
        <v>0</v>
      </c>
      <c r="O154" s="1">
        <v>0</v>
      </c>
      <c r="P154" s="1">
        <v>0</v>
      </c>
      <c r="Q154" s="1">
        <v>0</v>
      </c>
      <c r="R154" s="1">
        <v>0</v>
      </c>
      <c r="S154" s="1">
        <v>0</v>
      </c>
      <c r="T154" s="2">
        <v>3.7300000000000003E-8</v>
      </c>
      <c r="U154" s="2">
        <v>1.22E-6</v>
      </c>
      <c r="V154" s="2">
        <v>4.6700000000000002E-6</v>
      </c>
      <c r="W154" s="2">
        <v>6.9399999999999996E-6</v>
      </c>
      <c r="X154" s="2">
        <v>1.0900000000000001E-5</v>
      </c>
      <c r="Y154" s="2">
        <v>3.3100000000000001E-6</v>
      </c>
      <c r="Z154" s="2">
        <v>2.26E-6</v>
      </c>
      <c r="AA154" s="2">
        <v>6.6199999999999997E-7</v>
      </c>
      <c r="AB154" s="2">
        <v>2.2999999999999999E-7</v>
      </c>
      <c r="AC154" s="2">
        <v>7.8600000000000002E-8</v>
      </c>
      <c r="AD154" s="2">
        <f t="shared" si="21"/>
        <v>1.5096965235173826E-4</v>
      </c>
      <c r="AE154" s="2">
        <f t="shared" si="22"/>
        <v>4.9378813905930474E-3</v>
      </c>
      <c r="AF154" s="2">
        <f t="shared" si="23"/>
        <v>1.8901562372188138E-2</v>
      </c>
      <c r="AG154" s="2">
        <f t="shared" si="24"/>
        <v>2.808925971370143E-2</v>
      </c>
      <c r="AH154" s="2">
        <f t="shared" si="25"/>
        <v>4.4117137014314932E-2</v>
      </c>
      <c r="AI154" s="2">
        <f t="shared" si="26"/>
        <v>1.3397038854805726E-2</v>
      </c>
      <c r="AJ154" s="2">
        <f t="shared" si="27"/>
        <v>9.1472229038854803E-3</v>
      </c>
      <c r="AK154" s="2">
        <f t="shared" si="28"/>
        <v>2.6794077709611456E-3</v>
      </c>
      <c r="AL154" s="2">
        <f t="shared" si="29"/>
        <v>9.3091206543967277E-4</v>
      </c>
      <c r="AM154" s="2">
        <f t="shared" si="30"/>
        <v>3.181290797546012E-4</v>
      </c>
      <c r="AN154" s="3"/>
      <c r="AO154" s="3"/>
      <c r="AP154" s="3"/>
    </row>
    <row r="155" spans="1:42" x14ac:dyDescent="0.35">
      <c r="A155" s="1" t="s">
        <v>126</v>
      </c>
      <c r="B155" s="1" t="s">
        <v>175</v>
      </c>
      <c r="C155" s="1" t="s">
        <v>153</v>
      </c>
      <c r="D155" s="1" t="s">
        <v>156</v>
      </c>
      <c r="E155" s="1" t="s">
        <v>156</v>
      </c>
      <c r="F155" s="1" t="s">
        <v>176</v>
      </c>
      <c r="G155" s="1" t="s">
        <v>177</v>
      </c>
      <c r="H155" s="1" t="s">
        <v>128</v>
      </c>
      <c r="I155" s="1" t="s">
        <v>157</v>
      </c>
      <c r="J155" s="1">
        <v>0</v>
      </c>
      <c r="K155" s="1">
        <v>0</v>
      </c>
      <c r="L155" s="1">
        <v>0</v>
      </c>
      <c r="M155" s="1">
        <v>0</v>
      </c>
      <c r="N155" s="1">
        <v>0</v>
      </c>
      <c r="O155" s="1">
        <v>0</v>
      </c>
      <c r="P155" s="1">
        <v>0</v>
      </c>
      <c r="Q155" s="1">
        <v>0</v>
      </c>
      <c r="R155" s="1">
        <v>0</v>
      </c>
      <c r="S155" s="1">
        <v>0</v>
      </c>
      <c r="T155" s="2">
        <v>5.3099999999999998E-7</v>
      </c>
      <c r="U155" s="2">
        <v>1.92E-7</v>
      </c>
      <c r="V155" s="2">
        <v>1.02E-7</v>
      </c>
      <c r="W155" s="2">
        <v>6.7900000000000006E-8</v>
      </c>
      <c r="X155" s="2">
        <v>2.6400000000000001E-8</v>
      </c>
      <c r="Y155" s="2">
        <v>4.6200000000000001E-10</v>
      </c>
      <c r="Z155" s="2">
        <v>1.8999999999999999E-10</v>
      </c>
      <c r="AA155" s="2">
        <v>2.5699999999999999E-11</v>
      </c>
      <c r="AB155" s="2">
        <v>9.2400000000000002E-12</v>
      </c>
      <c r="AC155" s="2">
        <v>3.6600000000000002E-12</v>
      </c>
      <c r="AD155" s="2">
        <f t="shared" si="21"/>
        <v>2.1491926380368099E-3</v>
      </c>
      <c r="AE155" s="2">
        <f t="shared" si="22"/>
        <v>7.7710920245398782E-4</v>
      </c>
      <c r="AF155" s="2">
        <f t="shared" si="23"/>
        <v>4.1283926380368096E-4</v>
      </c>
      <c r="AG155" s="2">
        <f t="shared" si="24"/>
        <v>2.7482143149284256E-4</v>
      </c>
      <c r="AH155" s="2">
        <f t="shared" si="25"/>
        <v>1.0685251533742331E-4</v>
      </c>
      <c r="AI155" s="2">
        <f t="shared" si="26"/>
        <v>1.869919018404908E-6</v>
      </c>
      <c r="AJ155" s="2">
        <f t="shared" si="27"/>
        <v>7.690143149284253E-7</v>
      </c>
      <c r="AK155" s="2">
        <f t="shared" si="28"/>
        <v>1.0401930470347648E-7</v>
      </c>
      <c r="AL155" s="2">
        <f t="shared" si="29"/>
        <v>3.7398380368098162E-8</v>
      </c>
      <c r="AM155" s="2">
        <f t="shared" si="30"/>
        <v>1.481364417177914E-8</v>
      </c>
      <c r="AN155" s="3"/>
      <c r="AO155" s="3"/>
      <c r="AP155" s="3"/>
    </row>
    <row r="156" spans="1:42" x14ac:dyDescent="0.35">
      <c r="A156" s="1" t="s">
        <v>126</v>
      </c>
      <c r="B156" s="1" t="s">
        <v>175</v>
      </c>
      <c r="C156" s="1" t="s">
        <v>153</v>
      </c>
      <c r="D156" s="1" t="s">
        <v>156</v>
      </c>
      <c r="E156" s="1" t="s">
        <v>156</v>
      </c>
      <c r="F156" s="1" t="s">
        <v>178</v>
      </c>
      <c r="G156" s="1" t="s">
        <v>177</v>
      </c>
      <c r="H156" s="1" t="s">
        <v>129</v>
      </c>
      <c r="I156" s="1" t="s">
        <v>157</v>
      </c>
      <c r="J156" s="1">
        <v>0</v>
      </c>
      <c r="K156" s="1">
        <v>0</v>
      </c>
      <c r="L156" s="1">
        <v>0</v>
      </c>
      <c r="M156" s="1">
        <v>0</v>
      </c>
      <c r="N156" s="1">
        <v>0</v>
      </c>
      <c r="O156" s="1">
        <v>0</v>
      </c>
      <c r="P156" s="1">
        <v>0</v>
      </c>
      <c r="Q156" s="1">
        <v>0</v>
      </c>
      <c r="R156" s="1">
        <v>0</v>
      </c>
      <c r="S156" s="1">
        <v>0</v>
      </c>
      <c r="T156" s="2">
        <v>5.6100000000000001E-7</v>
      </c>
      <c r="U156" s="2">
        <v>1.92E-7</v>
      </c>
      <c r="V156" s="2">
        <v>9.76E-8</v>
      </c>
      <c r="W156" s="2">
        <v>6.4700000000000004E-8</v>
      </c>
      <c r="X156" s="2">
        <v>2.4E-8</v>
      </c>
      <c r="Y156" s="2">
        <v>3.9800000000000002E-10</v>
      </c>
      <c r="Z156" s="2">
        <v>1.7800000000000001E-10</v>
      </c>
      <c r="AA156" s="2">
        <v>2.5200000000000001E-11</v>
      </c>
      <c r="AB156" s="2">
        <v>8.01E-12</v>
      </c>
      <c r="AC156" s="2">
        <v>3.5300000000000001E-12</v>
      </c>
      <c r="AD156" s="2">
        <f t="shared" si="21"/>
        <v>2.2706159509202455E-3</v>
      </c>
      <c r="AE156" s="2">
        <f t="shared" si="22"/>
        <v>7.7710920245398782E-4</v>
      </c>
      <c r="AF156" s="2">
        <f t="shared" si="23"/>
        <v>3.9503051124744373E-4</v>
      </c>
      <c r="AG156" s="2">
        <f t="shared" si="24"/>
        <v>2.6186961145194276E-4</v>
      </c>
      <c r="AH156" s="2">
        <f t="shared" si="25"/>
        <v>9.7138650306748478E-5</v>
      </c>
      <c r="AI156" s="2">
        <f t="shared" si="26"/>
        <v>1.6108826175869119E-6</v>
      </c>
      <c r="AJ156" s="2">
        <f t="shared" si="27"/>
        <v>7.2044498977505119E-7</v>
      </c>
      <c r="AK156" s="2">
        <f t="shared" si="28"/>
        <v>1.019955828220859E-7</v>
      </c>
      <c r="AL156" s="2">
        <f t="shared" si="29"/>
        <v>3.2420024539877303E-8</v>
      </c>
      <c r="AM156" s="2">
        <f t="shared" si="30"/>
        <v>1.4287476482617587E-8</v>
      </c>
      <c r="AN156" s="3"/>
      <c r="AO156" s="3"/>
      <c r="AP156" s="3"/>
    </row>
    <row r="157" spans="1:42" x14ac:dyDescent="0.35">
      <c r="A157" s="1" t="s">
        <v>126</v>
      </c>
      <c r="B157" s="1" t="s">
        <v>179</v>
      </c>
      <c r="C157" s="1" t="s">
        <v>153</v>
      </c>
      <c r="D157" s="1" t="s">
        <v>156</v>
      </c>
      <c r="E157" s="1" t="s">
        <v>127</v>
      </c>
      <c r="F157" s="1" t="s">
        <v>176</v>
      </c>
      <c r="G157" s="1" t="s">
        <v>177</v>
      </c>
      <c r="H157" s="1" t="s">
        <v>128</v>
      </c>
      <c r="I157" s="1" t="s">
        <v>157</v>
      </c>
      <c r="J157" s="1">
        <v>0</v>
      </c>
      <c r="K157" s="1">
        <v>0</v>
      </c>
      <c r="L157" s="1">
        <v>0</v>
      </c>
      <c r="M157" s="1">
        <v>0</v>
      </c>
      <c r="N157" s="1">
        <v>0</v>
      </c>
      <c r="O157" s="1">
        <v>0</v>
      </c>
      <c r="P157" s="1">
        <v>0</v>
      </c>
      <c r="Q157" s="1">
        <v>0</v>
      </c>
      <c r="R157" s="1">
        <v>0</v>
      </c>
      <c r="S157" s="1">
        <v>0</v>
      </c>
      <c r="T157" s="2">
        <v>7.9299999999999997E-7</v>
      </c>
      <c r="U157" s="2">
        <v>2.1400000000000001E-7</v>
      </c>
      <c r="V157" s="2">
        <v>1.11E-7</v>
      </c>
      <c r="W157" s="2">
        <v>7.0399999999999995E-8</v>
      </c>
      <c r="X157" s="2">
        <v>2.5200000000000001E-8</v>
      </c>
      <c r="Y157" s="2">
        <v>3.8500000000000001E-10</v>
      </c>
      <c r="Z157" s="2">
        <v>1.4600000000000001E-10</v>
      </c>
      <c r="AA157" s="2">
        <v>1.9199999999999999E-11</v>
      </c>
      <c r="AB157" s="2">
        <v>6.1000000000000003E-12</v>
      </c>
      <c r="AC157" s="2">
        <v>2.5200000000000002E-12</v>
      </c>
      <c r="AD157" s="2">
        <f t="shared" si="21"/>
        <v>3.2096229038854804E-3</v>
      </c>
      <c r="AE157" s="2">
        <f t="shared" si="22"/>
        <v>8.6615296523517393E-4</v>
      </c>
      <c r="AF157" s="2">
        <f t="shared" si="23"/>
        <v>4.4926625766871165E-4</v>
      </c>
      <c r="AG157" s="2">
        <f t="shared" si="24"/>
        <v>2.8494004089979551E-4</v>
      </c>
      <c r="AH157" s="2">
        <f t="shared" si="25"/>
        <v>1.0199558282208588E-4</v>
      </c>
      <c r="AI157" s="2">
        <f t="shared" si="26"/>
        <v>1.5582658486707569E-6</v>
      </c>
      <c r="AJ157" s="2">
        <f t="shared" si="27"/>
        <v>5.9092678936605324E-7</v>
      </c>
      <c r="AK157" s="2">
        <f t="shared" si="28"/>
        <v>7.7710920245398773E-8</v>
      </c>
      <c r="AL157" s="2">
        <f t="shared" si="29"/>
        <v>2.4689406952965234E-8</v>
      </c>
      <c r="AM157" s="2">
        <f t="shared" si="30"/>
        <v>1.0199558282208591E-8</v>
      </c>
      <c r="AN157" s="3"/>
      <c r="AO157" s="3"/>
      <c r="AP157" s="3"/>
    </row>
    <row r="158" spans="1:42" x14ac:dyDescent="0.35">
      <c r="A158" s="1" t="s">
        <v>126</v>
      </c>
      <c r="B158" s="1" t="s">
        <v>179</v>
      </c>
      <c r="C158" s="1" t="s">
        <v>153</v>
      </c>
      <c r="D158" s="1" t="s">
        <v>156</v>
      </c>
      <c r="E158" s="1" t="s">
        <v>127</v>
      </c>
      <c r="F158" s="1" t="s">
        <v>178</v>
      </c>
      <c r="G158" s="1" t="s">
        <v>177</v>
      </c>
      <c r="H158" s="1" t="s">
        <v>129</v>
      </c>
      <c r="I158" s="1" t="s">
        <v>157</v>
      </c>
      <c r="J158" s="1">
        <v>0</v>
      </c>
      <c r="K158" s="1">
        <v>0</v>
      </c>
      <c r="L158" s="1">
        <v>0</v>
      </c>
      <c r="M158" s="1">
        <v>0</v>
      </c>
      <c r="N158" s="1">
        <v>0</v>
      </c>
      <c r="O158" s="1">
        <v>0</v>
      </c>
      <c r="P158" s="1">
        <v>0</v>
      </c>
      <c r="Q158" s="1">
        <v>0</v>
      </c>
      <c r="R158" s="1">
        <v>0</v>
      </c>
      <c r="S158" s="1">
        <v>0</v>
      </c>
      <c r="T158" s="2">
        <v>7.9800000000000003E-7</v>
      </c>
      <c r="U158" s="2">
        <v>2.11E-7</v>
      </c>
      <c r="V158" s="2">
        <v>1.11E-7</v>
      </c>
      <c r="W158" s="2">
        <v>6.7399999999999995E-8</v>
      </c>
      <c r="X158" s="2">
        <v>2.4E-8</v>
      </c>
      <c r="Y158" s="2">
        <v>3.7599999999999999E-10</v>
      </c>
      <c r="Z158" s="2">
        <v>1.4600000000000001E-10</v>
      </c>
      <c r="AA158" s="2">
        <v>1.9199999999999999E-11</v>
      </c>
      <c r="AB158" s="2">
        <v>6.1799999999999999E-12</v>
      </c>
      <c r="AC158" s="2">
        <v>2.5400000000000001E-12</v>
      </c>
      <c r="AD158" s="2">
        <f t="shared" si="21"/>
        <v>3.2298601226993864E-3</v>
      </c>
      <c r="AE158" s="2">
        <f t="shared" si="22"/>
        <v>8.5401063394683024E-4</v>
      </c>
      <c r="AF158" s="2">
        <f t="shared" si="23"/>
        <v>4.4926625766871165E-4</v>
      </c>
      <c r="AG158" s="2">
        <f t="shared" si="24"/>
        <v>2.7279770961145193E-4</v>
      </c>
      <c r="AH158" s="2">
        <f t="shared" si="25"/>
        <v>9.7138650306748478E-5</v>
      </c>
      <c r="AI158" s="2">
        <f t="shared" si="26"/>
        <v>1.521838854805726E-6</v>
      </c>
      <c r="AJ158" s="2">
        <f t="shared" si="27"/>
        <v>5.9092678936605324E-7</v>
      </c>
      <c r="AK158" s="2">
        <f t="shared" si="28"/>
        <v>7.7710920245398773E-8</v>
      </c>
      <c r="AL158" s="2">
        <f t="shared" si="29"/>
        <v>2.5013202453987728E-8</v>
      </c>
      <c r="AM158" s="2">
        <f t="shared" si="30"/>
        <v>1.0280507157464214E-8</v>
      </c>
      <c r="AN158" s="3"/>
      <c r="AO158" s="3"/>
      <c r="AP158" s="3"/>
    </row>
    <row r="159" spans="1:42" x14ac:dyDescent="0.35">
      <c r="A159" s="1" t="s">
        <v>126</v>
      </c>
      <c r="B159" s="1" t="s">
        <v>180</v>
      </c>
      <c r="C159" s="1" t="s">
        <v>153</v>
      </c>
      <c r="D159" s="1" t="s">
        <v>131</v>
      </c>
      <c r="E159" s="1" t="s">
        <v>156</v>
      </c>
      <c r="F159" s="1" t="s">
        <v>176</v>
      </c>
      <c r="G159" s="1" t="s">
        <v>177</v>
      </c>
      <c r="H159" s="1" t="s">
        <v>128</v>
      </c>
      <c r="I159" s="1" t="s">
        <v>157</v>
      </c>
      <c r="J159" s="1">
        <v>0</v>
      </c>
      <c r="K159" s="1">
        <v>0</v>
      </c>
      <c r="L159" s="1">
        <v>0</v>
      </c>
      <c r="M159" s="1">
        <v>0</v>
      </c>
      <c r="N159" s="1">
        <v>0</v>
      </c>
      <c r="O159" s="1">
        <v>0</v>
      </c>
      <c r="P159" s="1">
        <v>0</v>
      </c>
      <c r="Q159" s="1">
        <v>0</v>
      </c>
      <c r="R159" s="1">
        <v>0</v>
      </c>
      <c r="S159" s="1">
        <v>0</v>
      </c>
      <c r="T159" s="2">
        <v>1.26E-6</v>
      </c>
      <c r="U159" s="2">
        <v>4.3000000000000001E-7</v>
      </c>
      <c r="V159" s="2">
        <v>2.34E-7</v>
      </c>
      <c r="W159" s="2">
        <v>1.5099999999999999E-7</v>
      </c>
      <c r="X159" s="2">
        <v>5.7299999999999997E-8</v>
      </c>
      <c r="Y159" s="2">
        <v>9.8300000000000002E-10</v>
      </c>
      <c r="Z159" s="2">
        <v>4.2700000000000002E-10</v>
      </c>
      <c r="AA159" s="2">
        <v>6.5700000000000003E-11</v>
      </c>
      <c r="AB159" s="2">
        <v>2.27E-11</v>
      </c>
      <c r="AC159" s="2">
        <v>8.4699999999999993E-12</v>
      </c>
      <c r="AD159" s="2">
        <f t="shared" si="21"/>
        <v>5.0997791411042945E-3</v>
      </c>
      <c r="AE159" s="2">
        <f t="shared" si="22"/>
        <v>1.74040081799591E-3</v>
      </c>
      <c r="AF159" s="2">
        <f t="shared" si="23"/>
        <v>9.4710184049079751E-4</v>
      </c>
      <c r="AG159" s="2">
        <f t="shared" si="24"/>
        <v>6.1116400817995908E-4</v>
      </c>
      <c r="AH159" s="2">
        <f t="shared" si="25"/>
        <v>2.3191852760736195E-4</v>
      </c>
      <c r="AI159" s="2">
        <f t="shared" si="26"/>
        <v>3.9786372188139059E-6</v>
      </c>
      <c r="AJ159" s="2">
        <f t="shared" si="27"/>
        <v>1.7282584867075664E-6</v>
      </c>
      <c r="AK159" s="2">
        <f t="shared" si="28"/>
        <v>2.6591705521472391E-7</v>
      </c>
      <c r="AL159" s="2">
        <f t="shared" si="29"/>
        <v>9.1876973415132929E-8</v>
      </c>
      <c r="AM159" s="2">
        <f t="shared" si="30"/>
        <v>3.4281848670756643E-8</v>
      </c>
      <c r="AN159" s="3"/>
      <c r="AO159" s="3"/>
      <c r="AP159" s="3"/>
    </row>
    <row r="160" spans="1:42" x14ac:dyDescent="0.35">
      <c r="A160" s="1" t="s">
        <v>126</v>
      </c>
      <c r="B160" s="1" t="s">
        <v>180</v>
      </c>
      <c r="C160" s="1" t="s">
        <v>153</v>
      </c>
      <c r="D160" s="1" t="s">
        <v>131</v>
      </c>
      <c r="E160" s="1" t="s">
        <v>156</v>
      </c>
      <c r="F160" s="1" t="s">
        <v>178</v>
      </c>
      <c r="G160" s="1" t="s">
        <v>177</v>
      </c>
      <c r="H160" s="1" t="s">
        <v>129</v>
      </c>
      <c r="I160" s="1" t="s">
        <v>157</v>
      </c>
      <c r="J160" s="1">
        <v>0</v>
      </c>
      <c r="K160" s="1">
        <v>0</v>
      </c>
      <c r="L160" s="1">
        <v>0</v>
      </c>
      <c r="M160" s="1">
        <v>0</v>
      </c>
      <c r="N160" s="1">
        <v>0</v>
      </c>
      <c r="O160" s="1">
        <v>0</v>
      </c>
      <c r="P160" s="1">
        <v>0</v>
      </c>
      <c r="Q160" s="1">
        <v>0</v>
      </c>
      <c r="R160" s="1">
        <v>0</v>
      </c>
      <c r="S160" s="1">
        <v>0</v>
      </c>
      <c r="T160" s="2">
        <v>1.3200000000000001E-6</v>
      </c>
      <c r="U160" s="2">
        <v>3.9799999999999999E-7</v>
      </c>
      <c r="V160" s="2">
        <v>2.17E-7</v>
      </c>
      <c r="W160" s="2">
        <v>1.3400000000000001E-7</v>
      </c>
      <c r="X160" s="2">
        <v>4.9399999999999999E-8</v>
      </c>
      <c r="Y160" s="2">
        <v>8.3999999999999999E-10</v>
      </c>
      <c r="Z160" s="2">
        <v>3.3599999999999998E-10</v>
      </c>
      <c r="AA160" s="2">
        <v>5.5299999999999999E-11</v>
      </c>
      <c r="AB160" s="2">
        <v>1.8599999999999999E-11</v>
      </c>
      <c r="AC160" s="2">
        <v>7.4599999999999993E-12</v>
      </c>
      <c r="AD160" s="2">
        <f t="shared" si="21"/>
        <v>5.3426257668711657E-3</v>
      </c>
      <c r="AE160" s="2">
        <f t="shared" si="22"/>
        <v>1.6108826175869121E-3</v>
      </c>
      <c r="AF160" s="2">
        <f t="shared" si="23"/>
        <v>8.7829529652351751E-4</v>
      </c>
      <c r="AG160" s="2">
        <f t="shared" si="24"/>
        <v>5.4235746421267897E-4</v>
      </c>
      <c r="AH160" s="2">
        <f t="shared" si="25"/>
        <v>1.9994372188139061E-4</v>
      </c>
      <c r="AI160" s="2">
        <f t="shared" si="26"/>
        <v>3.3998527607361961E-6</v>
      </c>
      <c r="AJ160" s="2">
        <f t="shared" si="27"/>
        <v>1.3599411042944783E-6</v>
      </c>
      <c r="AK160" s="2">
        <f t="shared" si="28"/>
        <v>2.2382364008179958E-7</v>
      </c>
      <c r="AL160" s="2">
        <f t="shared" si="29"/>
        <v>7.5282453987730057E-8</v>
      </c>
      <c r="AM160" s="2">
        <f t="shared" si="30"/>
        <v>3.0193930470347645E-8</v>
      </c>
      <c r="AN160" s="3"/>
      <c r="AO160" s="3"/>
      <c r="AP160" s="3"/>
    </row>
    <row r="161" spans="1:42" x14ac:dyDescent="0.35">
      <c r="A161" s="1" t="s">
        <v>126</v>
      </c>
      <c r="B161" s="1" t="s">
        <v>181</v>
      </c>
      <c r="C161" s="1" t="s">
        <v>153</v>
      </c>
      <c r="D161" s="1" t="s">
        <v>131</v>
      </c>
      <c r="E161" s="1" t="s">
        <v>127</v>
      </c>
      <c r="F161" s="1" t="s">
        <v>176</v>
      </c>
      <c r="G161" s="1" t="s">
        <v>177</v>
      </c>
      <c r="H161" s="1" t="s">
        <v>128</v>
      </c>
      <c r="I161" s="1" t="s">
        <v>157</v>
      </c>
      <c r="J161" s="1">
        <v>0</v>
      </c>
      <c r="K161" s="1">
        <v>0</v>
      </c>
      <c r="L161" s="1">
        <v>0</v>
      </c>
      <c r="M161" s="1">
        <v>0</v>
      </c>
      <c r="N161" s="1">
        <v>0</v>
      </c>
      <c r="O161" s="1">
        <v>0</v>
      </c>
      <c r="P161" s="1">
        <v>0</v>
      </c>
      <c r="Q161" s="1">
        <v>0</v>
      </c>
      <c r="R161" s="1">
        <v>0</v>
      </c>
      <c r="S161" s="1">
        <v>0</v>
      </c>
      <c r="T161" s="2">
        <v>1.8700000000000001E-6</v>
      </c>
      <c r="U161" s="2">
        <v>5.1099999999999996E-7</v>
      </c>
      <c r="V161" s="2">
        <v>2.4699999999999998E-7</v>
      </c>
      <c r="W161" s="2">
        <v>1.66E-7</v>
      </c>
      <c r="X161" s="2">
        <v>5.9300000000000002E-8</v>
      </c>
      <c r="Y161" s="2">
        <v>8.3999999999999999E-10</v>
      </c>
      <c r="Z161" s="2">
        <v>3.7599999999999999E-10</v>
      </c>
      <c r="AA161" s="2">
        <v>5.6300000000000002E-11</v>
      </c>
      <c r="AB161" s="2">
        <v>1.9799999999999999E-11</v>
      </c>
      <c r="AC161" s="2">
        <v>8.9899999999999995E-12</v>
      </c>
      <c r="AD161" s="2">
        <f t="shared" si="21"/>
        <v>7.5687198364008182E-3</v>
      </c>
      <c r="AE161" s="2">
        <f t="shared" si="22"/>
        <v>2.0682437627811859E-3</v>
      </c>
      <c r="AF161" s="2">
        <f t="shared" si="23"/>
        <v>9.9971860940695277E-4</v>
      </c>
      <c r="AG161" s="2">
        <f t="shared" si="24"/>
        <v>6.7187566462167687E-4</v>
      </c>
      <c r="AH161" s="2">
        <f t="shared" si="25"/>
        <v>2.4001341513292434E-4</v>
      </c>
      <c r="AI161" s="2">
        <f t="shared" si="26"/>
        <v>3.3998527607361961E-6</v>
      </c>
      <c r="AJ161" s="2">
        <f t="shared" si="27"/>
        <v>1.521838854805726E-6</v>
      </c>
      <c r="AK161" s="2">
        <f t="shared" si="28"/>
        <v>2.2787108384458076E-7</v>
      </c>
      <c r="AL161" s="2">
        <f t="shared" si="29"/>
        <v>8.0139386503067476E-8</v>
      </c>
      <c r="AM161" s="2">
        <f t="shared" si="30"/>
        <v>3.6386519427402862E-8</v>
      </c>
      <c r="AN161" s="3"/>
      <c r="AO161" s="3"/>
      <c r="AP161" s="3"/>
    </row>
    <row r="162" spans="1:42" x14ac:dyDescent="0.35">
      <c r="A162" s="1" t="s">
        <v>126</v>
      </c>
      <c r="B162" s="1" t="s">
        <v>181</v>
      </c>
      <c r="C162" s="1" t="s">
        <v>153</v>
      </c>
      <c r="D162" s="1" t="s">
        <v>131</v>
      </c>
      <c r="E162" s="1" t="s">
        <v>127</v>
      </c>
      <c r="F162" s="1" t="s">
        <v>178</v>
      </c>
      <c r="G162" s="1" t="s">
        <v>177</v>
      </c>
      <c r="H162" s="1" t="s">
        <v>129</v>
      </c>
      <c r="I162" s="1" t="s">
        <v>157</v>
      </c>
      <c r="J162" s="1">
        <v>0</v>
      </c>
      <c r="K162" s="1">
        <v>0</v>
      </c>
      <c r="L162" s="1">
        <v>0</v>
      </c>
      <c r="M162" s="1">
        <v>0</v>
      </c>
      <c r="N162" s="1">
        <v>0</v>
      </c>
      <c r="O162" s="1">
        <v>0</v>
      </c>
      <c r="P162" s="1">
        <v>0</v>
      </c>
      <c r="Q162" s="1">
        <v>0</v>
      </c>
      <c r="R162" s="1">
        <v>0</v>
      </c>
      <c r="S162" s="1">
        <v>0</v>
      </c>
      <c r="T162" s="2">
        <v>1.8700000000000001E-6</v>
      </c>
      <c r="U162" s="2">
        <v>5.0399999999999996E-7</v>
      </c>
      <c r="V162" s="2">
        <v>2.4299999999999999E-7</v>
      </c>
      <c r="W162" s="2">
        <v>1.61E-7</v>
      </c>
      <c r="X162" s="2">
        <v>5.7299999999999997E-8</v>
      </c>
      <c r="Y162" s="2">
        <v>8.3500000000000001E-10</v>
      </c>
      <c r="Z162" s="2">
        <v>3.5099999999999998E-10</v>
      </c>
      <c r="AA162" s="2">
        <v>5.5600000000000001E-11</v>
      </c>
      <c r="AB162" s="2">
        <v>1.9500000000000001E-11</v>
      </c>
      <c r="AC162" s="2">
        <v>8.7500000000000005E-12</v>
      </c>
      <c r="AD162" s="2">
        <f t="shared" si="21"/>
        <v>7.5687198364008182E-3</v>
      </c>
      <c r="AE162" s="2">
        <f t="shared" si="22"/>
        <v>2.0399116564417175E-3</v>
      </c>
      <c r="AF162" s="2">
        <f t="shared" si="23"/>
        <v>9.8352883435582814E-4</v>
      </c>
      <c r="AG162" s="2">
        <f t="shared" si="24"/>
        <v>6.5163844580777086E-4</v>
      </c>
      <c r="AH162" s="2">
        <f t="shared" si="25"/>
        <v>2.3191852760736195E-4</v>
      </c>
      <c r="AI162" s="2">
        <f t="shared" si="26"/>
        <v>3.3796155419222907E-6</v>
      </c>
      <c r="AJ162" s="2">
        <f t="shared" si="27"/>
        <v>1.4206527607361961E-6</v>
      </c>
      <c r="AK162" s="2">
        <f t="shared" si="28"/>
        <v>2.2503787321063396E-7</v>
      </c>
      <c r="AL162" s="2">
        <f t="shared" si="29"/>
        <v>7.8925153374233118E-8</v>
      </c>
      <c r="AM162" s="2">
        <f t="shared" si="30"/>
        <v>3.5415132924335377E-8</v>
      </c>
      <c r="AN162" s="3"/>
      <c r="AO162" s="3"/>
      <c r="AP162" s="3"/>
    </row>
    <row r="163" spans="1:42" x14ac:dyDescent="0.35">
      <c r="A163" s="1" t="s">
        <v>126</v>
      </c>
      <c r="B163" s="1" t="s">
        <v>182</v>
      </c>
      <c r="C163" s="1" t="s">
        <v>153</v>
      </c>
      <c r="D163" s="1" t="s">
        <v>156</v>
      </c>
      <c r="E163" s="1" t="s">
        <v>156</v>
      </c>
      <c r="F163" s="1" t="s">
        <v>169</v>
      </c>
      <c r="G163" s="1" t="s">
        <v>170</v>
      </c>
      <c r="H163" s="1" t="s">
        <v>128</v>
      </c>
      <c r="I163" s="1" t="s">
        <v>157</v>
      </c>
      <c r="J163" s="1">
        <v>0</v>
      </c>
      <c r="K163" s="1">
        <v>0</v>
      </c>
      <c r="L163" s="1">
        <v>0</v>
      </c>
      <c r="M163" s="1">
        <v>0</v>
      </c>
      <c r="N163" s="1">
        <v>0</v>
      </c>
      <c r="O163" s="1">
        <v>0</v>
      </c>
      <c r="P163" s="1">
        <v>0</v>
      </c>
      <c r="Q163" s="1">
        <v>0</v>
      </c>
      <c r="R163" s="1">
        <v>0</v>
      </c>
      <c r="S163" s="1">
        <v>0</v>
      </c>
      <c r="T163" s="2">
        <v>6.6499999999999994E-14</v>
      </c>
      <c r="U163" s="2">
        <v>9.2399999999999999E-11</v>
      </c>
      <c r="V163" s="2">
        <v>6E-10</v>
      </c>
      <c r="W163" s="2">
        <v>1.75E-9</v>
      </c>
      <c r="X163" s="2">
        <v>3.7300000000000001E-9</v>
      </c>
      <c r="Y163" s="2">
        <v>3.5600000000000001E-10</v>
      </c>
      <c r="Z163" s="2">
        <v>1.71E-10</v>
      </c>
      <c r="AA163" s="2">
        <v>2.5899999999999999E-11</v>
      </c>
      <c r="AB163" s="2">
        <v>8.8700000000000008E-12</v>
      </c>
      <c r="AC163" s="2">
        <v>3.8299999999999996E-12</v>
      </c>
      <c r="AD163" s="2">
        <f t="shared" si="21"/>
        <v>2.6915501022494885E-10</v>
      </c>
      <c r="AE163" s="2">
        <f t="shared" si="22"/>
        <v>3.7398380368098161E-7</v>
      </c>
      <c r="AF163" s="2">
        <f t="shared" si="23"/>
        <v>2.4284662576687114E-6</v>
      </c>
      <c r="AG163" s="2">
        <f t="shared" si="24"/>
        <v>7.0830265848670759E-6</v>
      </c>
      <c r="AH163" s="2">
        <f t="shared" si="25"/>
        <v>1.5096965235173825E-5</v>
      </c>
      <c r="AI163" s="2">
        <f t="shared" si="26"/>
        <v>1.4408899795501024E-6</v>
      </c>
      <c r="AJ163" s="2">
        <f t="shared" si="27"/>
        <v>6.9211288343558283E-7</v>
      </c>
      <c r="AK163" s="2">
        <f t="shared" si="28"/>
        <v>1.048287934560327E-7</v>
      </c>
      <c r="AL163" s="2">
        <f t="shared" si="29"/>
        <v>3.5900826175869122E-8</v>
      </c>
      <c r="AM163" s="2">
        <f t="shared" si="30"/>
        <v>1.5501709611451941E-8</v>
      </c>
      <c r="AN163" s="3"/>
      <c r="AO163" s="3"/>
      <c r="AP163" s="3"/>
    </row>
    <row r="164" spans="1:42" x14ac:dyDescent="0.35">
      <c r="A164" s="1" t="s">
        <v>126</v>
      </c>
      <c r="B164" s="1" t="s">
        <v>182</v>
      </c>
      <c r="C164" s="1" t="s">
        <v>153</v>
      </c>
      <c r="D164" s="1" t="s">
        <v>156</v>
      </c>
      <c r="E164" s="1" t="s">
        <v>156</v>
      </c>
      <c r="F164" s="1" t="s">
        <v>171</v>
      </c>
      <c r="G164" s="1" t="s">
        <v>170</v>
      </c>
      <c r="H164" s="1" t="s">
        <v>129</v>
      </c>
      <c r="I164" s="1" t="s">
        <v>157</v>
      </c>
      <c r="J164" s="1">
        <v>0</v>
      </c>
      <c r="K164" s="1">
        <v>0</v>
      </c>
      <c r="L164" s="1">
        <v>0</v>
      </c>
      <c r="M164" s="1">
        <v>0</v>
      </c>
      <c r="N164" s="1">
        <v>0</v>
      </c>
      <c r="O164" s="1">
        <v>0</v>
      </c>
      <c r="P164" s="1">
        <v>0</v>
      </c>
      <c r="Q164" s="1">
        <v>0</v>
      </c>
      <c r="R164" s="1">
        <v>0</v>
      </c>
      <c r="S164" s="1">
        <v>0</v>
      </c>
      <c r="T164" s="2">
        <v>6.8200000000000002E-14</v>
      </c>
      <c r="U164" s="2">
        <v>1.26E-10</v>
      </c>
      <c r="V164" s="2">
        <v>9.6100000000000009E-10</v>
      </c>
      <c r="W164" s="2">
        <v>2.0799999999999998E-9</v>
      </c>
      <c r="X164" s="2">
        <v>4.32E-9</v>
      </c>
      <c r="Y164" s="2">
        <v>3.43E-10</v>
      </c>
      <c r="Z164" s="2">
        <v>1.5999999999999999E-10</v>
      </c>
      <c r="AA164" s="2">
        <v>2.5699999999999999E-11</v>
      </c>
      <c r="AB164" s="2">
        <v>8.0799999999999995E-12</v>
      </c>
      <c r="AC164" s="2">
        <v>3.4600000000000002E-12</v>
      </c>
      <c r="AD164" s="2">
        <f t="shared" si="21"/>
        <v>2.7603566462167694E-10</v>
      </c>
      <c r="AE164" s="2">
        <f t="shared" si="22"/>
        <v>5.099779141104294E-7</v>
      </c>
      <c r="AF164" s="2">
        <f t="shared" si="23"/>
        <v>3.88959345603272E-6</v>
      </c>
      <c r="AG164" s="2">
        <f t="shared" si="24"/>
        <v>8.4186830265848674E-6</v>
      </c>
      <c r="AH164" s="2">
        <f t="shared" si="25"/>
        <v>1.7484957055214722E-5</v>
      </c>
      <c r="AI164" s="2">
        <f t="shared" si="26"/>
        <v>1.3882732106339467E-6</v>
      </c>
      <c r="AJ164" s="2">
        <f t="shared" si="27"/>
        <v>6.4759100204498976E-7</v>
      </c>
      <c r="AK164" s="2">
        <f t="shared" si="28"/>
        <v>1.0401930470347648E-7</v>
      </c>
      <c r="AL164" s="2">
        <f t="shared" si="29"/>
        <v>3.2703345603271985E-8</v>
      </c>
      <c r="AM164" s="2">
        <f t="shared" si="30"/>
        <v>1.4004155419222906E-8</v>
      </c>
      <c r="AN164" s="3"/>
      <c r="AO164" s="3"/>
      <c r="AP164" s="3"/>
    </row>
    <row r="165" spans="1:42" x14ac:dyDescent="0.35">
      <c r="A165" s="1" t="s">
        <v>126</v>
      </c>
      <c r="B165" s="1" t="s">
        <v>183</v>
      </c>
      <c r="C165" s="1" t="s">
        <v>153</v>
      </c>
      <c r="D165" s="1" t="s">
        <v>156</v>
      </c>
      <c r="E165" s="1" t="s">
        <v>127</v>
      </c>
      <c r="F165" s="1" t="s">
        <v>169</v>
      </c>
      <c r="G165" s="1" t="s">
        <v>170</v>
      </c>
      <c r="H165" s="1" t="s">
        <v>128</v>
      </c>
      <c r="I165" s="1" t="s">
        <v>157</v>
      </c>
      <c r="J165" s="1">
        <v>0</v>
      </c>
      <c r="K165" s="1">
        <v>0</v>
      </c>
      <c r="L165" s="1">
        <v>0</v>
      </c>
      <c r="M165" s="1">
        <v>0</v>
      </c>
      <c r="N165" s="1">
        <v>0</v>
      </c>
      <c r="O165" s="1">
        <v>0</v>
      </c>
      <c r="P165" s="1">
        <v>0</v>
      </c>
      <c r="Q165" s="1">
        <v>0</v>
      </c>
      <c r="R165" s="1">
        <v>0</v>
      </c>
      <c r="S165" s="1">
        <v>0</v>
      </c>
      <c r="T165" s="2">
        <v>8.1800000000000002E-14</v>
      </c>
      <c r="U165" s="2">
        <v>1.8199999999999999E-10</v>
      </c>
      <c r="V165" s="2">
        <v>1.5300000000000001E-9</v>
      </c>
      <c r="W165" s="2">
        <v>2.6700000000000001E-9</v>
      </c>
      <c r="X165" s="2">
        <v>5.21E-9</v>
      </c>
      <c r="Y165" s="2">
        <v>3.8500000000000001E-10</v>
      </c>
      <c r="Z165" s="2">
        <v>1.5500000000000001E-10</v>
      </c>
      <c r="AA165" s="2">
        <v>2.1599999999999998E-11</v>
      </c>
      <c r="AB165" s="2">
        <v>6.4699999999999997E-12</v>
      </c>
      <c r="AC165" s="2">
        <v>2.8700000000000001E-12</v>
      </c>
      <c r="AD165" s="2">
        <f t="shared" si="21"/>
        <v>3.3108089979550098E-10</v>
      </c>
      <c r="AE165" s="2">
        <f t="shared" si="22"/>
        <v>7.3663476482617579E-7</v>
      </c>
      <c r="AF165" s="2">
        <f t="shared" si="23"/>
        <v>6.1925889570552141E-6</v>
      </c>
      <c r="AG165" s="2">
        <f t="shared" si="24"/>
        <v>1.0806674846625767E-5</v>
      </c>
      <c r="AH165" s="2">
        <f t="shared" si="25"/>
        <v>2.1087182004089978E-5</v>
      </c>
      <c r="AI165" s="2">
        <f t="shared" si="26"/>
        <v>1.5582658486707569E-6</v>
      </c>
      <c r="AJ165" s="2">
        <f t="shared" si="27"/>
        <v>6.273537832310838E-7</v>
      </c>
      <c r="AK165" s="2">
        <f t="shared" si="28"/>
        <v>8.7424785276073599E-8</v>
      </c>
      <c r="AL165" s="2">
        <f t="shared" si="29"/>
        <v>2.6186961145194274E-8</v>
      </c>
      <c r="AM165" s="2">
        <f t="shared" si="30"/>
        <v>1.1616163599182003E-8</v>
      </c>
      <c r="AN165" s="3"/>
      <c r="AO165" s="3"/>
      <c r="AP165" s="3"/>
    </row>
    <row r="166" spans="1:42" x14ac:dyDescent="0.35">
      <c r="A166" s="1" t="s">
        <v>126</v>
      </c>
      <c r="B166" s="1" t="s">
        <v>183</v>
      </c>
      <c r="C166" s="1" t="s">
        <v>153</v>
      </c>
      <c r="D166" s="1" t="s">
        <v>156</v>
      </c>
      <c r="E166" s="1" t="s">
        <v>127</v>
      </c>
      <c r="F166" s="1" t="s">
        <v>171</v>
      </c>
      <c r="G166" s="1" t="s">
        <v>170</v>
      </c>
      <c r="H166" s="1" t="s">
        <v>129</v>
      </c>
      <c r="I166" s="1" t="s">
        <v>157</v>
      </c>
      <c r="J166" s="1">
        <v>0</v>
      </c>
      <c r="K166" s="1">
        <v>0</v>
      </c>
      <c r="L166" s="1">
        <v>0</v>
      </c>
      <c r="M166" s="1">
        <v>0</v>
      </c>
      <c r="N166" s="1">
        <v>0</v>
      </c>
      <c r="O166" s="1">
        <v>0</v>
      </c>
      <c r="P166" s="1">
        <v>0</v>
      </c>
      <c r="Q166" s="1">
        <v>0</v>
      </c>
      <c r="R166" s="1">
        <v>0</v>
      </c>
      <c r="S166" s="1">
        <v>0</v>
      </c>
      <c r="T166" s="2">
        <v>8.23E-14</v>
      </c>
      <c r="U166" s="2">
        <v>2.1899999999999999E-10</v>
      </c>
      <c r="V166" s="2">
        <v>1.6600000000000001E-9</v>
      </c>
      <c r="W166" s="2">
        <v>3.0399999999999998E-9</v>
      </c>
      <c r="X166" s="2">
        <v>5.5800000000000002E-9</v>
      </c>
      <c r="Y166" s="2">
        <v>3.7999999999999998E-10</v>
      </c>
      <c r="Z166" s="2">
        <v>1.5199999999999999E-10</v>
      </c>
      <c r="AA166" s="2">
        <v>2.1599999999999998E-11</v>
      </c>
      <c r="AB166" s="2">
        <v>7.0200000000000004E-12</v>
      </c>
      <c r="AC166" s="2">
        <v>3.09E-12</v>
      </c>
      <c r="AD166" s="2">
        <f t="shared" si="21"/>
        <v>3.3310462167689158E-10</v>
      </c>
      <c r="AE166" s="2">
        <f t="shared" si="22"/>
        <v>8.863901840490797E-7</v>
      </c>
      <c r="AF166" s="2">
        <f t="shared" si="23"/>
        <v>6.718756646216768E-6</v>
      </c>
      <c r="AG166" s="2">
        <f t="shared" si="24"/>
        <v>1.2304229038854805E-5</v>
      </c>
      <c r="AH166" s="2">
        <f t="shared" si="25"/>
        <v>2.2584736196319018E-5</v>
      </c>
      <c r="AI166" s="2">
        <f t="shared" si="26"/>
        <v>1.5380286298568506E-6</v>
      </c>
      <c r="AJ166" s="2">
        <f t="shared" si="27"/>
        <v>6.1521145194274014E-7</v>
      </c>
      <c r="AK166" s="2">
        <f t="shared" si="28"/>
        <v>8.7424785276073599E-8</v>
      </c>
      <c r="AL166" s="2">
        <f t="shared" si="29"/>
        <v>2.8413055214723929E-8</v>
      </c>
      <c r="AM166" s="2">
        <f t="shared" si="30"/>
        <v>1.2506601226993864E-8</v>
      </c>
      <c r="AN166" s="3"/>
      <c r="AO166" s="3"/>
      <c r="AP166" s="3"/>
    </row>
    <row r="167" spans="1:42" x14ac:dyDescent="0.35">
      <c r="A167" s="1" t="s">
        <v>126</v>
      </c>
      <c r="B167" s="1" t="s">
        <v>184</v>
      </c>
      <c r="C167" s="1" t="s">
        <v>153</v>
      </c>
      <c r="D167" s="1" t="s">
        <v>131</v>
      </c>
      <c r="E167" s="1" t="s">
        <v>156</v>
      </c>
      <c r="F167" s="1" t="s">
        <v>169</v>
      </c>
      <c r="G167" s="1" t="s">
        <v>170</v>
      </c>
      <c r="H167" s="1" t="s">
        <v>128</v>
      </c>
      <c r="I167" s="1" t="s">
        <v>157</v>
      </c>
      <c r="J167" s="1">
        <v>0</v>
      </c>
      <c r="K167" s="1">
        <v>0</v>
      </c>
      <c r="L167" s="1">
        <v>0</v>
      </c>
      <c r="M167" s="1">
        <v>0</v>
      </c>
      <c r="N167" s="1">
        <v>0</v>
      </c>
      <c r="O167" s="1">
        <v>0</v>
      </c>
      <c r="P167" s="1">
        <v>0</v>
      </c>
      <c r="Q167" s="1">
        <v>0</v>
      </c>
      <c r="R167" s="1">
        <v>0</v>
      </c>
      <c r="S167" s="1">
        <v>0</v>
      </c>
      <c r="T167" s="2">
        <v>2.6399999999999999E-13</v>
      </c>
      <c r="U167" s="2">
        <v>1.86E-10</v>
      </c>
      <c r="V167" s="2">
        <v>1.43E-9</v>
      </c>
      <c r="W167" s="2">
        <v>3.41E-9</v>
      </c>
      <c r="X167" s="2">
        <v>7.4600000000000003E-9</v>
      </c>
      <c r="Y167" s="2">
        <v>7.7300000000000002E-10</v>
      </c>
      <c r="Z167" s="2">
        <v>3.3399999999999998E-10</v>
      </c>
      <c r="AA167" s="2">
        <v>6.35E-11</v>
      </c>
      <c r="AB167" s="2">
        <v>2.13E-11</v>
      </c>
      <c r="AC167" s="2">
        <v>9.8299999999999999E-12</v>
      </c>
      <c r="AD167" s="2">
        <f t="shared" si="21"/>
        <v>1.068525153374233E-9</v>
      </c>
      <c r="AE167" s="2">
        <f t="shared" si="22"/>
        <v>7.528245398773006E-7</v>
      </c>
      <c r="AF167" s="2">
        <f t="shared" si="23"/>
        <v>5.7878445807770962E-6</v>
      </c>
      <c r="AG167" s="2">
        <f t="shared" si="24"/>
        <v>1.3801783231083843E-5</v>
      </c>
      <c r="AH167" s="2">
        <f t="shared" si="25"/>
        <v>3.0193930470347649E-5</v>
      </c>
      <c r="AI167" s="2">
        <f t="shared" si="26"/>
        <v>3.1286740286298571E-6</v>
      </c>
      <c r="AJ167" s="2">
        <f t="shared" si="27"/>
        <v>1.3518462167689162E-6</v>
      </c>
      <c r="AK167" s="2">
        <f t="shared" si="28"/>
        <v>2.5701267893660533E-7</v>
      </c>
      <c r="AL167" s="2">
        <f t="shared" si="29"/>
        <v>8.6210552147239254E-8</v>
      </c>
      <c r="AM167" s="2">
        <f t="shared" si="30"/>
        <v>3.9786372188139056E-8</v>
      </c>
      <c r="AN167" s="3"/>
      <c r="AO167" s="3"/>
      <c r="AP167" s="3"/>
    </row>
    <row r="168" spans="1:42" x14ac:dyDescent="0.35">
      <c r="A168" s="1" t="s">
        <v>126</v>
      </c>
      <c r="B168" s="1" t="s">
        <v>184</v>
      </c>
      <c r="C168" s="1" t="s">
        <v>153</v>
      </c>
      <c r="D168" s="1" t="s">
        <v>131</v>
      </c>
      <c r="E168" s="1" t="s">
        <v>156</v>
      </c>
      <c r="F168" s="1" t="s">
        <v>171</v>
      </c>
      <c r="G168" s="1" t="s">
        <v>170</v>
      </c>
      <c r="H168" s="1" t="s">
        <v>129</v>
      </c>
      <c r="I168" s="1" t="s">
        <v>157</v>
      </c>
      <c r="J168" s="1">
        <v>0</v>
      </c>
      <c r="K168" s="1">
        <v>0</v>
      </c>
      <c r="L168" s="1">
        <v>0</v>
      </c>
      <c r="M168" s="1">
        <v>0</v>
      </c>
      <c r="N168" s="1">
        <v>0</v>
      </c>
      <c r="O168" s="1">
        <v>0</v>
      </c>
      <c r="P168" s="1">
        <v>0</v>
      </c>
      <c r="Q168" s="1">
        <v>0</v>
      </c>
      <c r="R168" s="1">
        <v>0</v>
      </c>
      <c r="S168" s="1">
        <v>0</v>
      </c>
      <c r="T168" s="2">
        <v>2.2600000000000001E-12</v>
      </c>
      <c r="U168" s="2">
        <v>3.5300000000000002E-10</v>
      </c>
      <c r="V168" s="2">
        <v>2.3699999999999999E-9</v>
      </c>
      <c r="W168" s="2">
        <v>4.4500000000000001E-9</v>
      </c>
      <c r="X168" s="2">
        <v>8.3799999999999996E-9</v>
      </c>
      <c r="Y168" s="2">
        <v>7.3099999999999996E-10</v>
      </c>
      <c r="Z168" s="2">
        <v>3.0599999999999998E-10</v>
      </c>
      <c r="AA168" s="2">
        <v>5.2599999999999998E-11</v>
      </c>
      <c r="AB168" s="2">
        <v>1.8199999999999999E-11</v>
      </c>
      <c r="AC168" s="2">
        <v>8.0799999999999995E-12</v>
      </c>
      <c r="AD168" s="2">
        <f t="shared" si="21"/>
        <v>9.1472229038854814E-9</v>
      </c>
      <c r="AE168" s="2">
        <f t="shared" si="22"/>
        <v>1.4287476482617586E-6</v>
      </c>
      <c r="AF168" s="2">
        <f t="shared" si="23"/>
        <v>9.5924417177914103E-6</v>
      </c>
      <c r="AG168" s="2">
        <f t="shared" si="24"/>
        <v>1.8011124744376278E-5</v>
      </c>
      <c r="AH168" s="2">
        <f t="shared" si="25"/>
        <v>3.3917578732106333E-5</v>
      </c>
      <c r="AI168" s="2">
        <f t="shared" si="26"/>
        <v>2.9586813905930465E-6</v>
      </c>
      <c r="AJ168" s="2">
        <f t="shared" si="27"/>
        <v>1.2385177914110428E-6</v>
      </c>
      <c r="AK168" s="2">
        <f t="shared" si="28"/>
        <v>2.1289554192229035E-7</v>
      </c>
      <c r="AL168" s="2">
        <f t="shared" si="29"/>
        <v>7.3663476482617584E-8</v>
      </c>
      <c r="AM168" s="2">
        <f t="shared" si="30"/>
        <v>3.2703345603271985E-8</v>
      </c>
      <c r="AN168" s="3"/>
      <c r="AO168" s="3"/>
      <c r="AP168" s="3"/>
    </row>
    <row r="169" spans="1:42" x14ac:dyDescent="0.35">
      <c r="A169" s="1" t="s">
        <v>126</v>
      </c>
      <c r="B169" s="1" t="s">
        <v>185</v>
      </c>
      <c r="C169" s="1" t="s">
        <v>153</v>
      </c>
      <c r="D169" s="1" t="s">
        <v>131</v>
      </c>
      <c r="E169" s="1" t="s">
        <v>127</v>
      </c>
      <c r="F169" s="1" t="s">
        <v>169</v>
      </c>
      <c r="G169" s="1" t="s">
        <v>170</v>
      </c>
      <c r="H169" s="1" t="s">
        <v>128</v>
      </c>
      <c r="I169" s="1" t="s">
        <v>157</v>
      </c>
      <c r="J169" s="1">
        <v>0</v>
      </c>
      <c r="K169" s="1">
        <v>0</v>
      </c>
      <c r="L169" s="1">
        <v>0</v>
      </c>
      <c r="M169" s="1">
        <v>0</v>
      </c>
      <c r="N169" s="1">
        <v>0</v>
      </c>
      <c r="O169" s="1">
        <v>0</v>
      </c>
      <c r="P169" s="1">
        <v>0</v>
      </c>
      <c r="Q169" s="1">
        <v>0</v>
      </c>
      <c r="R169" s="1">
        <v>0</v>
      </c>
      <c r="S169" s="1">
        <v>0</v>
      </c>
      <c r="T169" s="2">
        <v>2.4999999999999999E-13</v>
      </c>
      <c r="U169" s="2">
        <v>3.9299999999999999E-10</v>
      </c>
      <c r="V169" s="2">
        <v>3.0399999999999998E-9</v>
      </c>
      <c r="W169" s="2">
        <v>5.93E-9</v>
      </c>
      <c r="X169" s="2">
        <v>1.11E-8</v>
      </c>
      <c r="Y169" s="2">
        <v>8.0999999999999999E-10</v>
      </c>
      <c r="Z169" s="2">
        <v>3.6599999999999998E-10</v>
      </c>
      <c r="AA169" s="2">
        <v>5.6099999999999999E-11</v>
      </c>
      <c r="AB169" s="2">
        <v>1.9500000000000001E-11</v>
      </c>
      <c r="AC169" s="2">
        <v>8.6699999999999992E-12</v>
      </c>
      <c r="AD169" s="2">
        <f t="shared" si="21"/>
        <v>1.0118609406952963E-9</v>
      </c>
      <c r="AE169" s="2">
        <f t="shared" si="22"/>
        <v>1.5906453987730061E-6</v>
      </c>
      <c r="AF169" s="2">
        <f t="shared" si="23"/>
        <v>1.2304229038854805E-5</v>
      </c>
      <c r="AG169" s="2">
        <f t="shared" si="24"/>
        <v>2.4001341513292434E-5</v>
      </c>
      <c r="AH169" s="2">
        <f t="shared" si="25"/>
        <v>4.4926625766871172E-5</v>
      </c>
      <c r="AI169" s="2">
        <f t="shared" si="26"/>
        <v>3.278429447852761E-6</v>
      </c>
      <c r="AJ169" s="2">
        <f t="shared" si="27"/>
        <v>1.4813644171779141E-6</v>
      </c>
      <c r="AK169" s="2">
        <f t="shared" si="28"/>
        <v>2.2706159509202453E-7</v>
      </c>
      <c r="AL169" s="2">
        <f t="shared" si="29"/>
        <v>7.8925153374233118E-8</v>
      </c>
      <c r="AM169" s="2">
        <f t="shared" si="30"/>
        <v>3.5091337423312879E-8</v>
      </c>
      <c r="AN169" s="3"/>
      <c r="AO169" s="3"/>
      <c r="AP169" s="3"/>
    </row>
    <row r="170" spans="1:42" x14ac:dyDescent="0.35">
      <c r="A170" s="1" t="s">
        <v>126</v>
      </c>
      <c r="B170" s="1" t="s">
        <v>185</v>
      </c>
      <c r="C170" s="1" t="s">
        <v>153</v>
      </c>
      <c r="D170" s="1" t="s">
        <v>131</v>
      </c>
      <c r="E170" s="1" t="s">
        <v>127</v>
      </c>
      <c r="F170" s="1" t="s">
        <v>171</v>
      </c>
      <c r="G170" s="1" t="s">
        <v>170</v>
      </c>
      <c r="H170" s="1" t="s">
        <v>129</v>
      </c>
      <c r="I170" s="1" t="s">
        <v>157</v>
      </c>
      <c r="J170" s="1">
        <v>0</v>
      </c>
      <c r="K170" s="1">
        <v>0</v>
      </c>
      <c r="L170" s="1">
        <v>0</v>
      </c>
      <c r="M170" s="1">
        <v>0</v>
      </c>
      <c r="N170" s="1">
        <v>0</v>
      </c>
      <c r="O170" s="1">
        <v>0</v>
      </c>
      <c r="P170" s="1">
        <v>0</v>
      </c>
      <c r="Q170" s="1">
        <v>0</v>
      </c>
      <c r="R170" s="1">
        <v>0</v>
      </c>
      <c r="S170" s="1">
        <v>0</v>
      </c>
      <c r="T170" s="2">
        <v>5.8300000000000004E-13</v>
      </c>
      <c r="U170" s="2">
        <v>5.6600000000000001E-10</v>
      </c>
      <c r="V170" s="2">
        <v>3.6100000000000001E-9</v>
      </c>
      <c r="W170" s="2">
        <v>6.4199999999999998E-9</v>
      </c>
      <c r="X170" s="2">
        <v>1.1700000000000001E-8</v>
      </c>
      <c r="Y170" s="2">
        <v>7.9800000000000004E-10</v>
      </c>
      <c r="Z170" s="2">
        <v>3.4799999999999999E-10</v>
      </c>
      <c r="AA170" s="2">
        <v>5.3900000000000003E-11</v>
      </c>
      <c r="AB170" s="2">
        <v>1.8799999999999999E-11</v>
      </c>
      <c r="AC170" s="2">
        <v>8.3799999999999994E-12</v>
      </c>
      <c r="AD170" s="2">
        <f t="shared" si="21"/>
        <v>2.3596597137014317E-9</v>
      </c>
      <c r="AE170" s="2">
        <f t="shared" si="22"/>
        <v>2.2908531697341516E-6</v>
      </c>
      <c r="AF170" s="2">
        <f t="shared" si="23"/>
        <v>1.4611271983640081E-5</v>
      </c>
      <c r="AG170" s="2">
        <f t="shared" si="24"/>
        <v>2.5984588957055215E-5</v>
      </c>
      <c r="AH170" s="2">
        <f t="shared" si="25"/>
        <v>4.7355092024539874E-5</v>
      </c>
      <c r="AI170" s="2">
        <f t="shared" si="26"/>
        <v>3.2298601226993868E-6</v>
      </c>
      <c r="AJ170" s="2">
        <f t="shared" si="27"/>
        <v>1.4085104294478528E-6</v>
      </c>
      <c r="AK170" s="2">
        <f t="shared" si="28"/>
        <v>2.1815721881390592E-7</v>
      </c>
      <c r="AL170" s="2">
        <f t="shared" si="29"/>
        <v>7.6091942740286287E-8</v>
      </c>
      <c r="AM170" s="2">
        <f t="shared" si="30"/>
        <v>3.3917578732106337E-8</v>
      </c>
      <c r="AN170" s="3"/>
      <c r="AO170" s="3"/>
      <c r="AP170" s="3"/>
    </row>
    <row r="171" spans="1:42" x14ac:dyDescent="0.35">
      <c r="A171" s="1" t="s">
        <v>130</v>
      </c>
      <c r="B171" s="1" t="s">
        <v>186</v>
      </c>
      <c r="C171" s="1" t="s">
        <v>158</v>
      </c>
      <c r="D171" s="1" t="s">
        <v>156</v>
      </c>
      <c r="E171" s="1" t="s">
        <v>156</v>
      </c>
      <c r="F171" s="1" t="s">
        <v>169</v>
      </c>
      <c r="G171" s="1" t="s">
        <v>170</v>
      </c>
      <c r="H171" s="1" t="s">
        <v>128</v>
      </c>
      <c r="I171" s="1" t="s">
        <v>157</v>
      </c>
      <c r="J171" s="2">
        <v>1.1099999999999999E-17</v>
      </c>
      <c r="K171" s="2">
        <v>6.4500000000000002E-12</v>
      </c>
      <c r="L171" s="2">
        <v>5.4599999999999998E-11</v>
      </c>
      <c r="M171" s="2">
        <v>2.0600000000000001E-10</v>
      </c>
      <c r="N171" s="2">
        <v>7.9800000000000004E-10</v>
      </c>
      <c r="O171" s="2">
        <v>2.7399999999999998E-10</v>
      </c>
      <c r="P171" s="2">
        <v>1.73E-10</v>
      </c>
      <c r="Q171" s="2">
        <v>5.2599999999999998E-11</v>
      </c>
      <c r="R171" s="2">
        <v>2.5899999999999999E-11</v>
      </c>
      <c r="S171" s="2">
        <v>1.7399999999999999E-11</v>
      </c>
      <c r="T171" s="2">
        <v>2.7699999999999999E-11</v>
      </c>
      <c r="U171" s="2">
        <v>1.0999999999999999E-9</v>
      </c>
      <c r="V171" s="2">
        <v>5.7800000000000003E-9</v>
      </c>
      <c r="W171" s="2">
        <v>1.22E-8</v>
      </c>
      <c r="X171" s="2">
        <v>2.5699999999999999E-8</v>
      </c>
      <c r="Y171" s="2">
        <v>5.8100000000000004E-9</v>
      </c>
      <c r="Z171" s="2">
        <v>3.7300000000000001E-9</v>
      </c>
      <c r="AA171" s="2">
        <v>1.25E-9</v>
      </c>
      <c r="AB171" s="2">
        <v>6E-10</v>
      </c>
      <c r="AC171" s="2">
        <v>2.9200000000000003E-10</v>
      </c>
      <c r="AD171" s="2">
        <f t="shared" si="21"/>
        <v>1.1211419222903884E-7</v>
      </c>
      <c r="AE171" s="2">
        <f t="shared" si="22"/>
        <v>4.4521881390593048E-6</v>
      </c>
      <c r="AF171" s="2">
        <f t="shared" si="23"/>
        <v>2.3394224948875255E-5</v>
      </c>
      <c r="AG171" s="2">
        <f t="shared" si="24"/>
        <v>4.9378813905930466E-5</v>
      </c>
      <c r="AH171" s="2">
        <f t="shared" si="25"/>
        <v>1.0401930470347647E-4</v>
      </c>
      <c r="AI171" s="2">
        <f t="shared" si="26"/>
        <v>2.3515648261758694E-5</v>
      </c>
      <c r="AJ171" s="2">
        <f t="shared" si="27"/>
        <v>1.5096965235173825E-5</v>
      </c>
      <c r="AK171" s="2">
        <f t="shared" si="28"/>
        <v>5.0593047034764829E-6</v>
      </c>
      <c r="AL171" s="2">
        <f t="shared" si="29"/>
        <v>2.4284662576687114E-6</v>
      </c>
      <c r="AM171" s="2">
        <f t="shared" si="30"/>
        <v>1.1818535787321065E-6</v>
      </c>
      <c r="AN171" s="3"/>
      <c r="AO171" s="3"/>
      <c r="AP171" s="3"/>
    </row>
    <row r="172" spans="1:42" x14ac:dyDescent="0.35">
      <c r="A172" s="1" t="s">
        <v>130</v>
      </c>
      <c r="B172" s="1" t="s">
        <v>186</v>
      </c>
      <c r="C172" s="1" t="s">
        <v>158</v>
      </c>
      <c r="D172" s="1" t="s">
        <v>156</v>
      </c>
      <c r="E172" s="1" t="s">
        <v>156</v>
      </c>
      <c r="F172" s="1" t="s">
        <v>171</v>
      </c>
      <c r="G172" s="1" t="s">
        <v>170</v>
      </c>
      <c r="H172" s="1" t="s">
        <v>129</v>
      </c>
      <c r="I172" s="1" t="s">
        <v>157</v>
      </c>
      <c r="J172" s="2">
        <v>5.8999999999999997E-17</v>
      </c>
      <c r="K172" s="2">
        <v>4.3199999999999997E-11</v>
      </c>
      <c r="L172" s="2">
        <v>3.3099999999999999E-10</v>
      </c>
      <c r="M172" s="2">
        <v>9.9600000000000008E-10</v>
      </c>
      <c r="N172" s="2">
        <v>2.3100000000000001E-9</v>
      </c>
      <c r="O172" s="2">
        <v>8.08E-10</v>
      </c>
      <c r="P172" s="2">
        <v>5.2900000000000003E-10</v>
      </c>
      <c r="Q172" s="2">
        <v>1.7600000000000001E-10</v>
      </c>
      <c r="R172" s="2">
        <v>7.1699999999999995E-11</v>
      </c>
      <c r="S172" s="2">
        <v>2.9400000000000003E-11</v>
      </c>
      <c r="T172" s="2">
        <v>1.35E-10</v>
      </c>
      <c r="U172" s="2">
        <v>3.1099999999999998E-9</v>
      </c>
      <c r="V172" s="2">
        <v>9.7599999999999994E-9</v>
      </c>
      <c r="W172" s="2">
        <v>1.6899999999999999E-8</v>
      </c>
      <c r="X172" s="2">
        <v>2.96E-8</v>
      </c>
      <c r="Y172" s="2">
        <v>8.1300000000000007E-9</v>
      </c>
      <c r="Z172" s="2">
        <v>5.7100000000000003E-9</v>
      </c>
      <c r="AA172" s="2">
        <v>1.99E-9</v>
      </c>
      <c r="AB172" s="2">
        <v>7.3900000000000003E-10</v>
      </c>
      <c r="AC172" s="2">
        <v>2.5899999999999998E-10</v>
      </c>
      <c r="AD172" s="2">
        <f t="shared" si="21"/>
        <v>5.4640490797546006E-7</v>
      </c>
      <c r="AE172" s="2">
        <f t="shared" si="22"/>
        <v>1.2587550102249489E-5</v>
      </c>
      <c r="AF172" s="2">
        <f t="shared" si="23"/>
        <v>3.9503051124744369E-5</v>
      </c>
      <c r="AG172" s="2">
        <f t="shared" si="24"/>
        <v>6.8401799591002037E-5</v>
      </c>
      <c r="AH172" s="2">
        <f t="shared" si="25"/>
        <v>1.198043353783231E-4</v>
      </c>
      <c r="AI172" s="2">
        <f t="shared" si="26"/>
        <v>3.2905717791411044E-5</v>
      </c>
      <c r="AJ172" s="2">
        <f t="shared" si="27"/>
        <v>2.3110903885480577E-5</v>
      </c>
      <c r="AK172" s="2">
        <f t="shared" si="28"/>
        <v>8.0544130879345603E-6</v>
      </c>
      <c r="AL172" s="2">
        <f t="shared" si="29"/>
        <v>2.991060940695297E-6</v>
      </c>
      <c r="AM172" s="2">
        <f t="shared" si="30"/>
        <v>1.0482879345603272E-6</v>
      </c>
      <c r="AN172" s="3"/>
      <c r="AO172" s="3"/>
      <c r="AP172" s="3"/>
    </row>
    <row r="173" spans="1:42" x14ac:dyDescent="0.35">
      <c r="A173" s="1" t="s">
        <v>130</v>
      </c>
      <c r="B173" s="1" t="s">
        <v>187</v>
      </c>
      <c r="C173" s="1" t="s">
        <v>158</v>
      </c>
      <c r="D173" s="1" t="s">
        <v>156</v>
      </c>
      <c r="E173" s="1" t="s">
        <v>127</v>
      </c>
      <c r="F173" s="1" t="s">
        <v>169</v>
      </c>
      <c r="G173" s="1" t="s">
        <v>170</v>
      </c>
      <c r="H173" s="1" t="s">
        <v>128</v>
      </c>
      <c r="I173" s="1" t="s">
        <v>157</v>
      </c>
      <c r="J173" s="2">
        <v>9.07E-17</v>
      </c>
      <c r="K173" s="2">
        <v>2.4699999999999999E-11</v>
      </c>
      <c r="L173" s="2">
        <v>3.3399999999999998E-10</v>
      </c>
      <c r="M173" s="2">
        <v>1.19E-9</v>
      </c>
      <c r="N173" s="2">
        <v>3.41E-9</v>
      </c>
      <c r="O173" s="2">
        <v>5.09E-10</v>
      </c>
      <c r="P173" s="2">
        <v>2.7700000000000003E-10</v>
      </c>
      <c r="Q173" s="2">
        <v>8.2999999999999998E-11</v>
      </c>
      <c r="R173" s="2">
        <v>4.97E-11</v>
      </c>
      <c r="S173" s="2">
        <v>4.0500000000000002E-11</v>
      </c>
      <c r="T173" s="2">
        <v>8.7999999999999997E-12</v>
      </c>
      <c r="U173" s="2">
        <v>1.2900000000000001E-9</v>
      </c>
      <c r="V173" s="2">
        <v>9.3399999999999996E-9</v>
      </c>
      <c r="W173" s="2">
        <v>1.7E-8</v>
      </c>
      <c r="X173" s="2">
        <v>3.5299999999999998E-8</v>
      </c>
      <c r="Y173" s="2">
        <v>9.0200000000000007E-9</v>
      </c>
      <c r="Z173" s="2">
        <v>5.5800000000000002E-9</v>
      </c>
      <c r="AA173" s="2">
        <v>2.5399999999999999E-9</v>
      </c>
      <c r="AB173" s="2">
        <v>1.4100000000000001E-9</v>
      </c>
      <c r="AC173" s="2">
        <v>6.9199999999999999E-10</v>
      </c>
      <c r="AD173" s="2">
        <f t="shared" si="21"/>
        <v>3.5617505112474434E-8</v>
      </c>
      <c r="AE173" s="2">
        <f t="shared" si="22"/>
        <v>5.2212024539877306E-6</v>
      </c>
      <c r="AF173" s="2">
        <f t="shared" si="23"/>
        <v>3.7803124744376277E-5</v>
      </c>
      <c r="AG173" s="2">
        <f t="shared" si="24"/>
        <v>6.880654396728016E-5</v>
      </c>
      <c r="AH173" s="2">
        <f t="shared" si="25"/>
        <v>1.4287476482617586E-4</v>
      </c>
      <c r="AI173" s="2">
        <f t="shared" si="26"/>
        <v>3.6507942740286303E-5</v>
      </c>
      <c r="AJ173" s="2">
        <f t="shared" si="27"/>
        <v>2.2584736196319018E-5</v>
      </c>
      <c r="AK173" s="2">
        <f t="shared" si="28"/>
        <v>1.0280507157464211E-5</v>
      </c>
      <c r="AL173" s="2">
        <f t="shared" si="29"/>
        <v>5.7068957055214719E-6</v>
      </c>
      <c r="AM173" s="2">
        <f t="shared" si="30"/>
        <v>2.8008310838445809E-6</v>
      </c>
      <c r="AN173" s="3"/>
      <c r="AO173" s="3"/>
      <c r="AP173" s="3"/>
    </row>
    <row r="174" spans="1:42" x14ac:dyDescent="0.35">
      <c r="A174" s="1" t="s">
        <v>130</v>
      </c>
      <c r="B174" s="1" t="s">
        <v>187</v>
      </c>
      <c r="C174" s="1" t="s">
        <v>158</v>
      </c>
      <c r="D174" s="1" t="s">
        <v>156</v>
      </c>
      <c r="E174" s="1" t="s">
        <v>127</v>
      </c>
      <c r="F174" s="1" t="s">
        <v>171</v>
      </c>
      <c r="G174" s="1" t="s">
        <v>170</v>
      </c>
      <c r="H174" s="1" t="s">
        <v>129</v>
      </c>
      <c r="I174" s="1" t="s">
        <v>157</v>
      </c>
      <c r="J174" s="2">
        <v>7.1700000000000002E-16</v>
      </c>
      <c r="K174" s="2">
        <v>1.11E-10</v>
      </c>
      <c r="L174" s="2">
        <v>1.02E-9</v>
      </c>
      <c r="M174" s="2">
        <v>2.6700000000000001E-9</v>
      </c>
      <c r="N174" s="2">
        <v>5.7100000000000003E-9</v>
      </c>
      <c r="O174" s="2">
        <v>1.7800000000000001E-9</v>
      </c>
      <c r="P174" s="2">
        <v>1.0600000000000001E-9</v>
      </c>
      <c r="Q174" s="2">
        <v>3.43E-10</v>
      </c>
      <c r="R174" s="2">
        <v>1.3699999999999999E-10</v>
      </c>
      <c r="S174" s="2">
        <v>5.6300000000000002E-11</v>
      </c>
      <c r="T174" s="2">
        <v>7.4600000000000006E-11</v>
      </c>
      <c r="U174" s="2">
        <v>5.14E-9</v>
      </c>
      <c r="V174" s="2">
        <v>2.07E-8</v>
      </c>
      <c r="W174" s="2">
        <v>3.0600000000000003E-8</v>
      </c>
      <c r="X174" s="2">
        <v>5.0899999999999999E-8</v>
      </c>
      <c r="Y174" s="2">
        <v>1.5399999999999999E-8</v>
      </c>
      <c r="Z174" s="2">
        <v>1.09E-8</v>
      </c>
      <c r="AA174" s="2">
        <v>3.0399999999999998E-9</v>
      </c>
      <c r="AB174" s="2">
        <v>1.0399999999999999E-9</v>
      </c>
      <c r="AC174" s="2">
        <v>3.5099999999999998E-10</v>
      </c>
      <c r="AD174" s="2">
        <f t="shared" si="21"/>
        <v>3.0193930470347646E-7</v>
      </c>
      <c r="AE174" s="2">
        <f t="shared" si="22"/>
        <v>2.0803860940695299E-5</v>
      </c>
      <c r="AF174" s="2">
        <f t="shared" si="23"/>
        <v>8.3782085889570553E-5</v>
      </c>
      <c r="AG174" s="2">
        <f t="shared" si="24"/>
        <v>1.2385177914110433E-4</v>
      </c>
      <c r="AH174" s="2">
        <f t="shared" si="25"/>
        <v>2.0601488752556234E-4</v>
      </c>
      <c r="AI174" s="2">
        <f t="shared" si="26"/>
        <v>6.233063394683026E-5</v>
      </c>
      <c r="AJ174" s="2">
        <f t="shared" si="27"/>
        <v>4.4117137014314931E-5</v>
      </c>
      <c r="AK174" s="2">
        <f t="shared" si="28"/>
        <v>1.2304229038854805E-5</v>
      </c>
      <c r="AL174" s="2">
        <f t="shared" si="29"/>
        <v>4.2093415132924337E-6</v>
      </c>
      <c r="AM174" s="2">
        <f t="shared" si="30"/>
        <v>1.4206527607361961E-6</v>
      </c>
      <c r="AN174" s="3"/>
      <c r="AO174" s="3"/>
      <c r="AP174" s="3"/>
    </row>
    <row r="175" spans="1:42" x14ac:dyDescent="0.35">
      <c r="A175" s="1" t="s">
        <v>130</v>
      </c>
      <c r="B175" s="1" t="s">
        <v>188</v>
      </c>
      <c r="C175" s="1" t="s">
        <v>158</v>
      </c>
      <c r="D175" s="1" t="s">
        <v>131</v>
      </c>
      <c r="E175" s="1" t="s">
        <v>156</v>
      </c>
      <c r="F175" s="1" t="s">
        <v>169</v>
      </c>
      <c r="G175" s="1" t="s">
        <v>170</v>
      </c>
      <c r="H175" s="1" t="s">
        <v>128</v>
      </c>
      <c r="I175" s="1" t="s">
        <v>157</v>
      </c>
      <c r="J175" s="2">
        <v>6.84E-17</v>
      </c>
      <c r="K175" s="2">
        <v>2.72E-11</v>
      </c>
      <c r="L175" s="2">
        <v>2.32E-10</v>
      </c>
      <c r="M175" s="2">
        <v>9.879999999999999E-10</v>
      </c>
      <c r="N175" s="2">
        <v>3.24E-9</v>
      </c>
      <c r="O175" s="2">
        <v>7.1700000000000001E-10</v>
      </c>
      <c r="P175" s="2">
        <v>4.3000000000000001E-10</v>
      </c>
      <c r="Q175" s="2">
        <v>1.26E-10</v>
      </c>
      <c r="R175" s="2">
        <v>6.3199999999999999E-11</v>
      </c>
      <c r="S175" s="2">
        <v>4.4699999999999998E-11</v>
      </c>
      <c r="T175" s="2">
        <v>7.2900000000000002E-11</v>
      </c>
      <c r="U175" s="2">
        <v>2.5899999999999999E-9</v>
      </c>
      <c r="V175" s="2">
        <v>1.35E-8</v>
      </c>
      <c r="W175" s="2">
        <v>2.8699999999999999E-8</v>
      </c>
      <c r="X175" s="2">
        <v>6.0300000000000004E-8</v>
      </c>
      <c r="Y175" s="2">
        <v>1.35E-8</v>
      </c>
      <c r="Z175" s="2">
        <v>8.5199999999999995E-9</v>
      </c>
      <c r="AA175" s="2">
        <v>2.8900000000000002E-9</v>
      </c>
      <c r="AB175" s="2">
        <v>1.37E-9</v>
      </c>
      <c r="AC175" s="2">
        <v>6.6699999999999997E-10</v>
      </c>
      <c r="AD175" s="2">
        <f t="shared" si="21"/>
        <v>2.9505865030674845E-7</v>
      </c>
      <c r="AE175" s="2">
        <f t="shared" si="22"/>
        <v>1.0482879345603271E-5</v>
      </c>
      <c r="AF175" s="2">
        <f t="shared" si="23"/>
        <v>5.4640490797546015E-5</v>
      </c>
      <c r="AG175" s="2">
        <f t="shared" si="24"/>
        <v>1.1616163599182004E-4</v>
      </c>
      <c r="AH175" s="2">
        <f t="shared" si="25"/>
        <v>2.4406085889570555E-4</v>
      </c>
      <c r="AI175" s="2">
        <f t="shared" si="26"/>
        <v>5.4640490797546015E-5</v>
      </c>
      <c r="AJ175" s="2">
        <f t="shared" si="27"/>
        <v>3.4484220858895704E-5</v>
      </c>
      <c r="AK175" s="2">
        <f t="shared" si="28"/>
        <v>1.1697112474437628E-5</v>
      </c>
      <c r="AL175" s="2">
        <f t="shared" si="29"/>
        <v>5.544997955010226E-6</v>
      </c>
      <c r="AM175" s="2">
        <f t="shared" si="30"/>
        <v>2.6996449897750512E-6</v>
      </c>
      <c r="AN175" s="3"/>
      <c r="AO175" s="3"/>
      <c r="AP175" s="3"/>
    </row>
    <row r="176" spans="1:42" x14ac:dyDescent="0.35">
      <c r="A176" s="1" t="s">
        <v>130</v>
      </c>
      <c r="B176" s="1" t="s">
        <v>188</v>
      </c>
      <c r="C176" s="1" t="s">
        <v>158</v>
      </c>
      <c r="D176" s="1" t="s">
        <v>131</v>
      </c>
      <c r="E176" s="1" t="s">
        <v>156</v>
      </c>
      <c r="F176" s="1" t="s">
        <v>171</v>
      </c>
      <c r="G176" s="1" t="s">
        <v>170</v>
      </c>
      <c r="H176" s="1" t="s">
        <v>129</v>
      </c>
      <c r="I176" s="1" t="s">
        <v>157</v>
      </c>
      <c r="J176" s="2">
        <v>4.2000000000000002E-16</v>
      </c>
      <c r="K176" s="2">
        <v>1.4399999999999999E-10</v>
      </c>
      <c r="L176" s="2">
        <v>1.14E-9</v>
      </c>
      <c r="M176" s="2">
        <v>3.0899999999999999E-9</v>
      </c>
      <c r="N176" s="2">
        <v>6.6199999999999999E-9</v>
      </c>
      <c r="O176" s="2">
        <v>2.11E-9</v>
      </c>
      <c r="P176" s="2">
        <v>1.33E-9</v>
      </c>
      <c r="Q176" s="2">
        <v>4.4700000000000001E-10</v>
      </c>
      <c r="R176" s="2">
        <v>1.8400000000000001E-10</v>
      </c>
      <c r="S176" s="2">
        <v>7.6799999999999996E-11</v>
      </c>
      <c r="T176" s="2">
        <v>3.4799999999999999E-10</v>
      </c>
      <c r="U176" s="2">
        <v>7.2900000000000003E-9</v>
      </c>
      <c r="V176" s="2">
        <v>2.2700000000000001E-8</v>
      </c>
      <c r="W176" s="2">
        <v>3.9500000000000003E-8</v>
      </c>
      <c r="X176" s="2">
        <v>6.9699999999999995E-8</v>
      </c>
      <c r="Y176" s="2">
        <v>1.88E-8</v>
      </c>
      <c r="Z176" s="2">
        <v>1.33E-8</v>
      </c>
      <c r="AA176" s="2">
        <v>4.5999999999999998E-9</v>
      </c>
      <c r="AB176" s="2">
        <v>1.7200000000000001E-9</v>
      </c>
      <c r="AC176" s="2">
        <v>6.2300000000000002E-10</v>
      </c>
      <c r="AD176" s="2">
        <f t="shared" si="21"/>
        <v>1.4085104294478528E-6</v>
      </c>
      <c r="AE176" s="2">
        <f t="shared" si="22"/>
        <v>2.950586503067485E-5</v>
      </c>
      <c r="AF176" s="2">
        <f t="shared" si="23"/>
        <v>9.1876973415132922E-5</v>
      </c>
      <c r="AG176" s="2">
        <f t="shared" si="24"/>
        <v>1.5987402862985685E-4</v>
      </c>
      <c r="AH176" s="2">
        <f t="shared" si="25"/>
        <v>2.8210683026584865E-4</v>
      </c>
      <c r="AI176" s="2">
        <f t="shared" si="26"/>
        <v>7.6091942740286295E-5</v>
      </c>
      <c r="AJ176" s="2">
        <f t="shared" si="27"/>
        <v>5.3831002044989774E-5</v>
      </c>
      <c r="AK176" s="2">
        <f t="shared" si="28"/>
        <v>1.8618241308793457E-5</v>
      </c>
      <c r="AL176" s="2">
        <f t="shared" si="29"/>
        <v>6.96160327198364E-6</v>
      </c>
      <c r="AM176" s="2">
        <f t="shared" si="30"/>
        <v>2.5215574642126794E-6</v>
      </c>
      <c r="AN176" s="3"/>
      <c r="AO176" s="3"/>
      <c r="AP176" s="3"/>
    </row>
    <row r="177" spans="1:42" x14ac:dyDescent="0.35">
      <c r="A177" s="1" t="s">
        <v>130</v>
      </c>
      <c r="B177" s="1" t="s">
        <v>189</v>
      </c>
      <c r="C177" s="1" t="s">
        <v>158</v>
      </c>
      <c r="D177" s="1" t="s">
        <v>131</v>
      </c>
      <c r="E177" s="1" t="s">
        <v>127</v>
      </c>
      <c r="F177" s="1" t="s">
        <v>169</v>
      </c>
      <c r="G177" s="1" t="s">
        <v>170</v>
      </c>
      <c r="H177" s="1" t="s">
        <v>128</v>
      </c>
      <c r="I177" s="1" t="s">
        <v>157</v>
      </c>
      <c r="J177" s="2">
        <v>9.0699999999999995E-16</v>
      </c>
      <c r="K177" s="2">
        <v>8.6999999999999997E-11</v>
      </c>
      <c r="L177" s="2">
        <v>1.1700000000000001E-9</v>
      </c>
      <c r="M177" s="2">
        <v>3.7799999999999998E-9</v>
      </c>
      <c r="N177" s="2">
        <v>1.03E-8</v>
      </c>
      <c r="O177" s="2">
        <v>1.3999999999999999E-9</v>
      </c>
      <c r="P177" s="2">
        <v>6.7199999999999995E-10</v>
      </c>
      <c r="Q177" s="2">
        <v>2.1E-10</v>
      </c>
      <c r="R177" s="2">
        <v>1.3100000000000001E-10</v>
      </c>
      <c r="S177" s="2">
        <v>1.0999999999999999E-10</v>
      </c>
      <c r="T177" s="2">
        <v>3.3599999999999999E-11</v>
      </c>
      <c r="U177" s="2">
        <v>3.0600000000000002E-9</v>
      </c>
      <c r="V177" s="2">
        <v>2.1699999999999999E-8</v>
      </c>
      <c r="W177" s="2">
        <v>3.8999999999999998E-8</v>
      </c>
      <c r="X177" s="2">
        <v>8.2000000000000006E-8</v>
      </c>
      <c r="Y177" s="2">
        <v>2.07E-8</v>
      </c>
      <c r="Z177" s="2">
        <v>1.29E-8</v>
      </c>
      <c r="AA177" s="2">
        <v>5.8299999999999999E-9</v>
      </c>
      <c r="AB177" s="2">
        <v>3.24E-9</v>
      </c>
      <c r="AC177" s="2">
        <v>1.5799999999999999E-9</v>
      </c>
      <c r="AD177" s="2">
        <f t="shared" si="21"/>
        <v>1.3599411042944784E-7</v>
      </c>
      <c r="AE177" s="2">
        <f t="shared" si="22"/>
        <v>1.2385177914110428E-5</v>
      </c>
      <c r="AF177" s="2">
        <f t="shared" si="23"/>
        <v>8.7829529652351724E-5</v>
      </c>
      <c r="AG177" s="2">
        <f t="shared" si="24"/>
        <v>1.5785030674846622E-4</v>
      </c>
      <c r="AH177" s="2">
        <f t="shared" si="25"/>
        <v>3.3189038854805728E-4</v>
      </c>
      <c r="AI177" s="2">
        <f t="shared" si="26"/>
        <v>8.3782085889570553E-5</v>
      </c>
      <c r="AJ177" s="2">
        <f t="shared" si="27"/>
        <v>5.2212024539877299E-5</v>
      </c>
      <c r="AK177" s="2">
        <f t="shared" si="28"/>
        <v>2.3596597137014314E-5</v>
      </c>
      <c r="AL177" s="2">
        <f t="shared" si="29"/>
        <v>1.3113717791411044E-5</v>
      </c>
      <c r="AM177" s="2">
        <f t="shared" si="30"/>
        <v>6.3949611451942744E-6</v>
      </c>
      <c r="AN177" s="3"/>
      <c r="AO177" s="3"/>
      <c r="AP177" s="3"/>
    </row>
    <row r="178" spans="1:42" x14ac:dyDescent="0.35">
      <c r="A178" s="1" t="s">
        <v>130</v>
      </c>
      <c r="B178" s="1" t="s">
        <v>189</v>
      </c>
      <c r="C178" s="1" t="s">
        <v>158</v>
      </c>
      <c r="D178" s="1" t="s">
        <v>131</v>
      </c>
      <c r="E178" s="1" t="s">
        <v>127</v>
      </c>
      <c r="F178" s="1" t="s">
        <v>171</v>
      </c>
      <c r="G178" s="1" t="s">
        <v>170</v>
      </c>
      <c r="H178" s="1" t="s">
        <v>129</v>
      </c>
      <c r="I178" s="1" t="s">
        <v>157</v>
      </c>
      <c r="J178" s="2">
        <v>7.0199999999999997E-15</v>
      </c>
      <c r="K178" s="2">
        <v>4.1500000000000001E-10</v>
      </c>
      <c r="L178" s="2">
        <v>3.34E-9</v>
      </c>
      <c r="M178" s="2">
        <v>8.0999999999999997E-9</v>
      </c>
      <c r="N178" s="2">
        <v>1.63E-8</v>
      </c>
      <c r="O178" s="2">
        <v>5.1099999999999999E-9</v>
      </c>
      <c r="P178" s="2">
        <v>3.0399999999999998E-9</v>
      </c>
      <c r="Q178" s="2">
        <v>9.7300000000000005E-10</v>
      </c>
      <c r="R178" s="2">
        <v>3.7799999999999999E-10</v>
      </c>
      <c r="S178" s="2">
        <v>1.5299999999999999E-10</v>
      </c>
      <c r="T178" s="2">
        <v>2.5899999999999998E-10</v>
      </c>
      <c r="U178" s="2">
        <v>1.1900000000000001E-8</v>
      </c>
      <c r="V178" s="2">
        <v>4.7199999999999999E-8</v>
      </c>
      <c r="W178" s="2">
        <v>7.0900000000000006E-8</v>
      </c>
      <c r="X178" s="2">
        <v>1.18E-7</v>
      </c>
      <c r="Y178" s="2">
        <v>3.5600000000000001E-8</v>
      </c>
      <c r="Z178" s="2">
        <v>2.4999999999999999E-8</v>
      </c>
      <c r="AA178" s="2">
        <v>7.1200000000000002E-9</v>
      </c>
      <c r="AB178" s="2">
        <v>2.4E-9</v>
      </c>
      <c r="AC178" s="2">
        <v>8.08E-10</v>
      </c>
      <c r="AD178" s="2">
        <f t="shared" si="21"/>
        <v>1.0482879345603272E-6</v>
      </c>
      <c r="AE178" s="2">
        <f t="shared" si="22"/>
        <v>4.8164580777096115E-5</v>
      </c>
      <c r="AF178" s="2">
        <f t="shared" si="23"/>
        <v>1.9103934560327199E-4</v>
      </c>
      <c r="AG178" s="2">
        <f t="shared" si="24"/>
        <v>2.8696376278118608E-4</v>
      </c>
      <c r="AH178" s="2">
        <f t="shared" si="25"/>
        <v>4.7759836400817997E-4</v>
      </c>
      <c r="AI178" s="2">
        <f t="shared" si="26"/>
        <v>1.4408899795501022E-4</v>
      </c>
      <c r="AJ178" s="2">
        <f t="shared" si="27"/>
        <v>1.0118609406952963E-4</v>
      </c>
      <c r="AK178" s="2">
        <f t="shared" si="28"/>
        <v>2.8817799591002044E-5</v>
      </c>
      <c r="AL178" s="2">
        <f t="shared" si="29"/>
        <v>9.7138650306748454E-6</v>
      </c>
      <c r="AM178" s="2">
        <f t="shared" si="30"/>
        <v>3.2703345603271985E-6</v>
      </c>
      <c r="AN178" s="3"/>
      <c r="AO178" s="3"/>
      <c r="AP178" s="3"/>
    </row>
    <row r="179" spans="1:42" x14ac:dyDescent="0.35">
      <c r="A179" s="1" t="s">
        <v>126</v>
      </c>
      <c r="B179" s="1" t="s">
        <v>190</v>
      </c>
      <c r="C179" s="1" t="s">
        <v>155</v>
      </c>
      <c r="D179" s="1" t="s">
        <v>156</v>
      </c>
      <c r="E179" s="1" t="s">
        <v>156</v>
      </c>
      <c r="F179" s="1" t="s">
        <v>176</v>
      </c>
      <c r="G179" s="1" t="s">
        <v>177</v>
      </c>
      <c r="H179" s="1" t="s">
        <v>128</v>
      </c>
      <c r="I179" s="1" t="s">
        <v>157</v>
      </c>
      <c r="J179" s="1">
        <v>0</v>
      </c>
      <c r="K179" s="1">
        <v>0</v>
      </c>
      <c r="L179" s="1">
        <v>0</v>
      </c>
      <c r="M179" s="1">
        <v>0</v>
      </c>
      <c r="N179" s="1">
        <v>0</v>
      </c>
      <c r="O179" s="1">
        <v>0</v>
      </c>
      <c r="P179" s="1">
        <v>0</v>
      </c>
      <c r="Q179" s="1">
        <v>0</v>
      </c>
      <c r="R179" s="1">
        <v>0</v>
      </c>
      <c r="S179" s="1">
        <v>0</v>
      </c>
      <c r="T179" s="2">
        <v>4.1499999999999999E-5</v>
      </c>
      <c r="U179" s="2">
        <v>1.5E-5</v>
      </c>
      <c r="V179" s="2">
        <v>7.96E-6</v>
      </c>
      <c r="W179" s="2">
        <v>5.2900000000000002E-6</v>
      </c>
      <c r="X179" s="2">
        <v>2.0600000000000002E-6</v>
      </c>
      <c r="Y179" s="2">
        <v>3.6099999999999999E-8</v>
      </c>
      <c r="Z179" s="2">
        <v>1.48E-8</v>
      </c>
      <c r="AA179" s="2">
        <v>2.0000000000000001E-9</v>
      </c>
      <c r="AB179" s="2">
        <v>7.2099999999999999E-10</v>
      </c>
      <c r="AC179" s="2">
        <v>2.84E-10</v>
      </c>
      <c r="AD179" s="2">
        <f t="shared" si="21"/>
        <v>0.16796891615541923</v>
      </c>
      <c r="AE179" s="2">
        <f t="shared" si="22"/>
        <v>6.071165644171779E-2</v>
      </c>
      <c r="AF179" s="2">
        <f t="shared" si="23"/>
        <v>3.2217652351738242E-2</v>
      </c>
      <c r="AG179" s="2">
        <f t="shared" si="24"/>
        <v>2.1410977505112477E-2</v>
      </c>
      <c r="AH179" s="2">
        <f t="shared" si="25"/>
        <v>8.3377341513292437E-3</v>
      </c>
      <c r="AI179" s="2">
        <f t="shared" si="26"/>
        <v>1.4611271983640083E-4</v>
      </c>
      <c r="AJ179" s="2">
        <f t="shared" si="27"/>
        <v>5.9902167689161551E-5</v>
      </c>
      <c r="AK179" s="2">
        <f t="shared" si="28"/>
        <v>8.094887525562372E-6</v>
      </c>
      <c r="AL179" s="2">
        <f t="shared" si="29"/>
        <v>2.9182069529652352E-6</v>
      </c>
      <c r="AM179" s="2">
        <f t="shared" si="30"/>
        <v>1.1494740286298569E-6</v>
      </c>
      <c r="AN179" s="3"/>
      <c r="AO179" s="3"/>
      <c r="AP179" s="3"/>
    </row>
    <row r="180" spans="1:42" x14ac:dyDescent="0.35">
      <c r="A180" s="1" t="s">
        <v>126</v>
      </c>
      <c r="B180" s="1" t="s">
        <v>190</v>
      </c>
      <c r="C180" s="1" t="s">
        <v>155</v>
      </c>
      <c r="D180" s="1" t="s">
        <v>156</v>
      </c>
      <c r="E180" s="1" t="s">
        <v>156</v>
      </c>
      <c r="F180" s="1" t="s">
        <v>178</v>
      </c>
      <c r="G180" s="1" t="s">
        <v>177</v>
      </c>
      <c r="H180" s="1" t="s">
        <v>129</v>
      </c>
      <c r="I180" s="1" t="s">
        <v>157</v>
      </c>
      <c r="J180" s="1">
        <v>0</v>
      </c>
      <c r="K180" s="1">
        <v>0</v>
      </c>
      <c r="L180" s="1">
        <v>0</v>
      </c>
      <c r="M180" s="1">
        <v>0</v>
      </c>
      <c r="N180" s="1">
        <v>0</v>
      </c>
      <c r="O180" s="1">
        <v>0</v>
      </c>
      <c r="P180" s="1">
        <v>0</v>
      </c>
      <c r="Q180" s="1">
        <v>0</v>
      </c>
      <c r="R180" s="1">
        <v>0</v>
      </c>
      <c r="S180" s="1">
        <v>0</v>
      </c>
      <c r="T180" s="2">
        <v>4.3699999999999998E-5</v>
      </c>
      <c r="U180" s="2">
        <v>1.5E-5</v>
      </c>
      <c r="V180" s="2">
        <v>7.61E-6</v>
      </c>
      <c r="W180" s="2">
        <v>5.04E-6</v>
      </c>
      <c r="X180" s="2">
        <v>1.8700000000000001E-6</v>
      </c>
      <c r="Y180" s="2">
        <v>3.1100000000000001E-8</v>
      </c>
      <c r="Z180" s="2">
        <v>1.39E-8</v>
      </c>
      <c r="AA180" s="2">
        <v>1.97E-9</v>
      </c>
      <c r="AB180" s="2">
        <v>6.2500000000000001E-10</v>
      </c>
      <c r="AC180" s="2">
        <v>2.7700000000000003E-10</v>
      </c>
      <c r="AD180" s="2">
        <f t="shared" si="21"/>
        <v>0.17687329243353783</v>
      </c>
      <c r="AE180" s="2">
        <f t="shared" si="22"/>
        <v>6.071165644171779E-2</v>
      </c>
      <c r="AF180" s="2">
        <f t="shared" si="23"/>
        <v>3.0801047034764825E-2</v>
      </c>
      <c r="AG180" s="2">
        <f t="shared" si="24"/>
        <v>2.0399116564417178E-2</v>
      </c>
      <c r="AH180" s="2">
        <f t="shared" si="25"/>
        <v>7.5687198364008182E-3</v>
      </c>
      <c r="AI180" s="2">
        <f t="shared" si="26"/>
        <v>1.2587550102249488E-4</v>
      </c>
      <c r="AJ180" s="2">
        <f t="shared" si="27"/>
        <v>5.625946830265849E-5</v>
      </c>
      <c r="AK180" s="2">
        <f t="shared" si="28"/>
        <v>7.9734642126789369E-6</v>
      </c>
      <c r="AL180" s="2">
        <f t="shared" si="29"/>
        <v>2.5296523517382415E-6</v>
      </c>
      <c r="AM180" s="2">
        <f t="shared" si="30"/>
        <v>1.1211419222903887E-6</v>
      </c>
      <c r="AN180" s="3"/>
      <c r="AO180" s="3"/>
      <c r="AP180" s="3"/>
    </row>
    <row r="181" spans="1:42" x14ac:dyDescent="0.35">
      <c r="A181" s="1" t="s">
        <v>126</v>
      </c>
      <c r="B181" s="1" t="s">
        <v>191</v>
      </c>
      <c r="C181" s="1" t="s">
        <v>155</v>
      </c>
      <c r="D181" s="1" t="s">
        <v>156</v>
      </c>
      <c r="E181" s="1" t="s">
        <v>127</v>
      </c>
      <c r="F181" s="1" t="s">
        <v>176</v>
      </c>
      <c r="G181" s="1" t="s">
        <v>177</v>
      </c>
      <c r="H181" s="1" t="s">
        <v>128</v>
      </c>
      <c r="I181" s="1" t="s">
        <v>157</v>
      </c>
      <c r="J181" s="1">
        <v>0</v>
      </c>
      <c r="K181" s="1">
        <v>0</v>
      </c>
      <c r="L181" s="1">
        <v>0</v>
      </c>
      <c r="M181" s="1">
        <v>0</v>
      </c>
      <c r="N181" s="1">
        <v>0</v>
      </c>
      <c r="O181" s="1">
        <v>0</v>
      </c>
      <c r="P181" s="1">
        <v>0</v>
      </c>
      <c r="Q181" s="1">
        <v>0</v>
      </c>
      <c r="R181" s="1">
        <v>0</v>
      </c>
      <c r="S181" s="1">
        <v>0</v>
      </c>
      <c r="T181" s="2">
        <v>6.2000000000000003E-5</v>
      </c>
      <c r="U181" s="2">
        <v>1.6699999999999999E-5</v>
      </c>
      <c r="V181" s="2">
        <v>8.6999999999999997E-6</v>
      </c>
      <c r="W181" s="2">
        <v>5.48E-6</v>
      </c>
      <c r="X181" s="2">
        <v>1.9700000000000002E-6</v>
      </c>
      <c r="Y181" s="2">
        <v>3.0099999999999998E-8</v>
      </c>
      <c r="Z181" s="2">
        <v>1.14E-8</v>
      </c>
      <c r="AA181" s="2">
        <v>1.5E-9</v>
      </c>
      <c r="AB181" s="2">
        <v>4.7700000000000001E-10</v>
      </c>
      <c r="AC181" s="2">
        <v>1.96E-10</v>
      </c>
      <c r="AD181" s="2">
        <f t="shared" si="21"/>
        <v>0.25094151329243358</v>
      </c>
      <c r="AE181" s="2">
        <f t="shared" si="22"/>
        <v>6.7592310838445802E-2</v>
      </c>
      <c r="AF181" s="2">
        <f t="shared" si="23"/>
        <v>3.5212760736196315E-2</v>
      </c>
      <c r="AG181" s="2">
        <f t="shared" si="24"/>
        <v>2.2179991820040896E-2</v>
      </c>
      <c r="AH181" s="2">
        <f t="shared" si="25"/>
        <v>7.9734642126789365E-3</v>
      </c>
      <c r="AI181" s="2">
        <f t="shared" si="26"/>
        <v>1.2182805725971368E-4</v>
      </c>
      <c r="AJ181" s="2">
        <f t="shared" si="27"/>
        <v>4.6140858895705516E-5</v>
      </c>
      <c r="AK181" s="2">
        <f t="shared" si="28"/>
        <v>6.0711656441717799E-6</v>
      </c>
      <c r="AL181" s="2">
        <f t="shared" si="29"/>
        <v>1.9306306748466258E-6</v>
      </c>
      <c r="AM181" s="2">
        <f t="shared" si="30"/>
        <v>7.9329897750511252E-7</v>
      </c>
      <c r="AN181" s="3"/>
      <c r="AO181" s="3"/>
      <c r="AP181" s="3"/>
    </row>
    <row r="182" spans="1:42" x14ac:dyDescent="0.35">
      <c r="A182" s="1" t="s">
        <v>126</v>
      </c>
      <c r="B182" s="1" t="s">
        <v>191</v>
      </c>
      <c r="C182" s="1" t="s">
        <v>155</v>
      </c>
      <c r="D182" s="1" t="s">
        <v>156</v>
      </c>
      <c r="E182" s="1" t="s">
        <v>127</v>
      </c>
      <c r="F182" s="1" t="s">
        <v>178</v>
      </c>
      <c r="G182" s="1" t="s">
        <v>177</v>
      </c>
      <c r="H182" s="1" t="s">
        <v>129</v>
      </c>
      <c r="I182" s="1" t="s">
        <v>157</v>
      </c>
      <c r="J182" s="1">
        <v>0</v>
      </c>
      <c r="K182" s="1">
        <v>0</v>
      </c>
      <c r="L182" s="1">
        <v>0</v>
      </c>
      <c r="M182" s="1">
        <v>0</v>
      </c>
      <c r="N182" s="1">
        <v>0</v>
      </c>
      <c r="O182" s="1">
        <v>0</v>
      </c>
      <c r="P182" s="1">
        <v>0</v>
      </c>
      <c r="Q182" s="1">
        <v>0</v>
      </c>
      <c r="R182" s="1">
        <v>0</v>
      </c>
      <c r="S182" s="1">
        <v>0</v>
      </c>
      <c r="T182" s="2">
        <v>6.2299999999999996E-5</v>
      </c>
      <c r="U182" s="2">
        <v>1.6500000000000001E-5</v>
      </c>
      <c r="V182" s="2">
        <v>8.6500000000000002E-6</v>
      </c>
      <c r="W182" s="2">
        <v>5.2599999999999996E-6</v>
      </c>
      <c r="X182" s="2">
        <v>1.8700000000000001E-6</v>
      </c>
      <c r="Y182" s="2">
        <v>2.92E-8</v>
      </c>
      <c r="Z182" s="2">
        <v>1.14E-8</v>
      </c>
      <c r="AA182" s="2">
        <v>1.5E-9</v>
      </c>
      <c r="AB182" s="2">
        <v>4.8199999999999999E-10</v>
      </c>
      <c r="AC182" s="2">
        <v>1.9799999999999999E-10</v>
      </c>
      <c r="AD182" s="2">
        <f t="shared" si="21"/>
        <v>0.25215574642126787</v>
      </c>
      <c r="AE182" s="2">
        <f t="shared" si="22"/>
        <v>6.6782822085889579E-2</v>
      </c>
      <c r="AF182" s="2">
        <f t="shared" si="23"/>
        <v>3.5010388548057263E-2</v>
      </c>
      <c r="AG182" s="2">
        <f t="shared" si="24"/>
        <v>2.1289554192229037E-2</v>
      </c>
      <c r="AH182" s="2">
        <f t="shared" si="25"/>
        <v>7.5687198364008182E-3</v>
      </c>
      <c r="AI182" s="2">
        <f t="shared" si="26"/>
        <v>1.1818535787321063E-4</v>
      </c>
      <c r="AJ182" s="2">
        <f t="shared" si="27"/>
        <v>4.6140858895705516E-5</v>
      </c>
      <c r="AK182" s="2">
        <f t="shared" si="28"/>
        <v>6.0711656441717799E-6</v>
      </c>
      <c r="AL182" s="2">
        <f t="shared" si="29"/>
        <v>1.9508678936605317E-6</v>
      </c>
      <c r="AM182" s="2">
        <f t="shared" si="30"/>
        <v>8.0139386503067482E-7</v>
      </c>
      <c r="AN182" s="3"/>
      <c r="AO182" s="3"/>
      <c r="AP182" s="3"/>
    </row>
    <row r="183" spans="1:42" x14ac:dyDescent="0.35">
      <c r="A183" s="1" t="s">
        <v>126</v>
      </c>
      <c r="B183" s="1" t="s">
        <v>192</v>
      </c>
      <c r="C183" s="1" t="s">
        <v>155</v>
      </c>
      <c r="D183" s="1" t="s">
        <v>131</v>
      </c>
      <c r="E183" s="1" t="s">
        <v>156</v>
      </c>
      <c r="F183" s="1" t="s">
        <v>176</v>
      </c>
      <c r="G183" s="1" t="s">
        <v>177</v>
      </c>
      <c r="H183" s="1" t="s">
        <v>128</v>
      </c>
      <c r="I183" s="1" t="s">
        <v>157</v>
      </c>
      <c r="J183" s="1">
        <v>0</v>
      </c>
      <c r="K183" s="1">
        <v>0</v>
      </c>
      <c r="L183" s="1">
        <v>0</v>
      </c>
      <c r="M183" s="1">
        <v>0</v>
      </c>
      <c r="N183" s="1">
        <v>0</v>
      </c>
      <c r="O183" s="1">
        <v>0</v>
      </c>
      <c r="P183" s="1">
        <v>0</v>
      </c>
      <c r="Q183" s="1">
        <v>0</v>
      </c>
      <c r="R183" s="1">
        <v>0</v>
      </c>
      <c r="S183" s="1">
        <v>0</v>
      </c>
      <c r="T183" s="2">
        <v>7.4099999999999999E-5</v>
      </c>
      <c r="U183" s="2">
        <v>2.5199999999999999E-5</v>
      </c>
      <c r="V183" s="2">
        <v>1.38E-5</v>
      </c>
      <c r="W183" s="2">
        <v>8.8699999999999998E-6</v>
      </c>
      <c r="X183" s="2">
        <v>3.36E-6</v>
      </c>
      <c r="Y183" s="2">
        <v>5.76E-8</v>
      </c>
      <c r="Z183" s="2">
        <v>2.5200000000000001E-8</v>
      </c>
      <c r="AA183" s="2">
        <v>3.8499999999999997E-9</v>
      </c>
      <c r="AB183" s="2">
        <v>1.33E-9</v>
      </c>
      <c r="AC183" s="2">
        <v>4.9700000000000004E-10</v>
      </c>
      <c r="AD183" s="2">
        <f t="shared" si="21"/>
        <v>0.29991558282208586</v>
      </c>
      <c r="AE183" s="2">
        <f t="shared" si="22"/>
        <v>0.10199558282208589</v>
      </c>
      <c r="AF183" s="2">
        <f t="shared" si="23"/>
        <v>5.585472392638037E-2</v>
      </c>
      <c r="AG183" s="2">
        <f t="shared" si="24"/>
        <v>3.5900826175869115E-2</v>
      </c>
      <c r="AH183" s="2">
        <f t="shared" si="25"/>
        <v>1.3599411042944784E-2</v>
      </c>
      <c r="AI183" s="2">
        <f t="shared" si="26"/>
        <v>2.3313276073619633E-4</v>
      </c>
      <c r="AJ183" s="2">
        <f t="shared" si="27"/>
        <v>1.0199558282208588E-4</v>
      </c>
      <c r="AK183" s="2">
        <f t="shared" si="28"/>
        <v>1.5582658486707565E-5</v>
      </c>
      <c r="AL183" s="2">
        <f t="shared" si="29"/>
        <v>5.3831002044989766E-6</v>
      </c>
      <c r="AM183" s="2">
        <f t="shared" si="30"/>
        <v>2.0115795501022497E-6</v>
      </c>
      <c r="AN183" s="3"/>
      <c r="AO183" s="3"/>
      <c r="AP183" s="3"/>
    </row>
    <row r="184" spans="1:42" x14ac:dyDescent="0.35">
      <c r="A184" s="1" t="s">
        <v>126</v>
      </c>
      <c r="B184" s="1" t="s">
        <v>192</v>
      </c>
      <c r="C184" s="1" t="s">
        <v>155</v>
      </c>
      <c r="D184" s="1" t="s">
        <v>131</v>
      </c>
      <c r="E184" s="1" t="s">
        <v>156</v>
      </c>
      <c r="F184" s="1" t="s">
        <v>178</v>
      </c>
      <c r="G184" s="1" t="s">
        <v>177</v>
      </c>
      <c r="H184" s="1" t="s">
        <v>129</v>
      </c>
      <c r="I184" s="1" t="s">
        <v>157</v>
      </c>
      <c r="J184" s="1">
        <v>0</v>
      </c>
      <c r="K184" s="1">
        <v>0</v>
      </c>
      <c r="L184" s="1">
        <v>0</v>
      </c>
      <c r="M184" s="1">
        <v>0</v>
      </c>
      <c r="N184" s="1">
        <v>0</v>
      </c>
      <c r="O184" s="1">
        <v>0</v>
      </c>
      <c r="P184" s="1">
        <v>0</v>
      </c>
      <c r="Q184" s="1">
        <v>0</v>
      </c>
      <c r="R184" s="1">
        <v>0</v>
      </c>
      <c r="S184" s="1">
        <v>0</v>
      </c>
      <c r="T184" s="2">
        <v>7.7299999999999995E-5</v>
      </c>
      <c r="U184" s="2">
        <v>2.34E-5</v>
      </c>
      <c r="V184" s="2">
        <v>1.27E-5</v>
      </c>
      <c r="W184" s="2">
        <v>7.8800000000000008E-6</v>
      </c>
      <c r="X184" s="2">
        <v>2.92E-6</v>
      </c>
      <c r="Y184" s="2">
        <v>4.9399999999999999E-8</v>
      </c>
      <c r="Z184" s="2">
        <v>1.9700000000000001E-8</v>
      </c>
      <c r="AA184" s="2">
        <v>3.24E-9</v>
      </c>
      <c r="AB184" s="2">
        <v>1.09E-9</v>
      </c>
      <c r="AC184" s="2">
        <v>4.3699999999999999E-10</v>
      </c>
      <c r="AD184" s="2">
        <f t="shared" si="21"/>
        <v>0.31286740286298564</v>
      </c>
      <c r="AE184" s="2">
        <f t="shared" si="22"/>
        <v>9.4710184049079757E-2</v>
      </c>
      <c r="AF184" s="2">
        <f t="shared" si="23"/>
        <v>5.1402535787321069E-2</v>
      </c>
      <c r="AG184" s="2">
        <f t="shared" si="24"/>
        <v>3.1893856850715746E-2</v>
      </c>
      <c r="AH184" s="2">
        <f t="shared" si="25"/>
        <v>1.1818535787321066E-2</v>
      </c>
      <c r="AI184" s="2">
        <f t="shared" si="26"/>
        <v>1.9994372188139061E-4</v>
      </c>
      <c r="AJ184" s="2">
        <f t="shared" si="27"/>
        <v>7.9734642126789369E-5</v>
      </c>
      <c r="AK184" s="2">
        <f t="shared" si="28"/>
        <v>1.3113717791411044E-5</v>
      </c>
      <c r="AL184" s="2">
        <f t="shared" si="29"/>
        <v>4.4117137014314922E-6</v>
      </c>
      <c r="AM184" s="2">
        <f t="shared" si="30"/>
        <v>1.7687329243353781E-6</v>
      </c>
      <c r="AN184" s="3"/>
      <c r="AO184" s="3"/>
      <c r="AP184" s="3"/>
    </row>
    <row r="185" spans="1:42" x14ac:dyDescent="0.35">
      <c r="A185" s="1" t="s">
        <v>126</v>
      </c>
      <c r="B185" s="1" t="s">
        <v>193</v>
      </c>
      <c r="C185" s="1" t="s">
        <v>155</v>
      </c>
      <c r="D185" s="1" t="s">
        <v>131</v>
      </c>
      <c r="E185" s="1" t="s">
        <v>127</v>
      </c>
      <c r="F185" s="1" t="s">
        <v>176</v>
      </c>
      <c r="G185" s="1" t="s">
        <v>177</v>
      </c>
      <c r="H185" s="1" t="s">
        <v>128</v>
      </c>
      <c r="I185" s="1" t="s">
        <v>157</v>
      </c>
      <c r="J185" s="1">
        <v>0</v>
      </c>
      <c r="K185" s="1">
        <v>0</v>
      </c>
      <c r="L185" s="1">
        <v>0</v>
      </c>
      <c r="M185" s="1">
        <v>0</v>
      </c>
      <c r="N185" s="1">
        <v>0</v>
      </c>
      <c r="O185" s="1">
        <v>0</v>
      </c>
      <c r="P185" s="1">
        <v>0</v>
      </c>
      <c r="Q185" s="1">
        <v>0</v>
      </c>
      <c r="R185" s="1">
        <v>0</v>
      </c>
      <c r="S185" s="1">
        <v>0</v>
      </c>
      <c r="T185" s="1">
        <v>1.0945199999999999E-4</v>
      </c>
      <c r="U185" s="2">
        <v>3.01E-5</v>
      </c>
      <c r="V185" s="2">
        <v>1.45E-5</v>
      </c>
      <c r="W185" s="2">
        <v>9.7100000000000002E-6</v>
      </c>
      <c r="X185" s="2">
        <v>3.4800000000000001E-6</v>
      </c>
      <c r="Y185" s="2">
        <v>4.9399999999999999E-8</v>
      </c>
      <c r="Z185" s="2">
        <v>2.1999999999999998E-8</v>
      </c>
      <c r="AA185" s="2">
        <v>3.29E-9</v>
      </c>
      <c r="AB185" s="2">
        <v>1.1599999999999999E-9</v>
      </c>
      <c r="AC185" s="2">
        <v>5.2900000000000003E-10</v>
      </c>
      <c r="AD185" s="2">
        <f t="shared" si="21"/>
        <v>0.44300081472392633</v>
      </c>
      <c r="AE185" s="2">
        <f t="shared" si="22"/>
        <v>0.1218280572597137</v>
      </c>
      <c r="AF185" s="2">
        <f t="shared" si="23"/>
        <v>5.8687934560327198E-2</v>
      </c>
      <c r="AG185" s="2">
        <f t="shared" si="24"/>
        <v>3.930067893660532E-2</v>
      </c>
      <c r="AH185" s="2">
        <f t="shared" si="25"/>
        <v>1.4085104294478528E-2</v>
      </c>
      <c r="AI185" s="2">
        <f t="shared" si="26"/>
        <v>1.9994372188139061E-4</v>
      </c>
      <c r="AJ185" s="2">
        <f t="shared" si="27"/>
        <v>8.9043762781186068E-5</v>
      </c>
      <c r="AK185" s="2">
        <f t="shared" si="28"/>
        <v>1.3316089979550103E-5</v>
      </c>
      <c r="AL185" s="2">
        <f t="shared" si="29"/>
        <v>4.695034764826175E-6</v>
      </c>
      <c r="AM185" s="2">
        <f t="shared" si="30"/>
        <v>2.1410977505112477E-6</v>
      </c>
      <c r="AN185" s="3"/>
      <c r="AO185" s="3"/>
      <c r="AP185" s="3"/>
    </row>
    <row r="186" spans="1:42" x14ac:dyDescent="0.35">
      <c r="A186" s="1" t="s">
        <v>126</v>
      </c>
      <c r="B186" s="1" t="s">
        <v>193</v>
      </c>
      <c r="C186" s="1" t="s">
        <v>155</v>
      </c>
      <c r="D186" s="1" t="s">
        <v>131</v>
      </c>
      <c r="E186" s="1" t="s">
        <v>127</v>
      </c>
      <c r="F186" s="1" t="s">
        <v>178</v>
      </c>
      <c r="G186" s="1" t="s">
        <v>177</v>
      </c>
      <c r="H186" s="1" t="s">
        <v>129</v>
      </c>
      <c r="I186" s="1" t="s">
        <v>157</v>
      </c>
      <c r="J186" s="1">
        <v>0</v>
      </c>
      <c r="K186" s="1">
        <v>0</v>
      </c>
      <c r="L186" s="1">
        <v>0</v>
      </c>
      <c r="M186" s="1">
        <v>0</v>
      </c>
      <c r="N186" s="1">
        <v>0</v>
      </c>
      <c r="O186" s="1">
        <v>0</v>
      </c>
      <c r="P186" s="1">
        <v>0</v>
      </c>
      <c r="Q186" s="1">
        <v>0</v>
      </c>
      <c r="R186" s="1">
        <v>0</v>
      </c>
      <c r="S186" s="1">
        <v>0</v>
      </c>
      <c r="T186" s="1">
        <v>1.0969899999999999E-4</v>
      </c>
      <c r="U186" s="2">
        <v>2.9600000000000001E-5</v>
      </c>
      <c r="V186" s="2">
        <v>1.42E-5</v>
      </c>
      <c r="W186" s="2">
        <v>9.4599999999999992E-6</v>
      </c>
      <c r="X186" s="2">
        <v>3.36E-6</v>
      </c>
      <c r="Y186" s="2">
        <v>4.8900000000000001E-8</v>
      </c>
      <c r="Z186" s="2">
        <v>2.0599999999999999E-8</v>
      </c>
      <c r="AA186" s="2">
        <v>3.2599999999999999E-9</v>
      </c>
      <c r="AB186" s="2">
        <v>1.14E-9</v>
      </c>
      <c r="AC186" s="2">
        <v>5.1099999999999999E-10</v>
      </c>
      <c r="AD186" s="2">
        <f t="shared" si="21"/>
        <v>0.44400053333333334</v>
      </c>
      <c r="AE186" s="2">
        <f t="shared" si="22"/>
        <v>0.11980433537832312</v>
      </c>
      <c r="AF186" s="2">
        <f t="shared" si="23"/>
        <v>5.7473701431492843E-2</v>
      </c>
      <c r="AG186" s="2">
        <f t="shared" si="24"/>
        <v>3.8288817995910017E-2</v>
      </c>
      <c r="AH186" s="2">
        <f t="shared" si="25"/>
        <v>1.3599411042944784E-2</v>
      </c>
      <c r="AI186" s="2">
        <f t="shared" si="26"/>
        <v>1.9791999999999998E-4</v>
      </c>
      <c r="AJ186" s="2">
        <f t="shared" si="27"/>
        <v>8.3377341513292416E-5</v>
      </c>
      <c r="AK186" s="2">
        <f t="shared" si="28"/>
        <v>1.3194666666666668E-5</v>
      </c>
      <c r="AL186" s="2">
        <f t="shared" si="29"/>
        <v>4.6140858895705525E-6</v>
      </c>
      <c r="AM186" s="2">
        <f t="shared" si="30"/>
        <v>2.068243762781186E-6</v>
      </c>
      <c r="AN186" s="3"/>
      <c r="AO186" s="3"/>
      <c r="AP186" s="3"/>
    </row>
    <row r="187" spans="1:42" x14ac:dyDescent="0.35">
      <c r="A187" s="1" t="s">
        <v>126</v>
      </c>
      <c r="B187" s="1" t="s">
        <v>194</v>
      </c>
      <c r="C187" s="1" t="s">
        <v>155</v>
      </c>
      <c r="D187" s="1" t="s">
        <v>156</v>
      </c>
      <c r="E187" s="1" t="s">
        <v>156</v>
      </c>
      <c r="F187" s="1" t="s">
        <v>169</v>
      </c>
      <c r="G187" s="1" t="s">
        <v>170</v>
      </c>
      <c r="H187" s="1" t="s">
        <v>128</v>
      </c>
      <c r="I187" s="1" t="s">
        <v>157</v>
      </c>
      <c r="J187" s="1">
        <v>0</v>
      </c>
      <c r="K187" s="1">
        <v>0</v>
      </c>
      <c r="L187" s="1">
        <v>0</v>
      </c>
      <c r="M187" s="1">
        <v>0</v>
      </c>
      <c r="N187" s="1">
        <v>0</v>
      </c>
      <c r="O187" s="1">
        <v>0</v>
      </c>
      <c r="P187" s="1">
        <v>0</v>
      </c>
      <c r="Q187" s="1">
        <v>0</v>
      </c>
      <c r="R187" s="1">
        <v>0</v>
      </c>
      <c r="S187" s="1">
        <v>0</v>
      </c>
      <c r="T187" s="2">
        <v>5.1900000000000003E-12</v>
      </c>
      <c r="U187" s="2">
        <v>7.2099999999999997E-9</v>
      </c>
      <c r="V187" s="2">
        <v>4.6700000000000001E-8</v>
      </c>
      <c r="W187" s="2">
        <v>1.36E-7</v>
      </c>
      <c r="X187" s="2">
        <v>2.9200000000000002E-7</v>
      </c>
      <c r="Y187" s="2">
        <v>2.77E-8</v>
      </c>
      <c r="Z187" s="2">
        <v>1.3399999999999999E-8</v>
      </c>
      <c r="AA187" s="2">
        <v>2.0200000000000001E-9</v>
      </c>
      <c r="AB187" s="2">
        <v>6.9199999999999999E-10</v>
      </c>
      <c r="AC187" s="2">
        <v>2.99E-10</v>
      </c>
      <c r="AD187" s="2">
        <f t="shared" si="21"/>
        <v>2.1006233128834354E-8</v>
      </c>
      <c r="AE187" s="2">
        <f t="shared" si="22"/>
        <v>2.918206952965235E-5</v>
      </c>
      <c r="AF187" s="2">
        <f t="shared" si="23"/>
        <v>1.8901562372188136E-4</v>
      </c>
      <c r="AG187" s="2">
        <f t="shared" si="24"/>
        <v>5.5045235173824128E-4</v>
      </c>
      <c r="AH187" s="2">
        <f t="shared" si="25"/>
        <v>1.1818535787321064E-3</v>
      </c>
      <c r="AI187" s="2">
        <f t="shared" si="26"/>
        <v>1.1211419222903886E-4</v>
      </c>
      <c r="AJ187" s="2">
        <f t="shared" si="27"/>
        <v>5.4235746421267891E-5</v>
      </c>
      <c r="AK187" s="2">
        <f t="shared" si="28"/>
        <v>8.1758364008179971E-6</v>
      </c>
      <c r="AL187" s="2">
        <f t="shared" si="29"/>
        <v>2.8008310838445809E-6</v>
      </c>
      <c r="AM187" s="2">
        <f t="shared" si="30"/>
        <v>1.2101856850715746E-6</v>
      </c>
      <c r="AN187" s="3"/>
      <c r="AO187" s="3"/>
      <c r="AP187" s="3"/>
    </row>
    <row r="188" spans="1:42" x14ac:dyDescent="0.35">
      <c r="A188" s="1" t="s">
        <v>126</v>
      </c>
      <c r="B188" s="1" t="s">
        <v>194</v>
      </c>
      <c r="C188" s="1" t="s">
        <v>155</v>
      </c>
      <c r="D188" s="1" t="s">
        <v>156</v>
      </c>
      <c r="E188" s="1" t="s">
        <v>156</v>
      </c>
      <c r="F188" s="1" t="s">
        <v>171</v>
      </c>
      <c r="G188" s="1" t="s">
        <v>170</v>
      </c>
      <c r="H188" s="1" t="s">
        <v>129</v>
      </c>
      <c r="I188" s="1" t="s">
        <v>157</v>
      </c>
      <c r="J188" s="1">
        <v>0</v>
      </c>
      <c r="K188" s="1">
        <v>0</v>
      </c>
      <c r="L188" s="1">
        <v>0</v>
      </c>
      <c r="M188" s="1">
        <v>0</v>
      </c>
      <c r="N188" s="1">
        <v>0</v>
      </c>
      <c r="O188" s="1">
        <v>0</v>
      </c>
      <c r="P188" s="1">
        <v>0</v>
      </c>
      <c r="Q188" s="1">
        <v>0</v>
      </c>
      <c r="R188" s="1">
        <v>0</v>
      </c>
      <c r="S188" s="1">
        <v>0</v>
      </c>
      <c r="T188" s="2">
        <v>5.3099999999999998E-12</v>
      </c>
      <c r="U188" s="2">
        <v>9.8799999999999998E-9</v>
      </c>
      <c r="V188" s="2">
        <v>7.4900000000000002E-8</v>
      </c>
      <c r="W188" s="2">
        <v>1.6199999999999999E-7</v>
      </c>
      <c r="X188" s="2">
        <v>3.3599999999999999E-7</v>
      </c>
      <c r="Y188" s="2">
        <v>2.6899999999999999E-8</v>
      </c>
      <c r="Z188" s="2">
        <v>1.2499999999999999E-8</v>
      </c>
      <c r="AA188" s="2">
        <v>2.0000000000000001E-9</v>
      </c>
      <c r="AB188" s="2">
        <v>6.3E-10</v>
      </c>
      <c r="AC188" s="2">
        <v>2.69E-10</v>
      </c>
      <c r="AD188" s="2">
        <f t="shared" si="21"/>
        <v>2.1491926380368097E-8</v>
      </c>
      <c r="AE188" s="2">
        <f t="shared" si="22"/>
        <v>3.9988744376278116E-5</v>
      </c>
      <c r="AF188" s="2">
        <f t="shared" si="23"/>
        <v>3.0315353783231088E-4</v>
      </c>
      <c r="AG188" s="2">
        <f t="shared" si="24"/>
        <v>6.5568588957055202E-4</v>
      </c>
      <c r="AH188" s="2">
        <f t="shared" si="25"/>
        <v>1.3599411042944786E-3</v>
      </c>
      <c r="AI188" s="2">
        <f t="shared" si="26"/>
        <v>1.0887623721881391E-4</v>
      </c>
      <c r="AJ188" s="2">
        <f t="shared" si="27"/>
        <v>5.0593047034764817E-5</v>
      </c>
      <c r="AK188" s="2">
        <f t="shared" si="28"/>
        <v>8.094887525562372E-6</v>
      </c>
      <c r="AL188" s="2">
        <f t="shared" si="29"/>
        <v>2.5498895705521473E-6</v>
      </c>
      <c r="AM188" s="2">
        <f t="shared" si="30"/>
        <v>1.0887623721881391E-6</v>
      </c>
      <c r="AN188" s="3"/>
      <c r="AO188" s="3"/>
      <c r="AP188" s="3"/>
    </row>
    <row r="189" spans="1:42" x14ac:dyDescent="0.35">
      <c r="A189" s="1" t="s">
        <v>126</v>
      </c>
      <c r="B189" s="1" t="s">
        <v>195</v>
      </c>
      <c r="C189" s="1" t="s">
        <v>155</v>
      </c>
      <c r="D189" s="1" t="s">
        <v>156</v>
      </c>
      <c r="E189" s="1" t="s">
        <v>127</v>
      </c>
      <c r="F189" s="1" t="s">
        <v>169</v>
      </c>
      <c r="G189" s="1" t="s">
        <v>170</v>
      </c>
      <c r="H189" s="1" t="s">
        <v>128</v>
      </c>
      <c r="I189" s="1" t="s">
        <v>157</v>
      </c>
      <c r="J189" s="1">
        <v>0</v>
      </c>
      <c r="K189" s="1">
        <v>0</v>
      </c>
      <c r="L189" s="1">
        <v>0</v>
      </c>
      <c r="M189" s="1">
        <v>0</v>
      </c>
      <c r="N189" s="1">
        <v>0</v>
      </c>
      <c r="O189" s="1">
        <v>0</v>
      </c>
      <c r="P189" s="1">
        <v>0</v>
      </c>
      <c r="Q189" s="1">
        <v>0</v>
      </c>
      <c r="R189" s="1">
        <v>0</v>
      </c>
      <c r="S189" s="1">
        <v>0</v>
      </c>
      <c r="T189" s="2">
        <v>6.3699999999999997E-12</v>
      </c>
      <c r="U189" s="2">
        <v>1.42E-8</v>
      </c>
      <c r="V189" s="2">
        <v>1.1899999999999999E-7</v>
      </c>
      <c r="W189" s="2">
        <v>2.0699999999999999E-7</v>
      </c>
      <c r="X189" s="2">
        <v>4.08E-7</v>
      </c>
      <c r="Y189" s="2">
        <v>3.0099999999999998E-8</v>
      </c>
      <c r="Z189" s="2">
        <v>1.2100000000000001E-8</v>
      </c>
      <c r="AA189" s="2">
        <v>1.69E-9</v>
      </c>
      <c r="AB189" s="2">
        <v>5.0400000000000002E-10</v>
      </c>
      <c r="AC189" s="2">
        <v>2.24E-10</v>
      </c>
      <c r="AD189" s="2">
        <f t="shared" si="21"/>
        <v>2.5782216768916156E-8</v>
      </c>
      <c r="AE189" s="2">
        <f t="shared" si="22"/>
        <v>5.7473701431492842E-5</v>
      </c>
      <c r="AF189" s="2">
        <f t="shared" si="23"/>
        <v>4.8164580777096112E-4</v>
      </c>
      <c r="AG189" s="2">
        <f t="shared" si="24"/>
        <v>8.3782085889570551E-4</v>
      </c>
      <c r="AH189" s="2">
        <f t="shared" si="25"/>
        <v>1.6513570552147239E-3</v>
      </c>
      <c r="AI189" s="2">
        <f t="shared" si="26"/>
        <v>1.2182805725971368E-4</v>
      </c>
      <c r="AJ189" s="2">
        <f t="shared" si="27"/>
        <v>4.8974069529652349E-5</v>
      </c>
      <c r="AK189" s="2">
        <f t="shared" si="28"/>
        <v>6.840179959100204E-6</v>
      </c>
      <c r="AL189" s="2">
        <f t="shared" si="29"/>
        <v>2.0399116564417176E-6</v>
      </c>
      <c r="AM189" s="2">
        <f t="shared" si="30"/>
        <v>9.0662740286298566E-7</v>
      </c>
      <c r="AN189" s="3"/>
      <c r="AO189" s="3"/>
      <c r="AP189" s="3"/>
    </row>
    <row r="190" spans="1:42" x14ac:dyDescent="0.35">
      <c r="A190" s="1" t="s">
        <v>126</v>
      </c>
      <c r="B190" s="1" t="s">
        <v>195</v>
      </c>
      <c r="C190" s="1" t="s">
        <v>155</v>
      </c>
      <c r="D190" s="1" t="s">
        <v>156</v>
      </c>
      <c r="E190" s="1" t="s">
        <v>127</v>
      </c>
      <c r="F190" s="1" t="s">
        <v>171</v>
      </c>
      <c r="G190" s="1" t="s">
        <v>170</v>
      </c>
      <c r="H190" s="1" t="s">
        <v>129</v>
      </c>
      <c r="I190" s="1" t="s">
        <v>157</v>
      </c>
      <c r="J190" s="1">
        <v>0</v>
      </c>
      <c r="K190" s="1">
        <v>0</v>
      </c>
      <c r="L190" s="1">
        <v>0</v>
      </c>
      <c r="M190" s="1">
        <v>0</v>
      </c>
      <c r="N190" s="1">
        <v>0</v>
      </c>
      <c r="O190" s="1">
        <v>0</v>
      </c>
      <c r="P190" s="1">
        <v>0</v>
      </c>
      <c r="Q190" s="1">
        <v>0</v>
      </c>
      <c r="R190" s="1">
        <v>0</v>
      </c>
      <c r="S190" s="1">
        <v>0</v>
      </c>
      <c r="T190" s="2">
        <v>6.4000000000000002E-12</v>
      </c>
      <c r="U190" s="2">
        <v>1.7100000000000001E-8</v>
      </c>
      <c r="V190" s="2">
        <v>1.3E-7</v>
      </c>
      <c r="W190" s="2">
        <v>2.3799999999999999E-7</v>
      </c>
      <c r="X190" s="2">
        <v>4.3500000000000002E-7</v>
      </c>
      <c r="Y190" s="2">
        <v>2.96E-8</v>
      </c>
      <c r="Z190" s="2">
        <v>1.18E-8</v>
      </c>
      <c r="AA190" s="2">
        <v>1.69E-9</v>
      </c>
      <c r="AB190" s="2">
        <v>5.4799999999999997E-10</v>
      </c>
      <c r="AC190" s="2">
        <v>2.4099999999999999E-10</v>
      </c>
      <c r="AD190" s="2">
        <f t="shared" si="21"/>
        <v>2.5903640081799592E-8</v>
      </c>
      <c r="AE190" s="2">
        <f t="shared" si="22"/>
        <v>6.9211288343558284E-5</v>
      </c>
      <c r="AF190" s="2">
        <f t="shared" si="23"/>
        <v>5.2616768916155412E-4</v>
      </c>
      <c r="AG190" s="2">
        <f t="shared" si="24"/>
        <v>9.6329161554192225E-4</v>
      </c>
      <c r="AH190" s="2">
        <f t="shared" si="25"/>
        <v>1.760638036809816E-3</v>
      </c>
      <c r="AI190" s="2">
        <f t="shared" si="26"/>
        <v>1.198043353783231E-4</v>
      </c>
      <c r="AJ190" s="2">
        <f t="shared" si="27"/>
        <v>4.7759836400817998E-5</v>
      </c>
      <c r="AK190" s="2">
        <f t="shared" si="28"/>
        <v>6.840179959100204E-6</v>
      </c>
      <c r="AL190" s="2">
        <f t="shared" si="29"/>
        <v>2.2179991820040899E-6</v>
      </c>
      <c r="AM190" s="2">
        <f t="shared" si="30"/>
        <v>9.7543394683026584E-7</v>
      </c>
      <c r="AN190" s="3"/>
      <c r="AO190" s="3"/>
      <c r="AP190" s="3"/>
    </row>
    <row r="191" spans="1:42" x14ac:dyDescent="0.35">
      <c r="A191" s="1" t="s">
        <v>126</v>
      </c>
      <c r="B191" s="1" t="s">
        <v>196</v>
      </c>
      <c r="C191" s="1" t="s">
        <v>155</v>
      </c>
      <c r="D191" s="1" t="s">
        <v>131</v>
      </c>
      <c r="E191" s="1" t="s">
        <v>156</v>
      </c>
      <c r="F191" s="1" t="s">
        <v>169</v>
      </c>
      <c r="G191" s="1" t="s">
        <v>170</v>
      </c>
      <c r="H191" s="1" t="s">
        <v>128</v>
      </c>
      <c r="I191" s="1" t="s">
        <v>157</v>
      </c>
      <c r="J191" s="1">
        <v>0</v>
      </c>
      <c r="K191" s="1">
        <v>0</v>
      </c>
      <c r="L191" s="1">
        <v>0</v>
      </c>
      <c r="M191" s="1">
        <v>0</v>
      </c>
      <c r="N191" s="1">
        <v>0</v>
      </c>
      <c r="O191" s="1">
        <v>0</v>
      </c>
      <c r="P191" s="1">
        <v>0</v>
      </c>
      <c r="Q191" s="1">
        <v>0</v>
      </c>
      <c r="R191" s="1">
        <v>0</v>
      </c>
      <c r="S191" s="1">
        <v>0</v>
      </c>
      <c r="T191" s="2">
        <v>1.54E-11</v>
      </c>
      <c r="U191" s="2">
        <v>1.09E-8</v>
      </c>
      <c r="V191" s="2">
        <v>8.3799999999999996E-8</v>
      </c>
      <c r="W191" s="2">
        <v>1.9999999999999999E-7</v>
      </c>
      <c r="X191" s="2">
        <v>4.3700000000000001E-7</v>
      </c>
      <c r="Y191" s="2">
        <v>4.5499999999999997E-8</v>
      </c>
      <c r="Z191" s="2">
        <v>1.9499999999999999E-8</v>
      </c>
      <c r="AA191" s="2">
        <v>3.7099999999999998E-9</v>
      </c>
      <c r="AB191" s="2">
        <v>1.25E-9</v>
      </c>
      <c r="AC191" s="2">
        <v>5.7599999999999998E-10</v>
      </c>
      <c r="AD191" s="2">
        <f t="shared" si="21"/>
        <v>6.2330633946830259E-8</v>
      </c>
      <c r="AE191" s="2">
        <f t="shared" si="22"/>
        <v>4.4117137014314931E-5</v>
      </c>
      <c r="AF191" s="2">
        <f t="shared" si="23"/>
        <v>3.3917578732106337E-4</v>
      </c>
      <c r="AG191" s="2">
        <f t="shared" si="24"/>
        <v>8.0948875255623708E-4</v>
      </c>
      <c r="AH191" s="2">
        <f t="shared" si="25"/>
        <v>1.7687329243353785E-3</v>
      </c>
      <c r="AI191" s="2">
        <f t="shared" si="26"/>
        <v>1.8415869120654395E-4</v>
      </c>
      <c r="AJ191" s="2">
        <f t="shared" si="27"/>
        <v>7.8925153374233108E-5</v>
      </c>
      <c r="AK191" s="2">
        <f t="shared" si="28"/>
        <v>1.5016016359918199E-5</v>
      </c>
      <c r="AL191" s="2">
        <f t="shared" si="29"/>
        <v>5.0593047034764829E-6</v>
      </c>
      <c r="AM191" s="2">
        <f t="shared" si="30"/>
        <v>2.3313276073619629E-6</v>
      </c>
      <c r="AN191" s="3"/>
      <c r="AO191" s="3"/>
      <c r="AP191" s="3"/>
    </row>
    <row r="192" spans="1:42" x14ac:dyDescent="0.35">
      <c r="A192" s="1" t="s">
        <v>126</v>
      </c>
      <c r="B192" s="1" t="s">
        <v>196</v>
      </c>
      <c r="C192" s="1" t="s">
        <v>155</v>
      </c>
      <c r="D192" s="1" t="s">
        <v>131</v>
      </c>
      <c r="E192" s="1" t="s">
        <v>156</v>
      </c>
      <c r="F192" s="1" t="s">
        <v>171</v>
      </c>
      <c r="G192" s="1" t="s">
        <v>170</v>
      </c>
      <c r="H192" s="1" t="s">
        <v>129</v>
      </c>
      <c r="I192" s="1" t="s">
        <v>157</v>
      </c>
      <c r="J192" s="1">
        <v>0</v>
      </c>
      <c r="K192" s="1">
        <v>0</v>
      </c>
      <c r="L192" s="1">
        <v>0</v>
      </c>
      <c r="M192" s="1">
        <v>0</v>
      </c>
      <c r="N192" s="1">
        <v>0</v>
      </c>
      <c r="O192" s="1">
        <v>0</v>
      </c>
      <c r="P192" s="1">
        <v>0</v>
      </c>
      <c r="Q192" s="1">
        <v>0</v>
      </c>
      <c r="R192" s="1">
        <v>0</v>
      </c>
      <c r="S192" s="1">
        <v>0</v>
      </c>
      <c r="T192" s="2">
        <v>1.3200000000000001E-10</v>
      </c>
      <c r="U192" s="2">
        <v>2.07E-8</v>
      </c>
      <c r="V192" s="2">
        <v>1.3899999999999999E-7</v>
      </c>
      <c r="W192" s="2">
        <v>2.5899999999999998E-7</v>
      </c>
      <c r="X192" s="2">
        <v>4.9200000000000001E-7</v>
      </c>
      <c r="Y192" s="2">
        <v>4.3000000000000001E-8</v>
      </c>
      <c r="Z192" s="2">
        <v>1.7900000000000001E-8</v>
      </c>
      <c r="AA192" s="2">
        <v>3.0899999999999999E-9</v>
      </c>
      <c r="AB192" s="2">
        <v>1.07E-9</v>
      </c>
      <c r="AC192" s="2">
        <v>4.7400000000000002E-10</v>
      </c>
      <c r="AD192" s="2">
        <f t="shared" si="21"/>
        <v>5.3426257668711651E-7</v>
      </c>
      <c r="AE192" s="2">
        <f t="shared" si="22"/>
        <v>8.3782085889570553E-5</v>
      </c>
      <c r="AF192" s="2">
        <f t="shared" si="23"/>
        <v>5.6259468302658486E-4</v>
      </c>
      <c r="AG192" s="2">
        <f t="shared" si="24"/>
        <v>1.0482879345603271E-3</v>
      </c>
      <c r="AH192" s="2">
        <f t="shared" si="25"/>
        <v>1.9913423312883437E-3</v>
      </c>
      <c r="AI192" s="2">
        <f t="shared" si="26"/>
        <v>1.7404008179959101E-4</v>
      </c>
      <c r="AJ192" s="2">
        <f t="shared" si="27"/>
        <v>7.2449243353783234E-5</v>
      </c>
      <c r="AK192" s="2">
        <f t="shared" si="28"/>
        <v>1.2506601226993865E-5</v>
      </c>
      <c r="AL192" s="2">
        <f t="shared" si="29"/>
        <v>4.3307648261758688E-6</v>
      </c>
      <c r="AM192" s="2">
        <f t="shared" si="30"/>
        <v>1.9184883435582821E-6</v>
      </c>
      <c r="AN192" s="3"/>
      <c r="AO192" s="3"/>
      <c r="AP192" s="3"/>
    </row>
    <row r="193" spans="1:42" x14ac:dyDescent="0.35">
      <c r="A193" s="1" t="s">
        <v>126</v>
      </c>
      <c r="B193" s="1" t="s">
        <v>197</v>
      </c>
      <c r="C193" s="1" t="s">
        <v>155</v>
      </c>
      <c r="D193" s="1" t="s">
        <v>131</v>
      </c>
      <c r="E193" s="1" t="s">
        <v>127</v>
      </c>
      <c r="F193" s="1" t="s">
        <v>169</v>
      </c>
      <c r="G193" s="1" t="s">
        <v>170</v>
      </c>
      <c r="H193" s="1" t="s">
        <v>128</v>
      </c>
      <c r="I193" s="1" t="s">
        <v>157</v>
      </c>
      <c r="J193" s="1">
        <v>0</v>
      </c>
      <c r="K193" s="1">
        <v>0</v>
      </c>
      <c r="L193" s="1">
        <v>0</v>
      </c>
      <c r="M193" s="1">
        <v>0</v>
      </c>
      <c r="N193" s="1">
        <v>0</v>
      </c>
      <c r="O193" s="1">
        <v>0</v>
      </c>
      <c r="P193" s="1">
        <v>0</v>
      </c>
      <c r="Q193" s="1">
        <v>0</v>
      </c>
      <c r="R193" s="1">
        <v>0</v>
      </c>
      <c r="S193" s="1">
        <v>0</v>
      </c>
      <c r="T193" s="2">
        <v>1.46E-11</v>
      </c>
      <c r="U193" s="2">
        <v>2.3000000000000001E-8</v>
      </c>
      <c r="V193" s="2">
        <v>1.79E-7</v>
      </c>
      <c r="W193" s="2">
        <v>3.4799999999999999E-7</v>
      </c>
      <c r="X193" s="2">
        <v>6.5000000000000002E-7</v>
      </c>
      <c r="Y193" s="2">
        <v>4.7400000000000001E-8</v>
      </c>
      <c r="Z193" s="2">
        <v>2.1500000000000001E-8</v>
      </c>
      <c r="AA193" s="2">
        <v>3.29E-9</v>
      </c>
      <c r="AB193" s="2">
        <v>1.14E-9</v>
      </c>
      <c r="AC193" s="2">
        <v>5.09E-10</v>
      </c>
      <c r="AD193" s="2">
        <f t="shared" si="21"/>
        <v>5.9092678936605313E-8</v>
      </c>
      <c r="AE193" s="2">
        <f t="shared" si="22"/>
        <v>9.309120654396728E-5</v>
      </c>
      <c r="AF193" s="2">
        <f t="shared" si="23"/>
        <v>7.2449243353783224E-4</v>
      </c>
      <c r="AG193" s="2">
        <f t="shared" si="24"/>
        <v>1.4085104294478527E-3</v>
      </c>
      <c r="AH193" s="2">
        <f t="shared" si="25"/>
        <v>2.6308384458077713E-3</v>
      </c>
      <c r="AI193" s="2">
        <f t="shared" si="26"/>
        <v>1.9184883435582821E-4</v>
      </c>
      <c r="AJ193" s="2">
        <f t="shared" si="27"/>
        <v>8.7020040899795503E-5</v>
      </c>
      <c r="AK193" s="2">
        <f t="shared" si="28"/>
        <v>1.3316089979550103E-5</v>
      </c>
      <c r="AL193" s="2">
        <f t="shared" si="29"/>
        <v>4.6140858895705525E-6</v>
      </c>
      <c r="AM193" s="2">
        <f t="shared" si="30"/>
        <v>2.0601488752556239E-6</v>
      </c>
      <c r="AN193" s="3"/>
      <c r="AO193" s="3"/>
      <c r="AP193" s="3"/>
    </row>
    <row r="194" spans="1:42" x14ac:dyDescent="0.35">
      <c r="A194" s="1" t="s">
        <v>126</v>
      </c>
      <c r="B194" s="1" t="s">
        <v>197</v>
      </c>
      <c r="C194" s="1" t="s">
        <v>155</v>
      </c>
      <c r="D194" s="1" t="s">
        <v>131</v>
      </c>
      <c r="E194" s="1" t="s">
        <v>127</v>
      </c>
      <c r="F194" s="1" t="s">
        <v>171</v>
      </c>
      <c r="G194" s="1" t="s">
        <v>170</v>
      </c>
      <c r="H194" s="1" t="s">
        <v>129</v>
      </c>
      <c r="I194" s="1" t="s">
        <v>157</v>
      </c>
      <c r="J194" s="1">
        <v>0</v>
      </c>
      <c r="K194" s="1">
        <v>0</v>
      </c>
      <c r="L194" s="1">
        <v>0</v>
      </c>
      <c r="M194" s="1">
        <v>0</v>
      </c>
      <c r="N194" s="1">
        <v>0</v>
      </c>
      <c r="O194" s="1">
        <v>0</v>
      </c>
      <c r="P194" s="1">
        <v>0</v>
      </c>
      <c r="Q194" s="1">
        <v>0</v>
      </c>
      <c r="R194" s="1">
        <v>0</v>
      </c>
      <c r="S194" s="1">
        <v>0</v>
      </c>
      <c r="T194" s="2">
        <v>3.4099999999999997E-11</v>
      </c>
      <c r="U194" s="2">
        <v>3.3099999999999999E-8</v>
      </c>
      <c r="V194" s="2">
        <v>2.1199999999999999E-7</v>
      </c>
      <c r="W194" s="2">
        <v>3.7800000000000002E-7</v>
      </c>
      <c r="X194" s="2">
        <v>6.8400000000000004E-7</v>
      </c>
      <c r="Y194" s="2">
        <v>4.6700000000000001E-8</v>
      </c>
      <c r="Z194" s="2">
        <v>2.0500000000000002E-8</v>
      </c>
      <c r="AA194" s="2">
        <v>3.1599999999999998E-9</v>
      </c>
      <c r="AB194" s="2">
        <v>1.0999999999999999E-9</v>
      </c>
      <c r="AC194" s="2">
        <v>4.9199999999999996E-10</v>
      </c>
      <c r="AD194" s="2">
        <f t="shared" si="21"/>
        <v>1.3801783231083842E-7</v>
      </c>
      <c r="AE194" s="2">
        <f t="shared" si="22"/>
        <v>1.3397038854805725E-4</v>
      </c>
      <c r="AF194" s="2">
        <f t="shared" si="23"/>
        <v>8.580580777096114E-4</v>
      </c>
      <c r="AG194" s="2">
        <f t="shared" si="24"/>
        <v>1.5299337423312885E-3</v>
      </c>
      <c r="AH194" s="2">
        <f t="shared" si="25"/>
        <v>2.768451533742331E-3</v>
      </c>
      <c r="AI194" s="2">
        <f t="shared" si="26"/>
        <v>1.8901562372188136E-4</v>
      </c>
      <c r="AJ194" s="2">
        <f t="shared" si="27"/>
        <v>8.2972597137014319E-5</v>
      </c>
      <c r="AK194" s="2">
        <f t="shared" si="28"/>
        <v>1.2789922290388549E-5</v>
      </c>
      <c r="AL194" s="2">
        <f t="shared" si="29"/>
        <v>4.4521881390593048E-6</v>
      </c>
      <c r="AM194" s="2">
        <f t="shared" si="30"/>
        <v>1.9913423312883434E-6</v>
      </c>
      <c r="AN194" s="3"/>
      <c r="AO194" s="3"/>
      <c r="AP194" s="3"/>
    </row>
    <row r="195" spans="1:42" x14ac:dyDescent="0.35">
      <c r="A195" s="1" t="s">
        <v>130</v>
      </c>
      <c r="B195" s="1" t="s">
        <v>198</v>
      </c>
      <c r="C195" s="1" t="s">
        <v>159</v>
      </c>
      <c r="D195" s="1" t="s">
        <v>156</v>
      </c>
      <c r="E195" s="1" t="s">
        <v>156</v>
      </c>
      <c r="F195" s="1" t="s">
        <v>169</v>
      </c>
      <c r="G195" s="1" t="s">
        <v>170</v>
      </c>
      <c r="H195" s="1" t="s">
        <v>128</v>
      </c>
      <c r="I195" s="1" t="s">
        <v>157</v>
      </c>
      <c r="J195" s="2">
        <v>7.8599999999999998E-17</v>
      </c>
      <c r="K195" s="2">
        <v>4.5700000000000001E-11</v>
      </c>
      <c r="L195" s="2">
        <v>3.88E-10</v>
      </c>
      <c r="M195" s="2">
        <v>1.4599999999999999E-9</v>
      </c>
      <c r="N195" s="2">
        <v>5.6800000000000002E-9</v>
      </c>
      <c r="O195" s="2">
        <v>1.9500000000000001E-9</v>
      </c>
      <c r="P195" s="2">
        <v>1.2300000000000001E-9</v>
      </c>
      <c r="Q195" s="2">
        <v>3.73E-10</v>
      </c>
      <c r="R195" s="2">
        <v>1.8400000000000001E-10</v>
      </c>
      <c r="S195" s="2">
        <v>1.2400000000000001E-10</v>
      </c>
      <c r="T195" s="2">
        <v>1.9699999999999999E-10</v>
      </c>
      <c r="U195" s="2">
        <v>7.8299999999999996E-9</v>
      </c>
      <c r="V195" s="2">
        <v>4.1000000000000003E-8</v>
      </c>
      <c r="W195" s="2">
        <v>8.65E-8</v>
      </c>
      <c r="X195" s="2">
        <v>1.8199999999999999E-7</v>
      </c>
      <c r="Y195" s="2">
        <v>4.1299999999999999E-8</v>
      </c>
      <c r="Z195" s="2">
        <v>2.6400000000000001E-8</v>
      </c>
      <c r="AA195" s="2">
        <v>8.8499999999999998E-9</v>
      </c>
      <c r="AB195" s="2">
        <v>4.2700000000000004E-9</v>
      </c>
      <c r="AC195" s="2">
        <v>2.0799999999999998E-9</v>
      </c>
      <c r="AD195" s="2">
        <f t="shared" si="21"/>
        <v>7.9734642126789356E-7</v>
      </c>
      <c r="AE195" s="2">
        <f t="shared" si="22"/>
        <v>3.1691484662576679E-5</v>
      </c>
      <c r="AF195" s="2">
        <f t="shared" si="23"/>
        <v>1.6594519427402864E-4</v>
      </c>
      <c r="AG195" s="2">
        <f t="shared" si="24"/>
        <v>3.5010388548057254E-4</v>
      </c>
      <c r="AH195" s="2">
        <f t="shared" si="25"/>
        <v>7.3663476482617582E-4</v>
      </c>
      <c r="AI195" s="2">
        <f t="shared" si="26"/>
        <v>1.6715942740286297E-4</v>
      </c>
      <c r="AJ195" s="2">
        <f t="shared" si="27"/>
        <v>1.0685251533742331E-4</v>
      </c>
      <c r="AK195" s="2">
        <f t="shared" si="28"/>
        <v>3.58198773006135E-5</v>
      </c>
      <c r="AL195" s="2">
        <f t="shared" si="29"/>
        <v>1.7282584867075664E-5</v>
      </c>
      <c r="AM195" s="2">
        <f t="shared" si="30"/>
        <v>8.4186830265848674E-6</v>
      </c>
      <c r="AN195" s="3"/>
      <c r="AO195" s="3"/>
      <c r="AP195" s="3"/>
    </row>
    <row r="196" spans="1:42" x14ac:dyDescent="0.35">
      <c r="A196" s="1" t="s">
        <v>130</v>
      </c>
      <c r="B196" s="1" t="s">
        <v>198</v>
      </c>
      <c r="C196" s="1" t="s">
        <v>159</v>
      </c>
      <c r="D196" s="1" t="s">
        <v>156</v>
      </c>
      <c r="E196" s="1" t="s">
        <v>156</v>
      </c>
      <c r="F196" s="1" t="s">
        <v>171</v>
      </c>
      <c r="G196" s="1" t="s">
        <v>170</v>
      </c>
      <c r="H196" s="1" t="s">
        <v>129</v>
      </c>
      <c r="I196" s="1" t="s">
        <v>157</v>
      </c>
      <c r="J196" s="2">
        <v>4.2000000000000002E-16</v>
      </c>
      <c r="K196" s="2">
        <v>3.0599999999999998E-10</v>
      </c>
      <c r="L196" s="2">
        <v>2.3600000000000001E-9</v>
      </c>
      <c r="M196" s="2">
        <v>7.0699999999999998E-9</v>
      </c>
      <c r="N196" s="2">
        <v>1.6400000000000001E-8</v>
      </c>
      <c r="O196" s="2">
        <v>5.7299999999999999E-9</v>
      </c>
      <c r="P196" s="2">
        <v>3.7600000000000003E-9</v>
      </c>
      <c r="Q196" s="2">
        <v>1.25E-9</v>
      </c>
      <c r="R196" s="2">
        <v>5.09E-10</v>
      </c>
      <c r="S196" s="2">
        <v>2.1E-10</v>
      </c>
      <c r="T196" s="2">
        <v>9.6100000000000009E-10</v>
      </c>
      <c r="U196" s="2">
        <v>2.22E-8</v>
      </c>
      <c r="V196" s="2">
        <v>6.9399999999999999E-8</v>
      </c>
      <c r="W196" s="2">
        <v>1.1999999999999999E-7</v>
      </c>
      <c r="X196" s="2">
        <v>2.11E-7</v>
      </c>
      <c r="Y196" s="2">
        <v>5.7800000000000001E-8</v>
      </c>
      <c r="Z196" s="2">
        <v>4.0499999999999999E-8</v>
      </c>
      <c r="AA196" s="2">
        <v>1.4100000000000001E-8</v>
      </c>
      <c r="AB196" s="2">
        <v>5.2400000000000001E-9</v>
      </c>
      <c r="AC196" s="2">
        <v>1.85E-9</v>
      </c>
      <c r="AD196" s="2">
        <f t="shared" ref="AD196:AD259" si="31">T196*98.96*1000/24.45</f>
        <v>3.88959345603272E-6</v>
      </c>
      <c r="AE196" s="2">
        <f t="shared" ref="AE196:AE259" si="32">U196*98.96*1000/24.45</f>
        <v>8.9853251533742343E-5</v>
      </c>
      <c r="AF196" s="2">
        <f t="shared" ref="AF196:AF259" si="33">V196*98.96*1000/24.45</f>
        <v>2.8089259713701429E-4</v>
      </c>
      <c r="AG196" s="2">
        <f t="shared" ref="AG196:AG259" si="34">W196*98.96*1000/24.45</f>
        <v>4.8569325153374223E-4</v>
      </c>
      <c r="AH196" s="2">
        <f t="shared" ref="AH196:AH259" si="35">X196*98.96*1000/24.45</f>
        <v>8.5401063394683024E-4</v>
      </c>
      <c r="AI196" s="2">
        <f t="shared" ref="AI196:AI259" si="36">Y196*98.96*1000/24.45</f>
        <v>2.3394224948875252E-4</v>
      </c>
      <c r="AJ196" s="2">
        <f t="shared" ref="AJ196:AJ259" si="37">Z196*98.96*1000/24.45</f>
        <v>1.6392147239263801E-4</v>
      </c>
      <c r="AK196" s="2">
        <f t="shared" ref="AK196:AK259" si="38">AA196*98.96*1000/24.45</f>
        <v>5.7068957055214718E-5</v>
      </c>
      <c r="AL196" s="2">
        <f t="shared" ref="AL196:AL259" si="39">AB196*98.96*1000/24.45</f>
        <v>2.1208605316973413E-5</v>
      </c>
      <c r="AM196" s="2">
        <f t="shared" ref="AM196:AM259" si="40">AC196*98.96*1000/24.45</f>
        <v>7.4877709611451939E-6</v>
      </c>
      <c r="AN196" s="3"/>
      <c r="AO196" s="3"/>
      <c r="AP196" s="3"/>
    </row>
    <row r="197" spans="1:42" x14ac:dyDescent="0.35">
      <c r="A197" s="1" t="s">
        <v>130</v>
      </c>
      <c r="B197" s="1" t="s">
        <v>199</v>
      </c>
      <c r="C197" s="1" t="s">
        <v>159</v>
      </c>
      <c r="D197" s="1" t="s">
        <v>156</v>
      </c>
      <c r="E197" s="1" t="s">
        <v>127</v>
      </c>
      <c r="F197" s="1" t="s">
        <v>169</v>
      </c>
      <c r="G197" s="1" t="s">
        <v>170</v>
      </c>
      <c r="H197" s="1" t="s">
        <v>128</v>
      </c>
      <c r="I197" s="1" t="s">
        <v>157</v>
      </c>
      <c r="J197" s="2">
        <v>6.4500000000000003E-16</v>
      </c>
      <c r="K197" s="2">
        <v>1.7600000000000001E-10</v>
      </c>
      <c r="L197" s="2">
        <v>2.3699999999999999E-9</v>
      </c>
      <c r="M197" s="2">
        <v>8.4499999999999996E-9</v>
      </c>
      <c r="N197" s="2">
        <v>2.4299999999999999E-8</v>
      </c>
      <c r="O197" s="2">
        <v>3.6100000000000001E-9</v>
      </c>
      <c r="P197" s="2">
        <v>1.9599999999999998E-9</v>
      </c>
      <c r="Q197" s="2">
        <v>5.8800000000000004E-10</v>
      </c>
      <c r="R197" s="2">
        <v>3.5300000000000002E-10</v>
      </c>
      <c r="S197" s="2">
        <v>2.8699999999999999E-10</v>
      </c>
      <c r="T197" s="2">
        <v>6.2500000000000004E-11</v>
      </c>
      <c r="U197" s="2">
        <v>9.1899999999999999E-9</v>
      </c>
      <c r="V197" s="2">
        <v>6.6500000000000007E-8</v>
      </c>
      <c r="W197" s="2">
        <v>1.2100000000000001E-7</v>
      </c>
      <c r="X197" s="2">
        <v>2.5199999999999998E-7</v>
      </c>
      <c r="Y197" s="2">
        <v>6.4000000000000004E-8</v>
      </c>
      <c r="Z197" s="2">
        <v>3.9500000000000003E-8</v>
      </c>
      <c r="AA197" s="2">
        <v>1.81E-8</v>
      </c>
      <c r="AB197" s="2">
        <v>1.0099999999999999E-8</v>
      </c>
      <c r="AC197" s="2">
        <v>4.9200000000000004E-9</v>
      </c>
      <c r="AD197" s="2">
        <f t="shared" si="31"/>
        <v>2.5296523517382413E-7</v>
      </c>
      <c r="AE197" s="2">
        <f t="shared" si="32"/>
        <v>3.7196008179959098E-5</v>
      </c>
      <c r="AF197" s="2">
        <f t="shared" si="33"/>
        <v>2.6915501022494891E-4</v>
      </c>
      <c r="AG197" s="2">
        <f t="shared" si="34"/>
        <v>4.897406952965236E-4</v>
      </c>
      <c r="AH197" s="2">
        <f t="shared" si="35"/>
        <v>1.0199558282208588E-3</v>
      </c>
      <c r="AI197" s="2">
        <f t="shared" si="36"/>
        <v>2.590364008179959E-4</v>
      </c>
      <c r="AJ197" s="2">
        <f t="shared" si="37"/>
        <v>1.5987402862985685E-4</v>
      </c>
      <c r="AK197" s="2">
        <f t="shared" si="38"/>
        <v>7.3258732106339469E-5</v>
      </c>
      <c r="AL197" s="2">
        <f t="shared" si="39"/>
        <v>4.0879182004089974E-5</v>
      </c>
      <c r="AM197" s="2">
        <f t="shared" si="40"/>
        <v>1.9913423312883435E-5</v>
      </c>
      <c r="AN197" s="3"/>
      <c r="AO197" s="3"/>
      <c r="AP197" s="3"/>
    </row>
    <row r="198" spans="1:42" x14ac:dyDescent="0.35">
      <c r="A198" s="1" t="s">
        <v>130</v>
      </c>
      <c r="B198" s="1" t="s">
        <v>199</v>
      </c>
      <c r="C198" s="1" t="s">
        <v>159</v>
      </c>
      <c r="D198" s="1" t="s">
        <v>156</v>
      </c>
      <c r="E198" s="1" t="s">
        <v>127</v>
      </c>
      <c r="F198" s="1" t="s">
        <v>171</v>
      </c>
      <c r="G198" s="1" t="s">
        <v>170</v>
      </c>
      <c r="H198" s="1" t="s">
        <v>129</v>
      </c>
      <c r="I198" s="1" t="s">
        <v>157</v>
      </c>
      <c r="J198" s="2">
        <v>5.0900000000000003E-15</v>
      </c>
      <c r="K198" s="2">
        <v>7.8599999999999997E-10</v>
      </c>
      <c r="L198" s="2">
        <v>7.2600000000000002E-9</v>
      </c>
      <c r="M198" s="2">
        <v>1.89E-8</v>
      </c>
      <c r="N198" s="2">
        <v>4.0499999999999999E-8</v>
      </c>
      <c r="O198" s="2">
        <v>1.26E-8</v>
      </c>
      <c r="P198" s="2">
        <v>7.5100000000000007E-9</v>
      </c>
      <c r="Q198" s="2">
        <v>2.4399999999999998E-9</v>
      </c>
      <c r="R198" s="2">
        <v>9.7599999999999994E-10</v>
      </c>
      <c r="S198" s="2">
        <v>4.0000000000000001E-10</v>
      </c>
      <c r="T198" s="2">
        <v>5.3100000000000003E-10</v>
      </c>
      <c r="U198" s="2">
        <v>3.6300000000000001E-8</v>
      </c>
      <c r="V198" s="2">
        <v>1.4700000000000001E-7</v>
      </c>
      <c r="W198" s="2">
        <v>2.1799999999999999E-7</v>
      </c>
      <c r="X198" s="2">
        <v>3.6100000000000002E-7</v>
      </c>
      <c r="Y198" s="2">
        <v>1.09E-7</v>
      </c>
      <c r="Z198" s="2">
        <v>7.7599999999999993E-8</v>
      </c>
      <c r="AA198" s="2">
        <v>2.1600000000000002E-8</v>
      </c>
      <c r="AB198" s="2">
        <v>7.4099999999999998E-9</v>
      </c>
      <c r="AC198" s="2">
        <v>2.5000000000000001E-9</v>
      </c>
      <c r="AD198" s="2">
        <f t="shared" si="31"/>
        <v>2.1491926380368098E-6</v>
      </c>
      <c r="AE198" s="2">
        <f t="shared" si="32"/>
        <v>1.4692220858895705E-4</v>
      </c>
      <c r="AF198" s="2">
        <f t="shared" si="33"/>
        <v>5.9497423312883434E-4</v>
      </c>
      <c r="AG198" s="2">
        <f t="shared" si="34"/>
        <v>8.8234274028629845E-4</v>
      </c>
      <c r="AH198" s="2">
        <f t="shared" si="35"/>
        <v>1.4611271983640079E-3</v>
      </c>
      <c r="AI198" s="2">
        <f t="shared" si="36"/>
        <v>4.4117137014314923E-4</v>
      </c>
      <c r="AJ198" s="2">
        <f t="shared" si="37"/>
        <v>3.1408163599181999E-4</v>
      </c>
      <c r="AK198" s="2">
        <f t="shared" si="38"/>
        <v>8.7424785276073627E-5</v>
      </c>
      <c r="AL198" s="2">
        <f t="shared" si="39"/>
        <v>2.9991558282208584E-5</v>
      </c>
      <c r="AM198" s="2">
        <f t="shared" si="40"/>
        <v>1.0118609406952966E-5</v>
      </c>
      <c r="AN198" s="3"/>
      <c r="AO198" s="3"/>
      <c r="AP198" s="3"/>
    </row>
    <row r="199" spans="1:42" x14ac:dyDescent="0.35">
      <c r="A199" s="1" t="s">
        <v>130</v>
      </c>
      <c r="B199" s="1" t="s">
        <v>200</v>
      </c>
      <c r="C199" s="1" t="s">
        <v>159</v>
      </c>
      <c r="D199" s="1" t="s">
        <v>131</v>
      </c>
      <c r="E199" s="1" t="s">
        <v>156</v>
      </c>
      <c r="F199" s="1" t="s">
        <v>169</v>
      </c>
      <c r="G199" s="1" t="s">
        <v>170</v>
      </c>
      <c r="H199" s="1" t="s">
        <v>128</v>
      </c>
      <c r="I199" s="1" t="s">
        <v>157</v>
      </c>
      <c r="J199" s="2">
        <v>3.58E-16</v>
      </c>
      <c r="K199" s="2">
        <v>1.43E-10</v>
      </c>
      <c r="L199" s="2">
        <v>1.2199999999999999E-9</v>
      </c>
      <c r="M199" s="2">
        <v>5.1899999999999997E-9</v>
      </c>
      <c r="N199" s="2">
        <v>1.6899999999999999E-8</v>
      </c>
      <c r="O199" s="2">
        <v>3.7600000000000003E-9</v>
      </c>
      <c r="P199" s="2">
        <v>2.2600000000000001E-9</v>
      </c>
      <c r="Q199" s="2">
        <v>6.6199999999999999E-10</v>
      </c>
      <c r="R199" s="2">
        <v>3.3099999999999999E-10</v>
      </c>
      <c r="S199" s="2">
        <v>2.3400000000000002E-10</v>
      </c>
      <c r="T199" s="2">
        <v>3.8300000000000002E-10</v>
      </c>
      <c r="U199" s="2">
        <v>1.3599999999999999E-8</v>
      </c>
      <c r="V199" s="2">
        <v>7.1200000000000002E-8</v>
      </c>
      <c r="W199" s="2">
        <v>1.4999999999999999E-7</v>
      </c>
      <c r="X199" s="2">
        <v>3.1600000000000002E-7</v>
      </c>
      <c r="Y199" s="2">
        <v>7.1200000000000002E-8</v>
      </c>
      <c r="Z199" s="2">
        <v>4.4700000000000003E-8</v>
      </c>
      <c r="AA199" s="2">
        <v>1.52E-8</v>
      </c>
      <c r="AB199" s="2">
        <v>7.1900000000000002E-9</v>
      </c>
      <c r="AC199" s="2">
        <v>3.5100000000000001E-9</v>
      </c>
      <c r="AD199" s="2">
        <f t="shared" si="31"/>
        <v>1.5501709611451944E-6</v>
      </c>
      <c r="AE199" s="2">
        <f t="shared" si="32"/>
        <v>5.5045235173824126E-5</v>
      </c>
      <c r="AF199" s="2">
        <f t="shared" si="33"/>
        <v>2.8817799591002044E-4</v>
      </c>
      <c r="AG199" s="2">
        <f t="shared" si="34"/>
        <v>6.0711656441717792E-4</v>
      </c>
      <c r="AH199" s="2">
        <f t="shared" si="35"/>
        <v>1.2789922290388548E-3</v>
      </c>
      <c r="AI199" s="2">
        <f t="shared" si="36"/>
        <v>2.8817799591002044E-4</v>
      </c>
      <c r="AJ199" s="2">
        <f t="shared" si="37"/>
        <v>1.8092073619631902E-4</v>
      </c>
      <c r="AK199" s="2">
        <f t="shared" si="38"/>
        <v>6.1521145194274026E-5</v>
      </c>
      <c r="AL199" s="2">
        <f t="shared" si="39"/>
        <v>2.9101120654396726E-5</v>
      </c>
      <c r="AM199" s="2">
        <f t="shared" si="40"/>
        <v>1.4206527607361964E-5</v>
      </c>
      <c r="AN199" s="3"/>
      <c r="AO199" s="3"/>
      <c r="AP199" s="3"/>
    </row>
    <row r="200" spans="1:42" x14ac:dyDescent="0.35">
      <c r="A200" s="1" t="s">
        <v>130</v>
      </c>
      <c r="B200" s="1" t="s">
        <v>200</v>
      </c>
      <c r="C200" s="1" t="s">
        <v>159</v>
      </c>
      <c r="D200" s="1" t="s">
        <v>131</v>
      </c>
      <c r="E200" s="1" t="s">
        <v>156</v>
      </c>
      <c r="F200" s="1" t="s">
        <v>171</v>
      </c>
      <c r="G200" s="1" t="s">
        <v>170</v>
      </c>
      <c r="H200" s="1" t="s">
        <v>129</v>
      </c>
      <c r="I200" s="1" t="s">
        <v>157</v>
      </c>
      <c r="J200" s="2">
        <v>2.1999999999999999E-15</v>
      </c>
      <c r="K200" s="2">
        <v>7.5399999999999998E-10</v>
      </c>
      <c r="L200" s="2">
        <v>5.9799999999999996E-9</v>
      </c>
      <c r="M200" s="2">
        <v>1.6199999999999999E-8</v>
      </c>
      <c r="N200" s="2">
        <v>3.4800000000000001E-8</v>
      </c>
      <c r="O200" s="2">
        <v>1.11E-8</v>
      </c>
      <c r="P200" s="2">
        <v>6.9900000000000001E-9</v>
      </c>
      <c r="Q200" s="2">
        <v>2.3400000000000002E-9</v>
      </c>
      <c r="R200" s="2">
        <v>9.6599999999999997E-10</v>
      </c>
      <c r="S200" s="2">
        <v>4.03E-10</v>
      </c>
      <c r="T200" s="2">
        <v>1.8300000000000001E-9</v>
      </c>
      <c r="U200" s="2">
        <v>3.8299999999999999E-8</v>
      </c>
      <c r="V200" s="2">
        <v>1.1899999999999999E-7</v>
      </c>
      <c r="W200" s="2">
        <v>2.0800000000000001E-7</v>
      </c>
      <c r="X200" s="2">
        <v>3.6600000000000002E-7</v>
      </c>
      <c r="Y200" s="2">
        <v>9.8799999999999998E-8</v>
      </c>
      <c r="Z200" s="2">
        <v>6.9699999999999995E-8</v>
      </c>
      <c r="AA200" s="2">
        <v>2.4100000000000001E-8</v>
      </c>
      <c r="AB200" s="2">
        <v>9.0400000000000002E-9</v>
      </c>
      <c r="AC200" s="2">
        <v>3.2599999999999999E-9</v>
      </c>
      <c r="AD200" s="2">
        <f t="shared" si="31"/>
        <v>7.4068220858895696E-6</v>
      </c>
      <c r="AE200" s="2">
        <f t="shared" si="32"/>
        <v>1.5501709611451942E-4</v>
      </c>
      <c r="AF200" s="2">
        <f t="shared" si="33"/>
        <v>4.8164580777096112E-4</v>
      </c>
      <c r="AG200" s="2">
        <f t="shared" si="34"/>
        <v>8.4186830265848677E-4</v>
      </c>
      <c r="AH200" s="2">
        <f t="shared" si="35"/>
        <v>1.4813644171779142E-3</v>
      </c>
      <c r="AI200" s="2">
        <f t="shared" si="36"/>
        <v>3.9988744376278122E-4</v>
      </c>
      <c r="AJ200" s="2">
        <f t="shared" si="37"/>
        <v>2.8210683026584865E-4</v>
      </c>
      <c r="AK200" s="2">
        <f t="shared" si="38"/>
        <v>9.7543394683026574E-5</v>
      </c>
      <c r="AL200" s="2">
        <f t="shared" si="39"/>
        <v>3.6588891615541919E-5</v>
      </c>
      <c r="AM200" s="2">
        <f t="shared" si="40"/>
        <v>1.3194666666666668E-5</v>
      </c>
      <c r="AN200" s="3"/>
      <c r="AO200" s="3"/>
      <c r="AP200" s="3"/>
    </row>
    <row r="201" spans="1:42" x14ac:dyDescent="0.35">
      <c r="A201" s="1" t="s">
        <v>130</v>
      </c>
      <c r="B201" s="1" t="s">
        <v>201</v>
      </c>
      <c r="C201" s="1" t="s">
        <v>159</v>
      </c>
      <c r="D201" s="1" t="s">
        <v>131</v>
      </c>
      <c r="E201" s="1" t="s">
        <v>127</v>
      </c>
      <c r="F201" s="1" t="s">
        <v>169</v>
      </c>
      <c r="G201" s="1" t="s">
        <v>170</v>
      </c>
      <c r="H201" s="1" t="s">
        <v>128</v>
      </c>
      <c r="I201" s="1" t="s">
        <v>157</v>
      </c>
      <c r="J201" s="2">
        <v>4.7699999999999998E-15</v>
      </c>
      <c r="K201" s="2">
        <v>4.5700000000000002E-10</v>
      </c>
      <c r="L201" s="2">
        <v>6.1499999999999996E-9</v>
      </c>
      <c r="M201" s="2">
        <v>1.99E-8</v>
      </c>
      <c r="N201" s="2">
        <v>5.4100000000000001E-8</v>
      </c>
      <c r="O201" s="2">
        <v>7.3600000000000002E-9</v>
      </c>
      <c r="P201" s="2">
        <v>3.53E-9</v>
      </c>
      <c r="Q201" s="2">
        <v>1.0999999999999999E-9</v>
      </c>
      <c r="R201" s="2">
        <v>6.8700000000000001E-10</v>
      </c>
      <c r="S201" s="2">
        <v>5.7799999999999997E-10</v>
      </c>
      <c r="T201" s="2">
        <v>1.7700000000000001E-10</v>
      </c>
      <c r="U201" s="2">
        <v>1.6000000000000001E-8</v>
      </c>
      <c r="V201" s="2">
        <v>1.14E-7</v>
      </c>
      <c r="W201" s="2">
        <v>2.05E-7</v>
      </c>
      <c r="X201" s="2">
        <v>4.3000000000000001E-7</v>
      </c>
      <c r="Y201" s="2">
        <v>1.09E-7</v>
      </c>
      <c r="Z201" s="2">
        <v>6.7399999999999995E-8</v>
      </c>
      <c r="AA201" s="2">
        <v>3.0600000000000003E-8</v>
      </c>
      <c r="AB201" s="2">
        <v>1.7E-8</v>
      </c>
      <c r="AC201" s="2">
        <v>8.2999999999999999E-9</v>
      </c>
      <c r="AD201" s="2">
        <f t="shared" si="31"/>
        <v>7.1639754601227004E-7</v>
      </c>
      <c r="AE201" s="2">
        <f t="shared" si="32"/>
        <v>6.4759100204498976E-5</v>
      </c>
      <c r="AF201" s="2">
        <f t="shared" si="33"/>
        <v>4.6140858895705523E-4</v>
      </c>
      <c r="AG201" s="2">
        <f t="shared" si="34"/>
        <v>8.2972597137014308E-4</v>
      </c>
      <c r="AH201" s="2">
        <f t="shared" si="35"/>
        <v>1.74040081799591E-3</v>
      </c>
      <c r="AI201" s="2">
        <f t="shared" si="36"/>
        <v>4.4117137014314923E-4</v>
      </c>
      <c r="AJ201" s="2">
        <f t="shared" si="37"/>
        <v>2.7279770961145193E-4</v>
      </c>
      <c r="AK201" s="2">
        <f t="shared" si="38"/>
        <v>1.2385177914110433E-4</v>
      </c>
      <c r="AL201" s="2">
        <f t="shared" si="39"/>
        <v>6.880654396728016E-5</v>
      </c>
      <c r="AM201" s="2">
        <f t="shared" si="40"/>
        <v>3.3593783231083846E-5</v>
      </c>
      <c r="AN201" s="3"/>
      <c r="AO201" s="3"/>
      <c r="AP201" s="3"/>
    </row>
    <row r="202" spans="1:42" x14ac:dyDescent="0.35">
      <c r="A202" s="1" t="s">
        <v>130</v>
      </c>
      <c r="B202" s="1" t="s">
        <v>201</v>
      </c>
      <c r="C202" s="1" t="s">
        <v>159</v>
      </c>
      <c r="D202" s="1" t="s">
        <v>131</v>
      </c>
      <c r="E202" s="1" t="s">
        <v>127</v>
      </c>
      <c r="F202" s="1" t="s">
        <v>171</v>
      </c>
      <c r="G202" s="1" t="s">
        <v>170</v>
      </c>
      <c r="H202" s="1" t="s">
        <v>129</v>
      </c>
      <c r="I202" s="1" t="s">
        <v>157</v>
      </c>
      <c r="J202" s="2">
        <v>3.6799999999999998E-14</v>
      </c>
      <c r="K202" s="2">
        <v>2.1799999999999999E-9</v>
      </c>
      <c r="L202" s="2">
        <v>1.7500000000000001E-8</v>
      </c>
      <c r="M202" s="2">
        <v>4.2499999999999997E-8</v>
      </c>
      <c r="N202" s="2">
        <v>8.5500000000000005E-8</v>
      </c>
      <c r="O202" s="2">
        <v>2.6899999999999999E-8</v>
      </c>
      <c r="P202" s="2">
        <v>1.6000000000000001E-8</v>
      </c>
      <c r="Q202" s="2">
        <v>5.1099999999999999E-9</v>
      </c>
      <c r="R202" s="2">
        <v>1.9800000000000002E-9</v>
      </c>
      <c r="S202" s="2">
        <v>8.0300000000000002E-10</v>
      </c>
      <c r="T202" s="2">
        <v>1.3600000000000001E-9</v>
      </c>
      <c r="U202" s="2">
        <v>6.2499999999999997E-8</v>
      </c>
      <c r="V202" s="2">
        <v>2.4699999999999998E-7</v>
      </c>
      <c r="W202" s="2">
        <v>3.7300000000000002E-7</v>
      </c>
      <c r="X202" s="2">
        <v>6.1799999999999995E-7</v>
      </c>
      <c r="Y202" s="2">
        <v>1.8699999999999999E-7</v>
      </c>
      <c r="Z202" s="2">
        <v>1.31E-7</v>
      </c>
      <c r="AA202" s="2">
        <v>3.7300000000000003E-8</v>
      </c>
      <c r="AB202" s="2">
        <v>1.26E-8</v>
      </c>
      <c r="AC202" s="2">
        <v>4.25E-9</v>
      </c>
      <c r="AD202" s="2">
        <f t="shared" si="31"/>
        <v>5.5045235173824126E-6</v>
      </c>
      <c r="AE202" s="2">
        <f t="shared" si="32"/>
        <v>2.5296523517382411E-4</v>
      </c>
      <c r="AF202" s="2">
        <f t="shared" si="33"/>
        <v>9.9971860940695277E-4</v>
      </c>
      <c r="AG202" s="2">
        <f t="shared" si="34"/>
        <v>1.5096965235173825E-3</v>
      </c>
      <c r="AH202" s="2">
        <f t="shared" si="35"/>
        <v>2.5013202453987725E-3</v>
      </c>
      <c r="AI202" s="2">
        <f t="shared" si="36"/>
        <v>7.5687198364008171E-4</v>
      </c>
      <c r="AJ202" s="2">
        <f t="shared" si="37"/>
        <v>5.3021513292433528E-4</v>
      </c>
      <c r="AK202" s="2">
        <f t="shared" si="38"/>
        <v>1.5096965235173826E-4</v>
      </c>
      <c r="AL202" s="2">
        <f t="shared" si="39"/>
        <v>5.0997791411042941E-5</v>
      </c>
      <c r="AM202" s="2">
        <f t="shared" si="40"/>
        <v>1.720163599182004E-5</v>
      </c>
      <c r="AN202" s="3"/>
      <c r="AO202" s="3"/>
      <c r="AP202" s="3"/>
    </row>
    <row r="203" spans="1:42" x14ac:dyDescent="0.35">
      <c r="A203" s="1" t="s">
        <v>126</v>
      </c>
      <c r="B203" s="1" t="s">
        <v>202</v>
      </c>
      <c r="C203" s="1" t="s">
        <v>154</v>
      </c>
      <c r="D203" s="1" t="s">
        <v>156</v>
      </c>
      <c r="E203" s="1" t="s">
        <v>156</v>
      </c>
      <c r="F203" s="1" t="s">
        <v>176</v>
      </c>
      <c r="G203" s="1" t="s">
        <v>177</v>
      </c>
      <c r="H203" s="1" t="s">
        <v>128</v>
      </c>
      <c r="I203" s="1" t="s">
        <v>157</v>
      </c>
      <c r="J203" s="1">
        <v>0</v>
      </c>
      <c r="K203" s="1">
        <v>0</v>
      </c>
      <c r="L203" s="1">
        <v>0</v>
      </c>
      <c r="M203" s="1">
        <v>0</v>
      </c>
      <c r="N203" s="1">
        <v>0</v>
      </c>
      <c r="O203" s="1">
        <v>0</v>
      </c>
      <c r="P203" s="1">
        <v>0</v>
      </c>
      <c r="Q203" s="1">
        <v>0</v>
      </c>
      <c r="R203" s="1">
        <v>0</v>
      </c>
      <c r="S203" s="1">
        <v>0</v>
      </c>
      <c r="T203" s="2">
        <v>6.7000000000000002E-6</v>
      </c>
      <c r="U203" s="2">
        <v>2.6199999999999999E-6</v>
      </c>
      <c r="V203" s="2">
        <v>1.4899999999999999E-6</v>
      </c>
      <c r="W203" s="2">
        <v>1.04E-6</v>
      </c>
      <c r="X203" s="2">
        <v>4.82E-7</v>
      </c>
      <c r="Y203" s="2">
        <v>1.2499999999999999E-8</v>
      </c>
      <c r="Z203" s="2">
        <v>5.7100000000000003E-9</v>
      </c>
      <c r="AA203" s="2">
        <v>8.67E-10</v>
      </c>
      <c r="AB203" s="2">
        <v>2.69E-10</v>
      </c>
      <c r="AC203" s="2">
        <v>1.0300000000000001E-10</v>
      </c>
      <c r="AD203" s="2">
        <f t="shared" si="31"/>
        <v>2.7117873210633952E-2</v>
      </c>
      <c r="AE203" s="2">
        <f t="shared" si="32"/>
        <v>1.0604302658486707E-2</v>
      </c>
      <c r="AF203" s="2">
        <f t="shared" si="33"/>
        <v>6.0306912065439663E-3</v>
      </c>
      <c r="AG203" s="2">
        <f t="shared" si="34"/>
        <v>4.209341513292433E-3</v>
      </c>
      <c r="AH203" s="2">
        <f t="shared" si="35"/>
        <v>1.9508678936605317E-3</v>
      </c>
      <c r="AI203" s="2">
        <f t="shared" si="36"/>
        <v>5.0593047034764817E-5</v>
      </c>
      <c r="AJ203" s="2">
        <f t="shared" si="37"/>
        <v>2.3110903885480577E-5</v>
      </c>
      <c r="AK203" s="2">
        <f t="shared" si="38"/>
        <v>3.5091337423312879E-6</v>
      </c>
      <c r="AL203" s="2">
        <f t="shared" si="39"/>
        <v>1.0887623721881391E-6</v>
      </c>
      <c r="AM203" s="2">
        <f t="shared" si="40"/>
        <v>4.1688670756646222E-7</v>
      </c>
      <c r="AN203" s="3"/>
      <c r="AO203" s="3"/>
      <c r="AP203" s="3"/>
    </row>
    <row r="204" spans="1:42" x14ac:dyDescent="0.35">
      <c r="A204" s="1" t="s">
        <v>126</v>
      </c>
      <c r="B204" s="1" t="s">
        <v>202</v>
      </c>
      <c r="C204" s="1" t="s">
        <v>154</v>
      </c>
      <c r="D204" s="1" t="s">
        <v>156</v>
      </c>
      <c r="E204" s="1" t="s">
        <v>156</v>
      </c>
      <c r="F204" s="1" t="s">
        <v>178</v>
      </c>
      <c r="G204" s="1" t="s">
        <v>177</v>
      </c>
      <c r="H204" s="1" t="s">
        <v>129</v>
      </c>
      <c r="I204" s="1" t="s">
        <v>157</v>
      </c>
      <c r="J204" s="1">
        <v>0</v>
      </c>
      <c r="K204" s="1">
        <v>0</v>
      </c>
      <c r="L204" s="1">
        <v>0</v>
      </c>
      <c r="M204" s="1">
        <v>0</v>
      </c>
      <c r="N204" s="1">
        <v>0</v>
      </c>
      <c r="O204" s="1">
        <v>0</v>
      </c>
      <c r="P204" s="1">
        <v>0</v>
      </c>
      <c r="Q204" s="1">
        <v>0</v>
      </c>
      <c r="R204" s="1">
        <v>0</v>
      </c>
      <c r="S204" s="1">
        <v>0</v>
      </c>
      <c r="T204" s="2">
        <v>7.5900000000000002E-6</v>
      </c>
      <c r="U204" s="2">
        <v>2.5900000000000002E-6</v>
      </c>
      <c r="V204" s="2">
        <v>1.48E-6</v>
      </c>
      <c r="W204" s="2">
        <v>9.5600000000000004E-7</v>
      </c>
      <c r="X204" s="2">
        <v>3.8500000000000002E-7</v>
      </c>
      <c r="Y204" s="2">
        <v>8.5199999999999995E-9</v>
      </c>
      <c r="Z204" s="2">
        <v>4.6399999999999997E-9</v>
      </c>
      <c r="AA204" s="2">
        <v>7.2099999999999999E-10</v>
      </c>
      <c r="AB204" s="2">
        <v>2.03E-10</v>
      </c>
      <c r="AC204" s="2">
        <v>7.6799999999999996E-11</v>
      </c>
      <c r="AD204" s="2">
        <f t="shared" si="31"/>
        <v>3.0720098159509202E-2</v>
      </c>
      <c r="AE204" s="2">
        <f t="shared" si="32"/>
        <v>1.0482879345603272E-2</v>
      </c>
      <c r="AF204" s="2">
        <f t="shared" si="33"/>
        <v>5.990216768916156E-3</v>
      </c>
      <c r="AG204" s="2">
        <f t="shared" si="34"/>
        <v>3.869356237218814E-3</v>
      </c>
      <c r="AH204" s="2">
        <f t="shared" si="35"/>
        <v>1.5582658486707566E-3</v>
      </c>
      <c r="AI204" s="2">
        <f t="shared" si="36"/>
        <v>3.4484220858895704E-5</v>
      </c>
      <c r="AJ204" s="2">
        <f t="shared" si="37"/>
        <v>1.87801390593047E-5</v>
      </c>
      <c r="AK204" s="2">
        <f t="shared" si="38"/>
        <v>2.9182069529652352E-6</v>
      </c>
      <c r="AL204" s="2">
        <f t="shared" si="39"/>
        <v>8.2163108384458057E-7</v>
      </c>
      <c r="AM204" s="2">
        <f t="shared" si="40"/>
        <v>3.1084368098159509E-7</v>
      </c>
      <c r="AN204" s="3"/>
      <c r="AO204" s="3"/>
      <c r="AP204" s="3"/>
    </row>
    <row r="205" spans="1:42" x14ac:dyDescent="0.35">
      <c r="A205" s="1" t="s">
        <v>126</v>
      </c>
      <c r="B205" s="1" t="s">
        <v>203</v>
      </c>
      <c r="C205" s="1" t="s">
        <v>154</v>
      </c>
      <c r="D205" s="1" t="s">
        <v>156</v>
      </c>
      <c r="E205" s="1" t="s">
        <v>127</v>
      </c>
      <c r="F205" s="1" t="s">
        <v>176</v>
      </c>
      <c r="G205" s="1" t="s">
        <v>177</v>
      </c>
      <c r="H205" s="1" t="s">
        <v>128</v>
      </c>
      <c r="I205" s="1" t="s">
        <v>157</v>
      </c>
      <c r="J205" s="1">
        <v>0</v>
      </c>
      <c r="K205" s="1">
        <v>0</v>
      </c>
      <c r="L205" s="1">
        <v>0</v>
      </c>
      <c r="M205" s="1">
        <v>0</v>
      </c>
      <c r="N205" s="1">
        <v>0</v>
      </c>
      <c r="O205" s="1">
        <v>0</v>
      </c>
      <c r="P205" s="1">
        <v>0</v>
      </c>
      <c r="Q205" s="1">
        <v>0</v>
      </c>
      <c r="R205" s="1">
        <v>0</v>
      </c>
      <c r="S205" s="1">
        <v>0</v>
      </c>
      <c r="T205" s="2">
        <v>9.3100000000000006E-6</v>
      </c>
      <c r="U205" s="2">
        <v>2.7199999999999998E-6</v>
      </c>
      <c r="V205" s="2">
        <v>1.4100000000000001E-6</v>
      </c>
      <c r="W205" s="2">
        <v>9.09E-7</v>
      </c>
      <c r="X205" s="2">
        <v>3.3799999999999998E-7</v>
      </c>
      <c r="Y205" s="2">
        <v>6.3700000000000001E-9</v>
      </c>
      <c r="Z205" s="2">
        <v>2.4300000000000001E-9</v>
      </c>
      <c r="AA205" s="2">
        <v>3.1599999999999999E-10</v>
      </c>
      <c r="AB205" s="2">
        <v>8.9899999999999995E-11</v>
      </c>
      <c r="AC205" s="2">
        <v>3.7800000000000001E-11</v>
      </c>
      <c r="AD205" s="2">
        <f t="shared" si="31"/>
        <v>3.7681701431492846E-2</v>
      </c>
      <c r="AE205" s="2">
        <f t="shared" si="32"/>
        <v>1.1009047034764826E-2</v>
      </c>
      <c r="AF205" s="2">
        <f t="shared" si="33"/>
        <v>5.7068957055214729E-3</v>
      </c>
      <c r="AG205" s="2">
        <f t="shared" si="34"/>
        <v>3.6791263803680977E-3</v>
      </c>
      <c r="AH205" s="2">
        <f t="shared" si="35"/>
        <v>1.3680359918200407E-3</v>
      </c>
      <c r="AI205" s="2">
        <f t="shared" si="36"/>
        <v>2.5782216768916153E-5</v>
      </c>
      <c r="AJ205" s="2">
        <f t="shared" si="37"/>
        <v>9.8352883435582822E-6</v>
      </c>
      <c r="AK205" s="2">
        <f t="shared" si="38"/>
        <v>1.2789922290388547E-6</v>
      </c>
      <c r="AL205" s="2">
        <f t="shared" si="39"/>
        <v>3.6386519427402863E-7</v>
      </c>
      <c r="AM205" s="2">
        <f t="shared" si="40"/>
        <v>1.5299337423312883E-7</v>
      </c>
      <c r="AN205" s="3"/>
      <c r="AO205" s="3"/>
      <c r="AP205" s="3"/>
    </row>
    <row r="206" spans="1:42" x14ac:dyDescent="0.35">
      <c r="A206" s="1" t="s">
        <v>126</v>
      </c>
      <c r="B206" s="1" t="s">
        <v>203</v>
      </c>
      <c r="C206" s="1" t="s">
        <v>154</v>
      </c>
      <c r="D206" s="1" t="s">
        <v>156</v>
      </c>
      <c r="E206" s="1" t="s">
        <v>127</v>
      </c>
      <c r="F206" s="1" t="s">
        <v>178</v>
      </c>
      <c r="G206" s="1" t="s">
        <v>177</v>
      </c>
      <c r="H206" s="1" t="s">
        <v>129</v>
      </c>
      <c r="I206" s="1" t="s">
        <v>157</v>
      </c>
      <c r="J206" s="1">
        <v>0</v>
      </c>
      <c r="K206" s="1">
        <v>0</v>
      </c>
      <c r="L206" s="1">
        <v>0</v>
      </c>
      <c r="M206" s="1">
        <v>0</v>
      </c>
      <c r="N206" s="1">
        <v>0</v>
      </c>
      <c r="O206" s="1">
        <v>0</v>
      </c>
      <c r="P206" s="1">
        <v>0</v>
      </c>
      <c r="Q206" s="1">
        <v>0</v>
      </c>
      <c r="R206" s="1">
        <v>0</v>
      </c>
      <c r="S206" s="1">
        <v>0</v>
      </c>
      <c r="T206" s="2">
        <v>9.4900000000000006E-6</v>
      </c>
      <c r="U206" s="2">
        <v>2.6400000000000001E-6</v>
      </c>
      <c r="V206" s="2">
        <v>1.3999999999999999E-6</v>
      </c>
      <c r="W206" s="2">
        <v>8.9199999999999999E-7</v>
      </c>
      <c r="X206" s="2">
        <v>3.3099999999999999E-7</v>
      </c>
      <c r="Y206" s="2">
        <v>6.0300000000000001E-9</v>
      </c>
      <c r="Z206" s="2">
        <v>2.4E-9</v>
      </c>
      <c r="AA206" s="2">
        <v>3.4100000000000001E-10</v>
      </c>
      <c r="AB206" s="2">
        <v>9.9599999999999997E-11</v>
      </c>
      <c r="AC206" s="2">
        <v>3.9000000000000001E-11</v>
      </c>
      <c r="AD206" s="2">
        <f t="shared" si="31"/>
        <v>3.8410241308793454E-2</v>
      </c>
      <c r="AE206" s="2">
        <f t="shared" si="32"/>
        <v>1.0685251533742331E-2</v>
      </c>
      <c r="AF206" s="2">
        <f t="shared" si="33"/>
        <v>5.6664212678936609E-3</v>
      </c>
      <c r="AG206" s="2">
        <f t="shared" si="34"/>
        <v>3.6103198364008174E-3</v>
      </c>
      <c r="AH206" s="2">
        <f t="shared" si="35"/>
        <v>1.3397038854805728E-3</v>
      </c>
      <c r="AI206" s="2">
        <f t="shared" si="36"/>
        <v>2.4406085889570551E-5</v>
      </c>
      <c r="AJ206" s="2">
        <f t="shared" si="37"/>
        <v>9.7138650306748454E-6</v>
      </c>
      <c r="AK206" s="2">
        <f t="shared" si="38"/>
        <v>1.3801783231083842E-6</v>
      </c>
      <c r="AL206" s="2">
        <f t="shared" si="39"/>
        <v>4.0312539877300615E-7</v>
      </c>
      <c r="AM206" s="2">
        <f t="shared" si="40"/>
        <v>1.5785030674846624E-7</v>
      </c>
      <c r="AN206" s="3"/>
      <c r="AO206" s="3"/>
      <c r="AP206" s="3"/>
    </row>
    <row r="207" spans="1:42" x14ac:dyDescent="0.35">
      <c r="A207" s="1" t="s">
        <v>126</v>
      </c>
      <c r="B207" s="1" t="s">
        <v>204</v>
      </c>
      <c r="C207" s="1" t="s">
        <v>154</v>
      </c>
      <c r="D207" s="1" t="s">
        <v>131</v>
      </c>
      <c r="E207" s="1" t="s">
        <v>156</v>
      </c>
      <c r="F207" s="1" t="s">
        <v>176</v>
      </c>
      <c r="G207" s="1" t="s">
        <v>177</v>
      </c>
      <c r="H207" s="1" t="s">
        <v>128</v>
      </c>
      <c r="I207" s="1" t="s">
        <v>157</v>
      </c>
      <c r="J207" s="1">
        <v>0</v>
      </c>
      <c r="K207" s="1">
        <v>0</v>
      </c>
      <c r="L207" s="1">
        <v>0</v>
      </c>
      <c r="M207" s="1">
        <v>0</v>
      </c>
      <c r="N207" s="1">
        <v>0</v>
      </c>
      <c r="O207" s="1">
        <v>0</v>
      </c>
      <c r="P207" s="1">
        <v>0</v>
      </c>
      <c r="Q207" s="1">
        <v>0</v>
      </c>
      <c r="R207" s="1">
        <v>0</v>
      </c>
      <c r="S207" s="1">
        <v>0</v>
      </c>
      <c r="T207" s="2">
        <v>1.77E-5</v>
      </c>
      <c r="U207" s="2">
        <v>7.1199999999999996E-6</v>
      </c>
      <c r="V207" s="2">
        <v>3.9999999999999998E-6</v>
      </c>
      <c r="W207" s="2">
        <v>2.7700000000000002E-6</v>
      </c>
      <c r="X207" s="2">
        <v>1.22E-6</v>
      </c>
      <c r="Y207" s="2">
        <v>3.1599999999999998E-8</v>
      </c>
      <c r="Z207" s="2">
        <v>1.52E-8</v>
      </c>
      <c r="AA207" s="2">
        <v>2.9899999999999998E-9</v>
      </c>
      <c r="AB207" s="2">
        <v>1.01E-9</v>
      </c>
      <c r="AC207" s="2">
        <v>3.6599999999999998E-10</v>
      </c>
      <c r="AD207" s="2">
        <f t="shared" si="31"/>
        <v>7.1639754601226999E-2</v>
      </c>
      <c r="AE207" s="2">
        <f t="shared" si="32"/>
        <v>2.8817799591002041E-2</v>
      </c>
      <c r="AF207" s="2">
        <f t="shared" si="33"/>
        <v>1.6189775051124743E-2</v>
      </c>
      <c r="AG207" s="2">
        <f t="shared" si="34"/>
        <v>1.1211419222903887E-2</v>
      </c>
      <c r="AH207" s="2">
        <f t="shared" si="35"/>
        <v>4.9378813905930474E-3</v>
      </c>
      <c r="AI207" s="2">
        <f t="shared" si="36"/>
        <v>1.2789922290388548E-4</v>
      </c>
      <c r="AJ207" s="2">
        <f t="shared" si="37"/>
        <v>6.1521145194274026E-5</v>
      </c>
      <c r="AK207" s="2">
        <f t="shared" si="38"/>
        <v>1.2101856850715745E-5</v>
      </c>
      <c r="AL207" s="2">
        <f t="shared" si="39"/>
        <v>4.0879182004089986E-6</v>
      </c>
      <c r="AM207" s="2">
        <f t="shared" si="40"/>
        <v>1.4813644171779141E-6</v>
      </c>
      <c r="AN207" s="3"/>
      <c r="AO207" s="3"/>
      <c r="AP207" s="3"/>
    </row>
    <row r="208" spans="1:42" x14ac:dyDescent="0.35">
      <c r="A208" s="1" t="s">
        <v>126</v>
      </c>
      <c r="B208" s="1" t="s">
        <v>204</v>
      </c>
      <c r="C208" s="1" t="s">
        <v>154</v>
      </c>
      <c r="D208" s="1" t="s">
        <v>131</v>
      </c>
      <c r="E208" s="1" t="s">
        <v>156</v>
      </c>
      <c r="F208" s="1" t="s">
        <v>178</v>
      </c>
      <c r="G208" s="1" t="s">
        <v>177</v>
      </c>
      <c r="H208" s="1" t="s">
        <v>129</v>
      </c>
      <c r="I208" s="1" t="s">
        <v>157</v>
      </c>
      <c r="J208" s="1">
        <v>0</v>
      </c>
      <c r="K208" s="1">
        <v>0</v>
      </c>
      <c r="L208" s="1">
        <v>0</v>
      </c>
      <c r="M208" s="1">
        <v>0</v>
      </c>
      <c r="N208" s="1">
        <v>0</v>
      </c>
      <c r="O208" s="1">
        <v>0</v>
      </c>
      <c r="P208" s="1">
        <v>0</v>
      </c>
      <c r="Q208" s="1">
        <v>0</v>
      </c>
      <c r="R208" s="1">
        <v>0</v>
      </c>
      <c r="S208" s="1">
        <v>0</v>
      </c>
      <c r="T208" s="2">
        <v>2.0999999999999999E-5</v>
      </c>
      <c r="U208" s="2">
        <v>7.17E-6</v>
      </c>
      <c r="V208" s="2">
        <v>3.7299999999999999E-6</v>
      </c>
      <c r="W208" s="2">
        <v>2.57E-6</v>
      </c>
      <c r="X208" s="2">
        <v>1.0100000000000001E-6</v>
      </c>
      <c r="Y208" s="2">
        <v>2.0899999999999999E-8</v>
      </c>
      <c r="Z208" s="2">
        <v>1.18E-8</v>
      </c>
      <c r="AA208" s="2">
        <v>2.04E-9</v>
      </c>
      <c r="AB208" s="2">
        <v>6.0999999999999996E-10</v>
      </c>
      <c r="AC208" s="2">
        <v>2.1400000000000001E-10</v>
      </c>
      <c r="AD208" s="2">
        <f t="shared" si="31"/>
        <v>8.4996319018404917E-2</v>
      </c>
      <c r="AE208" s="2">
        <f t="shared" si="32"/>
        <v>2.9020171779141103E-2</v>
      </c>
      <c r="AF208" s="2">
        <f t="shared" si="33"/>
        <v>1.5096965235173824E-2</v>
      </c>
      <c r="AG208" s="2">
        <f t="shared" si="34"/>
        <v>1.040193047034765E-2</v>
      </c>
      <c r="AH208" s="2">
        <f t="shared" si="35"/>
        <v>4.0879182004089978E-3</v>
      </c>
      <c r="AI208" s="2">
        <f t="shared" si="36"/>
        <v>8.4591574642126787E-5</v>
      </c>
      <c r="AJ208" s="2">
        <f t="shared" si="37"/>
        <v>4.7759836400817998E-5</v>
      </c>
      <c r="AK208" s="2">
        <f t="shared" si="38"/>
        <v>8.2567852760736205E-6</v>
      </c>
      <c r="AL208" s="2">
        <f t="shared" si="39"/>
        <v>2.4689406952965231E-6</v>
      </c>
      <c r="AM208" s="2">
        <f t="shared" si="40"/>
        <v>8.6615296523517385E-7</v>
      </c>
      <c r="AN208" s="3"/>
      <c r="AO208" s="3"/>
      <c r="AP208" s="3"/>
    </row>
    <row r="209" spans="1:42" x14ac:dyDescent="0.35">
      <c r="A209" s="1" t="s">
        <v>126</v>
      </c>
      <c r="B209" s="1" t="s">
        <v>205</v>
      </c>
      <c r="C209" s="1" t="s">
        <v>154</v>
      </c>
      <c r="D209" s="1" t="s">
        <v>131</v>
      </c>
      <c r="E209" s="1" t="s">
        <v>127</v>
      </c>
      <c r="F209" s="1" t="s">
        <v>176</v>
      </c>
      <c r="G209" s="1" t="s">
        <v>177</v>
      </c>
      <c r="H209" s="1" t="s">
        <v>128</v>
      </c>
      <c r="I209" s="1" t="s">
        <v>157</v>
      </c>
      <c r="J209" s="1">
        <v>0</v>
      </c>
      <c r="K209" s="1">
        <v>0</v>
      </c>
      <c r="L209" s="1">
        <v>0</v>
      </c>
      <c r="M209" s="1">
        <v>0</v>
      </c>
      <c r="N209" s="1">
        <v>0</v>
      </c>
      <c r="O209" s="1">
        <v>0</v>
      </c>
      <c r="P209" s="1">
        <v>0</v>
      </c>
      <c r="Q209" s="1">
        <v>0</v>
      </c>
      <c r="R209" s="1">
        <v>0</v>
      </c>
      <c r="S209" s="1">
        <v>0</v>
      </c>
      <c r="T209" s="2">
        <v>2.5899999999999999E-5</v>
      </c>
      <c r="U209" s="2">
        <v>7.4100000000000002E-6</v>
      </c>
      <c r="V209" s="2">
        <v>3.8800000000000001E-6</v>
      </c>
      <c r="W209" s="2">
        <v>2.52E-6</v>
      </c>
      <c r="X209" s="2">
        <v>9.4900000000000004E-7</v>
      </c>
      <c r="Y209" s="2">
        <v>1.7100000000000001E-8</v>
      </c>
      <c r="Z209" s="2">
        <v>7.2399999999999998E-9</v>
      </c>
      <c r="AA209" s="2">
        <v>1.0399999999999999E-9</v>
      </c>
      <c r="AB209" s="2">
        <v>3.0599999999999998E-10</v>
      </c>
      <c r="AC209" s="2">
        <v>1.2500000000000001E-10</v>
      </c>
      <c r="AD209" s="2">
        <f t="shared" si="31"/>
        <v>0.10482879345603272</v>
      </c>
      <c r="AE209" s="2">
        <f t="shared" si="32"/>
        <v>2.9991558282208588E-2</v>
      </c>
      <c r="AF209" s="2">
        <f t="shared" si="33"/>
        <v>1.5704081799591003E-2</v>
      </c>
      <c r="AG209" s="2">
        <f t="shared" si="34"/>
        <v>1.0199558282208589E-2</v>
      </c>
      <c r="AH209" s="2">
        <f t="shared" si="35"/>
        <v>3.8410241308793457E-3</v>
      </c>
      <c r="AI209" s="2">
        <f t="shared" si="36"/>
        <v>6.9211288343558284E-5</v>
      </c>
      <c r="AJ209" s="2">
        <f t="shared" si="37"/>
        <v>2.9303492842535785E-5</v>
      </c>
      <c r="AK209" s="2">
        <f t="shared" si="38"/>
        <v>4.2093415132924337E-6</v>
      </c>
      <c r="AL209" s="2">
        <f t="shared" si="39"/>
        <v>1.2385177914110428E-6</v>
      </c>
      <c r="AM209" s="2">
        <f t="shared" si="40"/>
        <v>5.0593047034764825E-7</v>
      </c>
      <c r="AN209" s="3"/>
      <c r="AO209" s="3"/>
      <c r="AP209" s="3"/>
    </row>
    <row r="210" spans="1:42" x14ac:dyDescent="0.35">
      <c r="A210" s="1" t="s">
        <v>126</v>
      </c>
      <c r="B210" s="1" t="s">
        <v>205</v>
      </c>
      <c r="C210" s="1" t="s">
        <v>154</v>
      </c>
      <c r="D210" s="1" t="s">
        <v>131</v>
      </c>
      <c r="E210" s="1" t="s">
        <v>127</v>
      </c>
      <c r="F210" s="1" t="s">
        <v>178</v>
      </c>
      <c r="G210" s="1" t="s">
        <v>177</v>
      </c>
      <c r="H210" s="1" t="s">
        <v>129</v>
      </c>
      <c r="I210" s="1" t="s">
        <v>157</v>
      </c>
      <c r="J210" s="1">
        <v>0</v>
      </c>
      <c r="K210" s="1">
        <v>0</v>
      </c>
      <c r="L210" s="1">
        <v>0</v>
      </c>
      <c r="M210" s="1">
        <v>0</v>
      </c>
      <c r="N210" s="1">
        <v>0</v>
      </c>
      <c r="O210" s="1">
        <v>0</v>
      </c>
      <c r="P210" s="1">
        <v>0</v>
      </c>
      <c r="Q210" s="1">
        <v>0</v>
      </c>
      <c r="R210" s="1">
        <v>0</v>
      </c>
      <c r="S210" s="1">
        <v>0</v>
      </c>
      <c r="T210" s="2">
        <v>2.62E-5</v>
      </c>
      <c r="U210" s="2">
        <v>7.34E-6</v>
      </c>
      <c r="V210" s="2">
        <v>3.8E-6</v>
      </c>
      <c r="W210" s="2">
        <v>2.4600000000000002E-6</v>
      </c>
      <c r="X210" s="2">
        <v>9.1200000000000001E-7</v>
      </c>
      <c r="Y210" s="2">
        <v>1.5399999999999999E-8</v>
      </c>
      <c r="Z210" s="2">
        <v>6.4499999999999999E-9</v>
      </c>
      <c r="AA210" s="2">
        <v>1.0000000000000001E-9</v>
      </c>
      <c r="AB210" s="2">
        <v>3.0399999999999998E-10</v>
      </c>
      <c r="AC210" s="2">
        <v>1.2199999999999999E-10</v>
      </c>
      <c r="AD210" s="2">
        <f t="shared" si="31"/>
        <v>0.10604302658486707</v>
      </c>
      <c r="AE210" s="2">
        <f t="shared" si="32"/>
        <v>2.9708237218813899E-2</v>
      </c>
      <c r="AF210" s="2">
        <f t="shared" si="33"/>
        <v>1.5380286298568507E-2</v>
      </c>
      <c r="AG210" s="2">
        <f t="shared" si="34"/>
        <v>9.956711656441717E-3</v>
      </c>
      <c r="AH210" s="2">
        <f t="shared" si="35"/>
        <v>3.6912687116564418E-3</v>
      </c>
      <c r="AI210" s="2">
        <f t="shared" si="36"/>
        <v>6.233063394683026E-5</v>
      </c>
      <c r="AJ210" s="2">
        <f t="shared" si="37"/>
        <v>2.610601226993865E-5</v>
      </c>
      <c r="AK210" s="2">
        <f t="shared" si="38"/>
        <v>4.047443762781186E-6</v>
      </c>
      <c r="AL210" s="2">
        <f t="shared" si="39"/>
        <v>1.2304229038854803E-6</v>
      </c>
      <c r="AM210" s="2">
        <f t="shared" si="40"/>
        <v>4.937881390593047E-7</v>
      </c>
      <c r="AN210" s="3"/>
      <c r="AO210" s="3"/>
      <c r="AP210" s="3"/>
    </row>
    <row r="211" spans="1:42" x14ac:dyDescent="0.35">
      <c r="A211" s="1" t="s">
        <v>126</v>
      </c>
      <c r="B211" s="1" t="s">
        <v>206</v>
      </c>
      <c r="C211" s="1" t="s">
        <v>154</v>
      </c>
      <c r="D211" s="1" t="s">
        <v>156</v>
      </c>
      <c r="E211" s="1" t="s">
        <v>156</v>
      </c>
      <c r="F211" s="1" t="s">
        <v>169</v>
      </c>
      <c r="G211" s="1" t="s">
        <v>170</v>
      </c>
      <c r="H211" s="1" t="s">
        <v>128</v>
      </c>
      <c r="I211" s="1" t="s">
        <v>157</v>
      </c>
      <c r="J211" s="1">
        <v>0</v>
      </c>
      <c r="K211" s="1">
        <v>0</v>
      </c>
      <c r="L211" s="1">
        <v>0</v>
      </c>
      <c r="M211" s="1">
        <v>0</v>
      </c>
      <c r="N211" s="1">
        <v>0</v>
      </c>
      <c r="O211" s="1">
        <v>0</v>
      </c>
      <c r="P211" s="1">
        <v>0</v>
      </c>
      <c r="Q211" s="1">
        <v>0</v>
      </c>
      <c r="R211" s="1">
        <v>0</v>
      </c>
      <c r="S211" s="1">
        <v>0</v>
      </c>
      <c r="T211" s="2">
        <v>3.78E-13</v>
      </c>
      <c r="U211" s="2">
        <v>7.1400000000000002E-10</v>
      </c>
      <c r="V211" s="2">
        <v>6.1E-9</v>
      </c>
      <c r="W211" s="2">
        <v>1.7500000000000001E-8</v>
      </c>
      <c r="X211" s="2">
        <v>4.1799999999999997E-8</v>
      </c>
      <c r="Y211" s="2">
        <v>5.4100000000000001E-9</v>
      </c>
      <c r="Z211" s="2">
        <v>2.3199999999999998E-9</v>
      </c>
      <c r="AA211" s="2">
        <v>5.7799999999999997E-10</v>
      </c>
      <c r="AB211" s="2">
        <v>1.8899999999999999E-10</v>
      </c>
      <c r="AC211" s="2">
        <v>7.0200000000000001E-11</v>
      </c>
      <c r="AD211" s="2">
        <f t="shared" si="31"/>
        <v>1.5299337423312884E-9</v>
      </c>
      <c r="AE211" s="2">
        <f t="shared" si="32"/>
        <v>2.8898748466257669E-6</v>
      </c>
      <c r="AF211" s="2">
        <f t="shared" si="33"/>
        <v>2.4689406952965233E-5</v>
      </c>
      <c r="AG211" s="2">
        <f t="shared" si="34"/>
        <v>7.0830265848670766E-5</v>
      </c>
      <c r="AH211" s="2">
        <f t="shared" si="35"/>
        <v>1.6918314928425357E-4</v>
      </c>
      <c r="AI211" s="2">
        <f t="shared" si="36"/>
        <v>2.1896670756646212E-5</v>
      </c>
      <c r="AJ211" s="2">
        <f t="shared" si="37"/>
        <v>9.39006952965235E-6</v>
      </c>
      <c r="AK211" s="2">
        <f t="shared" si="38"/>
        <v>2.3394224948875254E-6</v>
      </c>
      <c r="AL211" s="2">
        <f t="shared" si="39"/>
        <v>7.6496687116564405E-7</v>
      </c>
      <c r="AM211" s="2">
        <f t="shared" si="40"/>
        <v>2.8413055214723924E-7</v>
      </c>
      <c r="AN211" s="3"/>
      <c r="AO211" s="3"/>
      <c r="AP211" s="3"/>
    </row>
    <row r="212" spans="1:42" x14ac:dyDescent="0.35">
      <c r="A212" s="1" t="s">
        <v>126</v>
      </c>
      <c r="B212" s="1" t="s">
        <v>206</v>
      </c>
      <c r="C212" s="1" t="s">
        <v>154</v>
      </c>
      <c r="D212" s="1" t="s">
        <v>156</v>
      </c>
      <c r="E212" s="1" t="s">
        <v>156</v>
      </c>
      <c r="F212" s="1" t="s">
        <v>171</v>
      </c>
      <c r="G212" s="1" t="s">
        <v>170</v>
      </c>
      <c r="H212" s="1" t="s">
        <v>129</v>
      </c>
      <c r="I212" s="1" t="s">
        <v>157</v>
      </c>
      <c r="J212" s="1">
        <v>0</v>
      </c>
      <c r="K212" s="1">
        <v>0</v>
      </c>
      <c r="L212" s="1">
        <v>0</v>
      </c>
      <c r="M212" s="1">
        <v>0</v>
      </c>
      <c r="N212" s="1">
        <v>0</v>
      </c>
      <c r="O212" s="1">
        <v>0</v>
      </c>
      <c r="P212" s="1">
        <v>0</v>
      </c>
      <c r="Q212" s="1">
        <v>0</v>
      </c>
      <c r="R212" s="1">
        <v>0</v>
      </c>
      <c r="S212" s="1">
        <v>0</v>
      </c>
      <c r="T212" s="2">
        <v>7.4099999999999997E-13</v>
      </c>
      <c r="U212" s="2">
        <v>1.39E-9</v>
      </c>
      <c r="V212" s="2">
        <v>9.3100000000000003E-9</v>
      </c>
      <c r="W212" s="2">
        <v>2.0100000000000001E-8</v>
      </c>
      <c r="X212" s="2">
        <v>4.4199999999999999E-8</v>
      </c>
      <c r="Y212" s="2">
        <v>5.4400000000000002E-9</v>
      </c>
      <c r="Z212" s="2">
        <v>2.5399999999999999E-9</v>
      </c>
      <c r="AA212" s="2">
        <v>5.7799999999999997E-10</v>
      </c>
      <c r="AB212" s="2">
        <v>2.17E-10</v>
      </c>
      <c r="AC212" s="2">
        <v>7.7099999999999997E-11</v>
      </c>
      <c r="AD212" s="2">
        <f t="shared" si="31"/>
        <v>2.9991558282208586E-9</v>
      </c>
      <c r="AE212" s="2">
        <f t="shared" si="32"/>
        <v>5.6259468302658485E-6</v>
      </c>
      <c r="AF212" s="2">
        <f t="shared" si="33"/>
        <v>3.7681701431492839E-5</v>
      </c>
      <c r="AG212" s="2">
        <f t="shared" si="34"/>
        <v>8.1353619631901851E-5</v>
      </c>
      <c r="AH212" s="2">
        <f t="shared" si="35"/>
        <v>1.7889701431492844E-4</v>
      </c>
      <c r="AI212" s="2">
        <f t="shared" si="36"/>
        <v>2.201809406952965E-5</v>
      </c>
      <c r="AJ212" s="2">
        <f t="shared" si="37"/>
        <v>1.0280507157464211E-5</v>
      </c>
      <c r="AK212" s="2">
        <f t="shared" si="38"/>
        <v>2.3394224948875254E-6</v>
      </c>
      <c r="AL212" s="2">
        <f t="shared" si="39"/>
        <v>8.782952965235173E-7</v>
      </c>
      <c r="AM212" s="2">
        <f t="shared" si="40"/>
        <v>3.1205791411042939E-7</v>
      </c>
      <c r="AN212" s="3"/>
      <c r="AO212" s="3"/>
      <c r="AP212" s="3"/>
    </row>
    <row r="213" spans="1:42" x14ac:dyDescent="0.35">
      <c r="A213" s="1" t="s">
        <v>126</v>
      </c>
      <c r="B213" s="1" t="s">
        <v>207</v>
      </c>
      <c r="C213" s="1" t="s">
        <v>154</v>
      </c>
      <c r="D213" s="1" t="s">
        <v>156</v>
      </c>
      <c r="E213" s="1" t="s">
        <v>127</v>
      </c>
      <c r="F213" s="1" t="s">
        <v>169</v>
      </c>
      <c r="G213" s="1" t="s">
        <v>170</v>
      </c>
      <c r="H213" s="1" t="s">
        <v>128</v>
      </c>
      <c r="I213" s="1" t="s">
        <v>157</v>
      </c>
      <c r="J213" s="1">
        <v>0</v>
      </c>
      <c r="K213" s="1">
        <v>0</v>
      </c>
      <c r="L213" s="1">
        <v>0</v>
      </c>
      <c r="M213" s="1">
        <v>0</v>
      </c>
      <c r="N213" s="1">
        <v>0</v>
      </c>
      <c r="O213" s="1">
        <v>0</v>
      </c>
      <c r="P213" s="1">
        <v>0</v>
      </c>
      <c r="Q213" s="1">
        <v>0</v>
      </c>
      <c r="R213" s="1">
        <v>0</v>
      </c>
      <c r="S213" s="1">
        <v>0</v>
      </c>
      <c r="T213" s="2">
        <v>2.1900000000000002E-12</v>
      </c>
      <c r="U213" s="2">
        <v>1.68E-9</v>
      </c>
      <c r="V213" s="2">
        <v>1.44E-8</v>
      </c>
      <c r="W213" s="2">
        <v>2.59E-8</v>
      </c>
      <c r="X213" s="2">
        <v>5.4599999999999999E-8</v>
      </c>
      <c r="Y213" s="2">
        <v>5.5599999999999998E-9</v>
      </c>
      <c r="Z213" s="2">
        <v>2.23E-9</v>
      </c>
      <c r="AA213" s="2">
        <v>3.5600000000000001E-10</v>
      </c>
      <c r="AB213" s="2">
        <v>1.04E-10</v>
      </c>
      <c r="AC213" s="2">
        <v>4.0799999999999997E-11</v>
      </c>
      <c r="AD213" s="2">
        <f t="shared" si="31"/>
        <v>8.863901840490798E-9</v>
      </c>
      <c r="AE213" s="2">
        <f t="shared" si="32"/>
        <v>6.7997055214723923E-6</v>
      </c>
      <c r="AF213" s="2">
        <f t="shared" si="33"/>
        <v>5.8283190184049083E-5</v>
      </c>
      <c r="AG213" s="2">
        <f t="shared" si="34"/>
        <v>1.0482879345603272E-4</v>
      </c>
      <c r="AH213" s="2">
        <f t="shared" si="35"/>
        <v>2.2099042944785275E-4</v>
      </c>
      <c r="AI213" s="2">
        <f t="shared" si="36"/>
        <v>2.2503787321063394E-5</v>
      </c>
      <c r="AJ213" s="2">
        <f t="shared" si="37"/>
        <v>9.0257995910020447E-6</v>
      </c>
      <c r="AK213" s="2">
        <f t="shared" si="38"/>
        <v>1.4408899795501024E-6</v>
      </c>
      <c r="AL213" s="2">
        <f t="shared" si="39"/>
        <v>4.2093415132924337E-7</v>
      </c>
      <c r="AM213" s="2">
        <f t="shared" si="40"/>
        <v>1.6513570552147236E-7</v>
      </c>
      <c r="AN213" s="3"/>
      <c r="AO213" s="3"/>
      <c r="AP213" s="3"/>
    </row>
    <row r="214" spans="1:42" x14ac:dyDescent="0.35">
      <c r="A214" s="1" t="s">
        <v>126</v>
      </c>
      <c r="B214" s="1" t="s">
        <v>207</v>
      </c>
      <c r="C214" s="1" t="s">
        <v>154</v>
      </c>
      <c r="D214" s="1" t="s">
        <v>156</v>
      </c>
      <c r="E214" s="1" t="s">
        <v>127</v>
      </c>
      <c r="F214" s="1" t="s">
        <v>171</v>
      </c>
      <c r="G214" s="1" t="s">
        <v>170</v>
      </c>
      <c r="H214" s="1" t="s">
        <v>129</v>
      </c>
      <c r="I214" s="1" t="s">
        <v>157</v>
      </c>
      <c r="J214" s="1">
        <v>0</v>
      </c>
      <c r="K214" s="1">
        <v>0</v>
      </c>
      <c r="L214" s="1">
        <v>0</v>
      </c>
      <c r="M214" s="1">
        <v>0</v>
      </c>
      <c r="N214" s="1">
        <v>0</v>
      </c>
      <c r="O214" s="1">
        <v>0</v>
      </c>
      <c r="P214" s="1">
        <v>0</v>
      </c>
      <c r="Q214" s="1">
        <v>0</v>
      </c>
      <c r="R214" s="1">
        <v>0</v>
      </c>
      <c r="S214" s="1">
        <v>0</v>
      </c>
      <c r="T214" s="2">
        <v>2.1900000000000002E-12</v>
      </c>
      <c r="U214" s="2">
        <v>1.9099999999999998E-9</v>
      </c>
      <c r="V214" s="2">
        <v>1.5399999999999999E-8</v>
      </c>
      <c r="W214" s="2">
        <v>2.77E-8</v>
      </c>
      <c r="X214" s="2">
        <v>5.5600000000000002E-8</v>
      </c>
      <c r="Y214" s="2">
        <v>5.5299999999999997E-9</v>
      </c>
      <c r="Z214" s="2">
        <v>2.28E-9</v>
      </c>
      <c r="AA214" s="2">
        <v>3.58E-10</v>
      </c>
      <c r="AB214" s="2">
        <v>1.13E-10</v>
      </c>
      <c r="AC214" s="2">
        <v>4.5E-11</v>
      </c>
      <c r="AD214" s="2">
        <f t="shared" si="31"/>
        <v>8.863901840490798E-9</v>
      </c>
      <c r="AE214" s="2">
        <f t="shared" si="32"/>
        <v>7.730617586912065E-6</v>
      </c>
      <c r="AF214" s="2">
        <f t="shared" si="33"/>
        <v>6.233063394683026E-5</v>
      </c>
      <c r="AG214" s="2">
        <f t="shared" si="34"/>
        <v>1.1211419222903886E-4</v>
      </c>
      <c r="AH214" s="2">
        <f t="shared" si="35"/>
        <v>2.2503787321063396E-4</v>
      </c>
      <c r="AI214" s="2">
        <f t="shared" si="36"/>
        <v>2.2382364008179956E-5</v>
      </c>
      <c r="AJ214" s="2">
        <f t="shared" si="37"/>
        <v>9.2281717791411049E-6</v>
      </c>
      <c r="AK214" s="2">
        <f t="shared" si="38"/>
        <v>1.4489848670756647E-6</v>
      </c>
      <c r="AL214" s="2">
        <f t="shared" si="39"/>
        <v>4.5736114519427403E-7</v>
      </c>
      <c r="AM214" s="2">
        <f t="shared" si="40"/>
        <v>1.8213496932515335E-7</v>
      </c>
      <c r="AN214" s="3"/>
      <c r="AO214" s="3"/>
      <c r="AP214" s="3"/>
    </row>
    <row r="215" spans="1:42" x14ac:dyDescent="0.35">
      <c r="A215" s="1" t="s">
        <v>126</v>
      </c>
      <c r="B215" s="1" t="s">
        <v>208</v>
      </c>
      <c r="C215" s="1" t="s">
        <v>154</v>
      </c>
      <c r="D215" s="1" t="s">
        <v>131</v>
      </c>
      <c r="E215" s="1" t="s">
        <v>156</v>
      </c>
      <c r="F215" s="1" t="s">
        <v>169</v>
      </c>
      <c r="G215" s="1" t="s">
        <v>170</v>
      </c>
      <c r="H215" s="1" t="s">
        <v>128</v>
      </c>
      <c r="I215" s="1" t="s">
        <v>157</v>
      </c>
      <c r="J215" s="1">
        <v>0</v>
      </c>
      <c r="K215" s="1">
        <v>0</v>
      </c>
      <c r="L215" s="1">
        <v>0</v>
      </c>
      <c r="M215" s="1">
        <v>0</v>
      </c>
      <c r="N215" s="1">
        <v>0</v>
      </c>
      <c r="O215" s="1">
        <v>0</v>
      </c>
      <c r="P215" s="1">
        <v>0</v>
      </c>
      <c r="Q215" s="1">
        <v>0</v>
      </c>
      <c r="R215" s="1">
        <v>0</v>
      </c>
      <c r="S215" s="1">
        <v>0</v>
      </c>
      <c r="T215" s="2">
        <v>2.7700000000000001E-12</v>
      </c>
      <c r="U215" s="2">
        <v>2.4399999999999998E-9</v>
      </c>
      <c r="V215" s="2">
        <v>1.8200000000000001E-8</v>
      </c>
      <c r="W215" s="2">
        <v>4.4999999999999999E-8</v>
      </c>
      <c r="X215" s="2">
        <v>1.03E-7</v>
      </c>
      <c r="Y215" s="2">
        <v>1.3000000000000001E-8</v>
      </c>
      <c r="Z215" s="2">
        <v>6.2300000000000002E-9</v>
      </c>
      <c r="AA215" s="2">
        <v>1.3999999999999999E-9</v>
      </c>
      <c r="AB215" s="2">
        <v>4.9399999999999995E-10</v>
      </c>
      <c r="AC215" s="2">
        <v>2.32E-10</v>
      </c>
      <c r="AD215" s="2">
        <f t="shared" si="31"/>
        <v>1.1211419222903885E-8</v>
      </c>
      <c r="AE215" s="2">
        <f t="shared" si="32"/>
        <v>9.8757627811860922E-6</v>
      </c>
      <c r="AF215" s="2">
        <f t="shared" si="33"/>
        <v>7.3663476482617592E-5</v>
      </c>
      <c r="AG215" s="2">
        <f t="shared" si="34"/>
        <v>1.8213496932515338E-4</v>
      </c>
      <c r="AH215" s="2">
        <f t="shared" si="35"/>
        <v>4.1688670756646217E-4</v>
      </c>
      <c r="AI215" s="2">
        <f t="shared" si="36"/>
        <v>5.2616768916155423E-5</v>
      </c>
      <c r="AJ215" s="2">
        <f t="shared" si="37"/>
        <v>2.5215574642126792E-5</v>
      </c>
      <c r="AK215" s="2">
        <f t="shared" si="38"/>
        <v>5.6664212678936594E-6</v>
      </c>
      <c r="AL215" s="2">
        <f t="shared" si="39"/>
        <v>1.9994372188139055E-6</v>
      </c>
      <c r="AM215" s="2">
        <f t="shared" si="40"/>
        <v>9.3900695296523517E-7</v>
      </c>
      <c r="AN215" s="3"/>
      <c r="AO215" s="3"/>
      <c r="AP215" s="3"/>
    </row>
    <row r="216" spans="1:42" x14ac:dyDescent="0.35">
      <c r="A216" s="1" t="s">
        <v>126</v>
      </c>
      <c r="B216" s="1" t="s">
        <v>208</v>
      </c>
      <c r="C216" s="1" t="s">
        <v>154</v>
      </c>
      <c r="D216" s="1" t="s">
        <v>131</v>
      </c>
      <c r="E216" s="1" t="s">
        <v>156</v>
      </c>
      <c r="F216" s="1" t="s">
        <v>171</v>
      </c>
      <c r="G216" s="1" t="s">
        <v>170</v>
      </c>
      <c r="H216" s="1" t="s">
        <v>129</v>
      </c>
      <c r="I216" s="1" t="s">
        <v>157</v>
      </c>
      <c r="J216" s="1">
        <v>0</v>
      </c>
      <c r="K216" s="1">
        <v>0</v>
      </c>
      <c r="L216" s="1">
        <v>0</v>
      </c>
      <c r="M216" s="1">
        <v>0</v>
      </c>
      <c r="N216" s="1">
        <v>0</v>
      </c>
      <c r="O216" s="1">
        <v>0</v>
      </c>
      <c r="P216" s="1">
        <v>0</v>
      </c>
      <c r="Q216" s="1">
        <v>0</v>
      </c>
      <c r="R216" s="1">
        <v>0</v>
      </c>
      <c r="S216" s="1">
        <v>0</v>
      </c>
      <c r="T216" s="2">
        <v>1.62E-11</v>
      </c>
      <c r="U216" s="2">
        <v>3.9799999999999999E-9</v>
      </c>
      <c r="V216" s="2">
        <v>2.8699999999999999E-8</v>
      </c>
      <c r="W216" s="2">
        <v>5.3599999999999997E-8</v>
      </c>
      <c r="X216" s="2">
        <v>1.11E-7</v>
      </c>
      <c r="Y216" s="2">
        <v>1.33E-8</v>
      </c>
      <c r="Z216" s="2">
        <v>6.5700000000000003E-9</v>
      </c>
      <c r="AA216" s="2">
        <v>1.56E-9</v>
      </c>
      <c r="AB216" s="2">
        <v>5.5600000000000004E-10</v>
      </c>
      <c r="AC216" s="2">
        <v>2.0499999999999999E-10</v>
      </c>
      <c r="AD216" s="2">
        <f t="shared" si="31"/>
        <v>6.5568588957055219E-8</v>
      </c>
      <c r="AE216" s="2">
        <f t="shared" si="32"/>
        <v>1.6108826175869121E-5</v>
      </c>
      <c r="AF216" s="2">
        <f t="shared" si="33"/>
        <v>1.1616163599182004E-4</v>
      </c>
      <c r="AG216" s="2">
        <f t="shared" si="34"/>
        <v>2.1694298568507157E-4</v>
      </c>
      <c r="AH216" s="2">
        <f t="shared" si="35"/>
        <v>4.4926625766871165E-4</v>
      </c>
      <c r="AI216" s="2">
        <f t="shared" si="36"/>
        <v>5.3831002044989774E-5</v>
      </c>
      <c r="AJ216" s="2">
        <f t="shared" si="37"/>
        <v>2.659170552147239E-5</v>
      </c>
      <c r="AK216" s="2">
        <f t="shared" si="38"/>
        <v>6.3140122699386501E-6</v>
      </c>
      <c r="AL216" s="2">
        <f t="shared" si="39"/>
        <v>2.2503787321063399E-6</v>
      </c>
      <c r="AM216" s="2">
        <f t="shared" si="40"/>
        <v>8.2972597137014308E-7</v>
      </c>
      <c r="AN216" s="3"/>
      <c r="AO216" s="3"/>
      <c r="AP216" s="3"/>
    </row>
    <row r="217" spans="1:42" x14ac:dyDescent="0.35">
      <c r="A217" s="1" t="s">
        <v>126</v>
      </c>
      <c r="B217" s="1" t="s">
        <v>209</v>
      </c>
      <c r="C217" s="1" t="s">
        <v>154</v>
      </c>
      <c r="D217" s="1" t="s">
        <v>131</v>
      </c>
      <c r="E217" s="1" t="s">
        <v>127</v>
      </c>
      <c r="F217" s="1" t="s">
        <v>169</v>
      </c>
      <c r="G217" s="1" t="s">
        <v>170</v>
      </c>
      <c r="H217" s="1" t="s">
        <v>128</v>
      </c>
      <c r="I217" s="1" t="s">
        <v>157</v>
      </c>
      <c r="J217" s="1">
        <v>0</v>
      </c>
      <c r="K217" s="1">
        <v>0</v>
      </c>
      <c r="L217" s="1">
        <v>0</v>
      </c>
      <c r="M217" s="1">
        <v>0</v>
      </c>
      <c r="N217" s="1">
        <v>0</v>
      </c>
      <c r="O217" s="1">
        <v>0</v>
      </c>
      <c r="P217" s="1">
        <v>0</v>
      </c>
      <c r="Q217" s="1">
        <v>0</v>
      </c>
      <c r="R217" s="1">
        <v>0</v>
      </c>
      <c r="S217" s="1">
        <v>0</v>
      </c>
      <c r="T217" s="2">
        <v>3.4099999999999998E-12</v>
      </c>
      <c r="U217" s="2">
        <v>4.1000000000000003E-9</v>
      </c>
      <c r="V217" s="2">
        <v>3.4599999999999999E-8</v>
      </c>
      <c r="W217" s="2">
        <v>6.9899999999999997E-8</v>
      </c>
      <c r="X217" s="2">
        <v>1.4499999999999999E-7</v>
      </c>
      <c r="Y217" s="2">
        <v>1.44E-8</v>
      </c>
      <c r="Z217" s="2">
        <v>6.3700000000000001E-9</v>
      </c>
      <c r="AA217" s="2">
        <v>1.0500000000000001E-9</v>
      </c>
      <c r="AB217" s="2">
        <v>3.14E-10</v>
      </c>
      <c r="AC217" s="2">
        <v>1.27E-10</v>
      </c>
      <c r="AD217" s="2">
        <f t="shared" si="31"/>
        <v>1.3801783231083845E-8</v>
      </c>
      <c r="AE217" s="2">
        <f t="shared" si="32"/>
        <v>1.6594519427402864E-5</v>
      </c>
      <c r="AF217" s="2">
        <f t="shared" si="33"/>
        <v>1.4004155419222904E-4</v>
      </c>
      <c r="AG217" s="2">
        <f t="shared" si="34"/>
        <v>2.8291631901840487E-4</v>
      </c>
      <c r="AH217" s="2">
        <f t="shared" si="35"/>
        <v>5.8687934560327192E-4</v>
      </c>
      <c r="AI217" s="2">
        <f t="shared" si="36"/>
        <v>5.8283190184049083E-5</v>
      </c>
      <c r="AJ217" s="2">
        <f t="shared" si="37"/>
        <v>2.5782216768916153E-5</v>
      </c>
      <c r="AK217" s="2">
        <f t="shared" si="38"/>
        <v>4.2498159509202462E-6</v>
      </c>
      <c r="AL217" s="2">
        <f t="shared" si="39"/>
        <v>1.2708973415132922E-6</v>
      </c>
      <c r="AM217" s="2">
        <f t="shared" si="40"/>
        <v>5.1402535787321066E-7</v>
      </c>
      <c r="AN217" s="3"/>
      <c r="AO217" s="3"/>
      <c r="AP217" s="3"/>
    </row>
    <row r="218" spans="1:42" x14ac:dyDescent="0.35">
      <c r="A218" s="1" t="s">
        <v>126</v>
      </c>
      <c r="B218" s="1" t="s">
        <v>209</v>
      </c>
      <c r="C218" s="1" t="s">
        <v>154</v>
      </c>
      <c r="D218" s="1" t="s">
        <v>131</v>
      </c>
      <c r="E218" s="1" t="s">
        <v>127</v>
      </c>
      <c r="F218" s="1" t="s">
        <v>171</v>
      </c>
      <c r="G218" s="1" t="s">
        <v>170</v>
      </c>
      <c r="H218" s="1" t="s">
        <v>129</v>
      </c>
      <c r="I218" s="1" t="s">
        <v>157</v>
      </c>
      <c r="J218" s="1">
        <v>0</v>
      </c>
      <c r="K218" s="1">
        <v>0</v>
      </c>
      <c r="L218" s="1">
        <v>0</v>
      </c>
      <c r="M218" s="1">
        <v>0</v>
      </c>
      <c r="N218" s="1">
        <v>0</v>
      </c>
      <c r="O218" s="1">
        <v>0</v>
      </c>
      <c r="P218" s="1">
        <v>0</v>
      </c>
      <c r="Q218" s="1">
        <v>0</v>
      </c>
      <c r="R218" s="1">
        <v>0</v>
      </c>
      <c r="S218" s="1">
        <v>0</v>
      </c>
      <c r="T218" s="2">
        <v>5.98E-12</v>
      </c>
      <c r="U218" s="2">
        <v>5.2400000000000001E-9</v>
      </c>
      <c r="V218" s="2">
        <v>4.0000000000000001E-8</v>
      </c>
      <c r="W218" s="2">
        <v>7.5100000000000004E-8</v>
      </c>
      <c r="X218" s="2">
        <v>1.5099999999999999E-7</v>
      </c>
      <c r="Y218" s="2">
        <v>1.42E-8</v>
      </c>
      <c r="Z218" s="2">
        <v>6.2000000000000001E-9</v>
      </c>
      <c r="AA218" s="2">
        <v>9.8100000000000002E-10</v>
      </c>
      <c r="AB218" s="2">
        <v>3.0099999999999999E-10</v>
      </c>
      <c r="AC218" s="2">
        <v>1.21E-10</v>
      </c>
      <c r="AD218" s="2">
        <f t="shared" si="31"/>
        <v>2.4203713701431488E-8</v>
      </c>
      <c r="AE218" s="2">
        <f t="shared" si="32"/>
        <v>2.1208605316973413E-5</v>
      </c>
      <c r="AF218" s="2">
        <f t="shared" si="33"/>
        <v>1.6189775051124745E-4</v>
      </c>
      <c r="AG218" s="2">
        <f t="shared" si="34"/>
        <v>3.0396302658486704E-4</v>
      </c>
      <c r="AH218" s="2">
        <f t="shared" si="35"/>
        <v>6.1116400817995908E-4</v>
      </c>
      <c r="AI218" s="2">
        <f t="shared" si="36"/>
        <v>5.7473701431492842E-5</v>
      </c>
      <c r="AJ218" s="2">
        <f t="shared" si="37"/>
        <v>2.5094151329243354E-5</v>
      </c>
      <c r="AK218" s="2">
        <f t="shared" si="38"/>
        <v>3.9705423312883434E-6</v>
      </c>
      <c r="AL218" s="2">
        <f t="shared" si="39"/>
        <v>1.2182805725971369E-6</v>
      </c>
      <c r="AM218" s="2">
        <f t="shared" si="40"/>
        <v>4.8974069529652344E-7</v>
      </c>
      <c r="AN218" s="3"/>
      <c r="AO218" s="3"/>
      <c r="AP218" s="3"/>
    </row>
    <row r="219" spans="1:42" x14ac:dyDescent="0.35">
      <c r="A219" s="1" t="s">
        <v>130</v>
      </c>
      <c r="B219" s="1" t="s">
        <v>210</v>
      </c>
      <c r="C219" s="1" t="s">
        <v>160</v>
      </c>
      <c r="D219" s="1" t="s">
        <v>156</v>
      </c>
      <c r="E219" s="1" t="s">
        <v>156</v>
      </c>
      <c r="F219" s="1" t="s">
        <v>176</v>
      </c>
      <c r="G219" s="1" t="s">
        <v>177</v>
      </c>
      <c r="H219" s="1" t="s">
        <v>128</v>
      </c>
      <c r="I219" s="1" t="s">
        <v>157</v>
      </c>
      <c r="J219" s="1">
        <v>0</v>
      </c>
      <c r="K219" s="1">
        <v>0</v>
      </c>
      <c r="L219" s="1">
        <v>0</v>
      </c>
      <c r="M219" s="1">
        <v>0</v>
      </c>
      <c r="N219" s="1">
        <v>0</v>
      </c>
      <c r="O219" s="1">
        <v>0</v>
      </c>
      <c r="P219" s="1">
        <v>0</v>
      </c>
      <c r="Q219" s="1">
        <v>0</v>
      </c>
      <c r="R219" s="1">
        <v>0</v>
      </c>
      <c r="S219" s="1">
        <v>0</v>
      </c>
      <c r="T219" s="2">
        <v>3.26E-5</v>
      </c>
      <c r="U219" s="2">
        <v>9.8300000000000008E-6</v>
      </c>
      <c r="V219" s="2">
        <v>6.0000000000000002E-6</v>
      </c>
      <c r="W219" s="2">
        <v>3.4300000000000002E-6</v>
      </c>
      <c r="X219" s="2">
        <v>1.3200000000000001E-6</v>
      </c>
      <c r="Y219" s="2">
        <v>2.59E-8</v>
      </c>
      <c r="Z219" s="2">
        <v>1.04E-8</v>
      </c>
      <c r="AA219" s="2">
        <v>1.7800000000000001E-9</v>
      </c>
      <c r="AB219" s="2">
        <v>6.28E-10</v>
      </c>
      <c r="AC219" s="2">
        <v>2.7700000000000003E-10</v>
      </c>
      <c r="AD219" s="2">
        <f t="shared" si="31"/>
        <v>0.13194666666666668</v>
      </c>
      <c r="AE219" s="2">
        <f t="shared" si="32"/>
        <v>3.978637218813906E-2</v>
      </c>
      <c r="AF219" s="2">
        <f t="shared" si="33"/>
        <v>2.4284662576687117E-2</v>
      </c>
      <c r="AG219" s="2">
        <f t="shared" si="34"/>
        <v>1.3882732106339469E-2</v>
      </c>
      <c r="AH219" s="2">
        <f t="shared" si="35"/>
        <v>5.3426257668711657E-3</v>
      </c>
      <c r="AI219" s="2">
        <f t="shared" si="36"/>
        <v>1.0482879345603272E-4</v>
      </c>
      <c r="AJ219" s="2">
        <f t="shared" si="37"/>
        <v>4.2093415132924339E-5</v>
      </c>
      <c r="AK219" s="2">
        <f t="shared" si="38"/>
        <v>7.2044498977505111E-6</v>
      </c>
      <c r="AL219" s="2">
        <f t="shared" si="39"/>
        <v>2.5417946830265844E-6</v>
      </c>
      <c r="AM219" s="2">
        <f t="shared" si="40"/>
        <v>1.1211419222903887E-6</v>
      </c>
      <c r="AN219" s="3"/>
      <c r="AO219" s="3"/>
      <c r="AP219" s="3"/>
    </row>
    <row r="220" spans="1:42" x14ac:dyDescent="0.35">
      <c r="A220" s="1" t="s">
        <v>130</v>
      </c>
      <c r="B220" s="1" t="s">
        <v>210</v>
      </c>
      <c r="C220" s="1" t="s">
        <v>160</v>
      </c>
      <c r="D220" s="1" t="s">
        <v>156</v>
      </c>
      <c r="E220" s="1" t="s">
        <v>156</v>
      </c>
      <c r="F220" s="1" t="s">
        <v>178</v>
      </c>
      <c r="G220" s="1" t="s">
        <v>177</v>
      </c>
      <c r="H220" s="1" t="s">
        <v>129</v>
      </c>
      <c r="I220" s="1" t="s">
        <v>157</v>
      </c>
      <c r="J220" s="1">
        <v>0</v>
      </c>
      <c r="K220" s="1">
        <v>0</v>
      </c>
      <c r="L220" s="1">
        <v>0</v>
      </c>
      <c r="M220" s="1">
        <v>0</v>
      </c>
      <c r="N220" s="1">
        <v>0</v>
      </c>
      <c r="O220" s="1">
        <v>0</v>
      </c>
      <c r="P220" s="1">
        <v>0</v>
      </c>
      <c r="Q220" s="1">
        <v>0</v>
      </c>
      <c r="R220" s="1">
        <v>0</v>
      </c>
      <c r="S220" s="1">
        <v>0</v>
      </c>
      <c r="T220" s="2">
        <v>3.4100000000000002E-5</v>
      </c>
      <c r="U220" s="2">
        <v>9.7799999999999995E-6</v>
      </c>
      <c r="V220" s="2">
        <v>5.9000000000000003E-6</v>
      </c>
      <c r="W220" s="2">
        <v>3.3100000000000001E-6</v>
      </c>
      <c r="X220" s="2">
        <v>1.22E-6</v>
      </c>
      <c r="Y220" s="2">
        <v>2.2099999999999999E-8</v>
      </c>
      <c r="Z220" s="2">
        <v>8.43E-9</v>
      </c>
      <c r="AA220" s="2">
        <v>1.27E-9</v>
      </c>
      <c r="AB220" s="2">
        <v>4.64E-10</v>
      </c>
      <c r="AC220" s="2">
        <v>2.2900000000000001E-10</v>
      </c>
      <c r="AD220" s="2">
        <f t="shared" si="31"/>
        <v>0.13801783231083845</v>
      </c>
      <c r="AE220" s="2">
        <f t="shared" si="32"/>
        <v>3.9583999999999994E-2</v>
      </c>
      <c r="AF220" s="2">
        <f t="shared" si="33"/>
        <v>2.3879918200409002E-2</v>
      </c>
      <c r="AG220" s="2">
        <f t="shared" si="34"/>
        <v>1.3397038854805726E-2</v>
      </c>
      <c r="AH220" s="2">
        <f t="shared" si="35"/>
        <v>4.9378813905930474E-3</v>
      </c>
      <c r="AI220" s="2">
        <f t="shared" si="36"/>
        <v>8.9448507157464219E-5</v>
      </c>
      <c r="AJ220" s="2">
        <f t="shared" si="37"/>
        <v>3.4119950920245395E-5</v>
      </c>
      <c r="AK220" s="2">
        <f t="shared" si="38"/>
        <v>5.1402535787321055E-6</v>
      </c>
      <c r="AL220" s="2">
        <f t="shared" si="39"/>
        <v>1.8780139059304703E-6</v>
      </c>
      <c r="AM220" s="2">
        <f t="shared" si="40"/>
        <v>9.2686462167689162E-7</v>
      </c>
      <c r="AN220" s="3"/>
      <c r="AO220" s="3"/>
      <c r="AP220" s="3"/>
    </row>
    <row r="221" spans="1:42" x14ac:dyDescent="0.35">
      <c r="A221" s="1" t="s">
        <v>130</v>
      </c>
      <c r="B221" s="1" t="s">
        <v>211</v>
      </c>
      <c r="C221" s="1" t="s">
        <v>160</v>
      </c>
      <c r="D221" s="1" t="s">
        <v>156</v>
      </c>
      <c r="E221" s="1" t="s">
        <v>127</v>
      </c>
      <c r="F221" s="1" t="s">
        <v>176</v>
      </c>
      <c r="G221" s="1" t="s">
        <v>177</v>
      </c>
      <c r="H221" s="1" t="s">
        <v>128</v>
      </c>
      <c r="I221" s="1" t="s">
        <v>157</v>
      </c>
      <c r="J221" s="1">
        <v>0</v>
      </c>
      <c r="K221" s="1">
        <v>0</v>
      </c>
      <c r="L221" s="1">
        <v>0</v>
      </c>
      <c r="M221" s="1">
        <v>0</v>
      </c>
      <c r="N221" s="1">
        <v>0</v>
      </c>
      <c r="O221" s="1">
        <v>0</v>
      </c>
      <c r="P221" s="1">
        <v>0</v>
      </c>
      <c r="Q221" s="1">
        <v>0</v>
      </c>
      <c r="R221" s="1">
        <v>0</v>
      </c>
      <c r="S221" s="1">
        <v>0</v>
      </c>
      <c r="T221" s="2">
        <v>5.1600000000000001E-5</v>
      </c>
      <c r="U221" s="2">
        <v>1.3900000000000001E-5</v>
      </c>
      <c r="V221" s="2">
        <v>6.28E-6</v>
      </c>
      <c r="W221" s="2">
        <v>4.4499999999999997E-6</v>
      </c>
      <c r="X221" s="2">
        <v>1.6199999999999999E-6</v>
      </c>
      <c r="Y221" s="2">
        <v>2.1999999999999998E-8</v>
      </c>
      <c r="Z221" s="2">
        <v>1.05E-8</v>
      </c>
      <c r="AA221" s="2">
        <v>1.61E-9</v>
      </c>
      <c r="AB221" s="2">
        <v>5.2099999999999996E-10</v>
      </c>
      <c r="AC221" s="2">
        <v>2.3400000000000002E-10</v>
      </c>
      <c r="AD221" s="2">
        <f t="shared" si="31"/>
        <v>0.20884809815950919</v>
      </c>
      <c r="AE221" s="2">
        <f t="shared" si="32"/>
        <v>5.6259468302658495E-2</v>
      </c>
      <c r="AF221" s="2">
        <f t="shared" si="33"/>
        <v>2.5417946830265846E-2</v>
      </c>
      <c r="AG221" s="2">
        <f t="shared" si="34"/>
        <v>1.8011124744376279E-2</v>
      </c>
      <c r="AH221" s="2">
        <f t="shared" si="35"/>
        <v>6.5568588957055198E-3</v>
      </c>
      <c r="AI221" s="2">
        <f t="shared" si="36"/>
        <v>8.9043762781186068E-5</v>
      </c>
      <c r="AJ221" s="2">
        <f t="shared" si="37"/>
        <v>4.2498159509202456E-5</v>
      </c>
      <c r="AK221" s="2">
        <f t="shared" si="38"/>
        <v>6.5163844580777095E-6</v>
      </c>
      <c r="AL221" s="2">
        <f t="shared" si="39"/>
        <v>2.1087182004089977E-6</v>
      </c>
      <c r="AM221" s="2">
        <f t="shared" si="40"/>
        <v>9.4710184049079758E-7</v>
      </c>
      <c r="AN221" s="3"/>
      <c r="AO221" s="3"/>
      <c r="AP221" s="3"/>
    </row>
    <row r="222" spans="1:42" x14ac:dyDescent="0.35">
      <c r="A222" s="1" t="s">
        <v>130</v>
      </c>
      <c r="B222" s="1" t="s">
        <v>211</v>
      </c>
      <c r="C222" s="1" t="s">
        <v>160</v>
      </c>
      <c r="D222" s="1" t="s">
        <v>156</v>
      </c>
      <c r="E222" s="1" t="s">
        <v>127</v>
      </c>
      <c r="F222" s="1" t="s">
        <v>178</v>
      </c>
      <c r="G222" s="1" t="s">
        <v>177</v>
      </c>
      <c r="H222" s="1" t="s">
        <v>129</v>
      </c>
      <c r="I222" s="1" t="s">
        <v>157</v>
      </c>
      <c r="J222" s="1">
        <v>0</v>
      </c>
      <c r="K222" s="1">
        <v>0</v>
      </c>
      <c r="L222" s="1">
        <v>0</v>
      </c>
      <c r="M222" s="1">
        <v>0</v>
      </c>
      <c r="N222" s="1">
        <v>0</v>
      </c>
      <c r="O222" s="1">
        <v>0</v>
      </c>
      <c r="P222" s="1">
        <v>0</v>
      </c>
      <c r="Q222" s="1">
        <v>0</v>
      </c>
      <c r="R222" s="1">
        <v>0</v>
      </c>
      <c r="S222" s="1">
        <v>0</v>
      </c>
      <c r="T222" s="2">
        <v>5.2099999999999999E-5</v>
      </c>
      <c r="U222" s="2">
        <v>1.38E-5</v>
      </c>
      <c r="V222" s="2">
        <v>6.1800000000000001E-6</v>
      </c>
      <c r="W222" s="2">
        <v>4.3699999999999997E-6</v>
      </c>
      <c r="X222" s="2">
        <v>1.59E-6</v>
      </c>
      <c r="Y222" s="2">
        <v>2.0800000000000001E-8</v>
      </c>
      <c r="Z222" s="2">
        <v>1.0099999999999999E-8</v>
      </c>
      <c r="AA222" s="2">
        <v>1.49E-9</v>
      </c>
      <c r="AB222" s="2">
        <v>5.1899999999999997E-10</v>
      </c>
      <c r="AC222" s="2">
        <v>2.32E-10</v>
      </c>
      <c r="AD222" s="2">
        <f t="shared" si="31"/>
        <v>0.2108718200408998</v>
      </c>
      <c r="AE222" s="2">
        <f t="shared" si="32"/>
        <v>5.585472392638037E-2</v>
      </c>
      <c r="AF222" s="2">
        <f t="shared" si="33"/>
        <v>2.5013202453987728E-2</v>
      </c>
      <c r="AG222" s="2">
        <f t="shared" si="34"/>
        <v>1.768732924335378E-2</v>
      </c>
      <c r="AH222" s="2">
        <f t="shared" si="35"/>
        <v>6.4354355828220864E-3</v>
      </c>
      <c r="AI222" s="2">
        <f t="shared" si="36"/>
        <v>8.4186830265848677E-5</v>
      </c>
      <c r="AJ222" s="2">
        <f t="shared" si="37"/>
        <v>4.0879182004089974E-5</v>
      </c>
      <c r="AK222" s="2">
        <f t="shared" si="38"/>
        <v>6.0306912065439665E-6</v>
      </c>
      <c r="AL222" s="2">
        <f t="shared" si="39"/>
        <v>2.1006233128834352E-6</v>
      </c>
      <c r="AM222" s="2">
        <f t="shared" si="40"/>
        <v>9.3900695296523517E-7</v>
      </c>
      <c r="AN222" s="3"/>
      <c r="AO222" s="3"/>
      <c r="AP222" s="3"/>
    </row>
    <row r="223" spans="1:42" x14ac:dyDescent="0.35">
      <c r="A223" s="1" t="s">
        <v>130</v>
      </c>
      <c r="B223" s="1" t="s">
        <v>212</v>
      </c>
      <c r="C223" s="1" t="s">
        <v>160</v>
      </c>
      <c r="D223" s="1" t="s">
        <v>131</v>
      </c>
      <c r="E223" s="1" t="s">
        <v>156</v>
      </c>
      <c r="F223" s="1" t="s">
        <v>176</v>
      </c>
      <c r="G223" s="1" t="s">
        <v>177</v>
      </c>
      <c r="H223" s="1" t="s">
        <v>128</v>
      </c>
      <c r="I223" s="1" t="s">
        <v>157</v>
      </c>
      <c r="J223" s="1">
        <v>0</v>
      </c>
      <c r="K223" s="1">
        <v>0</v>
      </c>
      <c r="L223" s="1">
        <v>0</v>
      </c>
      <c r="M223" s="1">
        <v>0</v>
      </c>
      <c r="N223" s="1">
        <v>0</v>
      </c>
      <c r="O223" s="1">
        <v>0</v>
      </c>
      <c r="P223" s="1">
        <v>0</v>
      </c>
      <c r="Q223" s="1">
        <v>0</v>
      </c>
      <c r="R223" s="1">
        <v>0</v>
      </c>
      <c r="S223" s="1">
        <v>0</v>
      </c>
      <c r="T223" s="2">
        <v>7.0199999999999999E-5</v>
      </c>
      <c r="U223" s="2">
        <v>2.1999999999999999E-5</v>
      </c>
      <c r="V223" s="2">
        <v>1.2799999999999999E-5</v>
      </c>
      <c r="W223" s="2">
        <v>7.8599999999999993E-6</v>
      </c>
      <c r="X223" s="2">
        <v>3.01E-6</v>
      </c>
      <c r="Y223" s="2">
        <v>5.5299999999999999E-8</v>
      </c>
      <c r="Z223" s="2">
        <v>2.3800000000000001E-8</v>
      </c>
      <c r="AA223" s="2">
        <v>4.1000000000000003E-9</v>
      </c>
      <c r="AB223" s="2">
        <v>1.31E-9</v>
      </c>
      <c r="AC223" s="2">
        <v>5.7599999999999998E-10</v>
      </c>
      <c r="AD223" s="2">
        <f t="shared" si="31"/>
        <v>0.2841305521472392</v>
      </c>
      <c r="AE223" s="2">
        <f t="shared" si="32"/>
        <v>8.90437627811861E-2</v>
      </c>
      <c r="AF223" s="2">
        <f t="shared" si="33"/>
        <v>5.1807280163599173E-2</v>
      </c>
      <c r="AG223" s="2">
        <f t="shared" si="34"/>
        <v>3.1812907975460117E-2</v>
      </c>
      <c r="AH223" s="2">
        <f t="shared" si="35"/>
        <v>1.218280572597137E-2</v>
      </c>
      <c r="AI223" s="2">
        <f t="shared" si="36"/>
        <v>2.2382364008179958E-4</v>
      </c>
      <c r="AJ223" s="2">
        <f t="shared" si="37"/>
        <v>9.632916155419223E-5</v>
      </c>
      <c r="AK223" s="2">
        <f t="shared" si="38"/>
        <v>1.6594519427402864E-5</v>
      </c>
      <c r="AL223" s="2">
        <f t="shared" si="39"/>
        <v>5.3021513292433532E-6</v>
      </c>
      <c r="AM223" s="2">
        <f t="shared" si="40"/>
        <v>2.3313276073619629E-6</v>
      </c>
      <c r="AN223" s="3"/>
      <c r="AO223" s="3"/>
      <c r="AP223" s="3"/>
    </row>
    <row r="224" spans="1:42" x14ac:dyDescent="0.35">
      <c r="A224" s="1" t="s">
        <v>130</v>
      </c>
      <c r="B224" s="1" t="s">
        <v>212</v>
      </c>
      <c r="C224" s="1" t="s">
        <v>160</v>
      </c>
      <c r="D224" s="1" t="s">
        <v>131</v>
      </c>
      <c r="E224" s="1" t="s">
        <v>156</v>
      </c>
      <c r="F224" s="1" t="s">
        <v>178</v>
      </c>
      <c r="G224" s="1" t="s">
        <v>177</v>
      </c>
      <c r="H224" s="1" t="s">
        <v>129</v>
      </c>
      <c r="I224" s="1" t="s">
        <v>157</v>
      </c>
      <c r="J224" s="1">
        <v>0</v>
      </c>
      <c r="K224" s="1">
        <v>0</v>
      </c>
      <c r="L224" s="1">
        <v>0</v>
      </c>
      <c r="M224" s="1">
        <v>0</v>
      </c>
      <c r="N224" s="1">
        <v>0</v>
      </c>
      <c r="O224" s="1">
        <v>0</v>
      </c>
      <c r="P224" s="1">
        <v>0</v>
      </c>
      <c r="Q224" s="1">
        <v>0</v>
      </c>
      <c r="R224" s="1">
        <v>0</v>
      </c>
      <c r="S224" s="1">
        <v>0</v>
      </c>
      <c r="T224" s="2">
        <v>7.36E-5</v>
      </c>
      <c r="U224" s="2">
        <v>2.09E-5</v>
      </c>
      <c r="V224" s="2">
        <v>1.2500000000000001E-5</v>
      </c>
      <c r="W224" s="2">
        <v>7.1400000000000002E-6</v>
      </c>
      <c r="X224" s="2">
        <v>2.6400000000000001E-6</v>
      </c>
      <c r="Y224" s="2">
        <v>4.7699999999999997E-8</v>
      </c>
      <c r="Z224" s="2">
        <v>1.8200000000000001E-8</v>
      </c>
      <c r="AA224" s="2">
        <v>2.8900000000000002E-9</v>
      </c>
      <c r="AB224" s="2">
        <v>1.08E-9</v>
      </c>
      <c r="AC224" s="2">
        <v>5.1099999999999999E-10</v>
      </c>
      <c r="AD224" s="2">
        <f t="shared" si="31"/>
        <v>0.29789186094069531</v>
      </c>
      <c r="AE224" s="2">
        <f t="shared" si="32"/>
        <v>8.4591574642126771E-2</v>
      </c>
      <c r="AF224" s="2">
        <f t="shared" si="33"/>
        <v>5.0593047034764832E-2</v>
      </c>
      <c r="AG224" s="2">
        <f t="shared" si="34"/>
        <v>2.8898748466257666E-2</v>
      </c>
      <c r="AH224" s="2">
        <f t="shared" si="35"/>
        <v>1.0685251533742331E-2</v>
      </c>
      <c r="AI224" s="2">
        <f t="shared" si="36"/>
        <v>1.9306306748466257E-4</v>
      </c>
      <c r="AJ224" s="2">
        <f t="shared" si="37"/>
        <v>7.3663476482617592E-5</v>
      </c>
      <c r="AK224" s="2">
        <f t="shared" si="38"/>
        <v>1.1697112474437628E-5</v>
      </c>
      <c r="AL224" s="2">
        <f t="shared" si="39"/>
        <v>4.3712392638036805E-6</v>
      </c>
      <c r="AM224" s="2">
        <f t="shared" si="40"/>
        <v>2.068243762781186E-6</v>
      </c>
      <c r="AN224" s="3"/>
      <c r="AO224" s="3"/>
      <c r="AP224" s="3"/>
    </row>
    <row r="225" spans="1:42" x14ac:dyDescent="0.35">
      <c r="A225" s="1" t="s">
        <v>130</v>
      </c>
      <c r="B225" s="1" t="s">
        <v>213</v>
      </c>
      <c r="C225" s="1" t="s">
        <v>160</v>
      </c>
      <c r="D225" s="1" t="s">
        <v>131</v>
      </c>
      <c r="E225" s="1" t="s">
        <v>127</v>
      </c>
      <c r="F225" s="1" t="s">
        <v>176</v>
      </c>
      <c r="G225" s="1" t="s">
        <v>177</v>
      </c>
      <c r="H225" s="1" t="s">
        <v>128</v>
      </c>
      <c r="I225" s="1" t="s">
        <v>157</v>
      </c>
      <c r="J225" s="1">
        <v>0</v>
      </c>
      <c r="K225" s="1">
        <v>0</v>
      </c>
      <c r="L225" s="1">
        <v>0</v>
      </c>
      <c r="M225" s="1">
        <v>0</v>
      </c>
      <c r="N225" s="1">
        <v>0</v>
      </c>
      <c r="O225" s="1">
        <v>0</v>
      </c>
      <c r="P225" s="1">
        <v>0</v>
      </c>
      <c r="Q225" s="1">
        <v>0</v>
      </c>
      <c r="R225" s="1">
        <v>0</v>
      </c>
      <c r="S225" s="1">
        <v>0</v>
      </c>
      <c r="T225" s="1">
        <v>1.11428E-4</v>
      </c>
      <c r="U225" s="2">
        <v>3.01E-5</v>
      </c>
      <c r="V225" s="2">
        <v>1.38E-5</v>
      </c>
      <c r="W225" s="2">
        <v>9.7599999999999997E-6</v>
      </c>
      <c r="X225" s="2">
        <v>3.5599999999999998E-6</v>
      </c>
      <c r="Y225" s="2">
        <v>4.7400000000000001E-8</v>
      </c>
      <c r="Z225" s="2">
        <v>2.2600000000000001E-8</v>
      </c>
      <c r="AA225" s="2">
        <v>3.46E-9</v>
      </c>
      <c r="AB225" s="2">
        <v>1.13E-9</v>
      </c>
      <c r="AC225" s="2">
        <v>5.1399999999999998E-10</v>
      </c>
      <c r="AD225" s="2">
        <f t="shared" si="31"/>
        <v>0.450998563599182</v>
      </c>
      <c r="AE225" s="2">
        <f t="shared" si="32"/>
        <v>0.1218280572597137</v>
      </c>
      <c r="AF225" s="2">
        <f t="shared" si="33"/>
        <v>5.585472392638037E-2</v>
      </c>
      <c r="AG225" s="2">
        <f t="shared" si="34"/>
        <v>3.9503051124744379E-2</v>
      </c>
      <c r="AH225" s="2">
        <f t="shared" si="35"/>
        <v>1.440889979550102E-2</v>
      </c>
      <c r="AI225" s="2">
        <f t="shared" si="36"/>
        <v>1.9184883435582821E-4</v>
      </c>
      <c r="AJ225" s="2">
        <f t="shared" si="37"/>
        <v>9.1472229038854812E-5</v>
      </c>
      <c r="AK225" s="2">
        <f t="shared" si="38"/>
        <v>1.4004155419222903E-5</v>
      </c>
      <c r="AL225" s="2">
        <f t="shared" si="39"/>
        <v>4.5736114519427399E-6</v>
      </c>
      <c r="AM225" s="2">
        <f t="shared" si="40"/>
        <v>2.0803860940695293E-6</v>
      </c>
      <c r="AN225" s="3"/>
      <c r="AO225" s="3"/>
      <c r="AP225" s="3"/>
    </row>
    <row r="226" spans="1:42" x14ac:dyDescent="0.35">
      <c r="A226" s="1" t="s">
        <v>130</v>
      </c>
      <c r="B226" s="1" t="s">
        <v>213</v>
      </c>
      <c r="C226" s="1" t="s">
        <v>160</v>
      </c>
      <c r="D226" s="1" t="s">
        <v>131</v>
      </c>
      <c r="E226" s="1" t="s">
        <v>127</v>
      </c>
      <c r="F226" s="1" t="s">
        <v>178</v>
      </c>
      <c r="G226" s="1" t="s">
        <v>177</v>
      </c>
      <c r="H226" s="1" t="s">
        <v>129</v>
      </c>
      <c r="I226" s="1" t="s">
        <v>157</v>
      </c>
      <c r="J226" s="1">
        <v>0</v>
      </c>
      <c r="K226" s="1">
        <v>0</v>
      </c>
      <c r="L226" s="1">
        <v>0</v>
      </c>
      <c r="M226" s="1">
        <v>0</v>
      </c>
      <c r="N226" s="1">
        <v>0</v>
      </c>
      <c r="O226" s="1">
        <v>0</v>
      </c>
      <c r="P226" s="1">
        <v>0</v>
      </c>
      <c r="Q226" s="1">
        <v>0</v>
      </c>
      <c r="R226" s="1">
        <v>0</v>
      </c>
      <c r="S226" s="1">
        <v>0</v>
      </c>
      <c r="T226" s="1">
        <v>1.1217000000000001E-4</v>
      </c>
      <c r="U226" s="2">
        <v>2.9600000000000001E-5</v>
      </c>
      <c r="V226" s="2">
        <v>1.36E-5</v>
      </c>
      <c r="W226" s="2">
        <v>9.6099999999999995E-6</v>
      </c>
      <c r="X226" s="2">
        <v>3.4800000000000001E-6</v>
      </c>
      <c r="Y226" s="2">
        <v>4.5499999999999997E-8</v>
      </c>
      <c r="Z226" s="2">
        <v>2.1999999999999998E-8</v>
      </c>
      <c r="AA226" s="2">
        <v>3.2599999999999999E-9</v>
      </c>
      <c r="AB226" s="2">
        <v>1.1200000000000001E-9</v>
      </c>
      <c r="AC226" s="2">
        <v>5.0600000000000001E-10</v>
      </c>
      <c r="AD226" s="2">
        <f t="shared" si="31"/>
        <v>0.45400176687116561</v>
      </c>
      <c r="AE226" s="2">
        <f t="shared" si="32"/>
        <v>0.11980433537832312</v>
      </c>
      <c r="AF226" s="2">
        <f t="shared" si="33"/>
        <v>5.5045235173824127E-2</v>
      </c>
      <c r="AG226" s="2">
        <f t="shared" si="34"/>
        <v>3.8895934560327194E-2</v>
      </c>
      <c r="AH226" s="2">
        <f t="shared" si="35"/>
        <v>1.4085104294478528E-2</v>
      </c>
      <c r="AI226" s="2">
        <f t="shared" si="36"/>
        <v>1.8415869120654395E-4</v>
      </c>
      <c r="AJ226" s="2">
        <f t="shared" si="37"/>
        <v>8.9043762781186068E-5</v>
      </c>
      <c r="AK226" s="2">
        <f t="shared" si="38"/>
        <v>1.3194666666666668E-5</v>
      </c>
      <c r="AL226" s="2">
        <f t="shared" si="39"/>
        <v>4.5331370143149282E-6</v>
      </c>
      <c r="AM226" s="2">
        <f t="shared" si="40"/>
        <v>2.0480065439672801E-6</v>
      </c>
      <c r="AN226" s="3"/>
      <c r="AO226" s="3"/>
      <c r="AP226" s="3"/>
    </row>
    <row r="227" spans="1:42" x14ac:dyDescent="0.35">
      <c r="A227" s="1" t="s">
        <v>130</v>
      </c>
      <c r="B227" s="1" t="s">
        <v>214</v>
      </c>
      <c r="C227" s="1" t="s">
        <v>160</v>
      </c>
      <c r="D227" s="1" t="s">
        <v>156</v>
      </c>
      <c r="E227" s="1" t="s">
        <v>156</v>
      </c>
      <c r="F227" s="1" t="s">
        <v>169</v>
      </c>
      <c r="G227" s="1" t="s">
        <v>170</v>
      </c>
      <c r="H227" s="1" t="s">
        <v>128</v>
      </c>
      <c r="I227" s="1" t="s">
        <v>157</v>
      </c>
      <c r="J227" s="2">
        <v>3.8800000000000002E-18</v>
      </c>
      <c r="K227" s="2">
        <v>2.09E-11</v>
      </c>
      <c r="L227" s="2">
        <v>3.88E-10</v>
      </c>
      <c r="M227" s="2">
        <v>1.56E-9</v>
      </c>
      <c r="N227" s="2">
        <v>5.7800000000000003E-9</v>
      </c>
      <c r="O227" s="2">
        <v>9.7300000000000005E-10</v>
      </c>
      <c r="P227" s="2">
        <v>5.0400000000000002E-10</v>
      </c>
      <c r="Q227" s="2">
        <v>7.0699999999999999E-11</v>
      </c>
      <c r="R227" s="2">
        <v>1.68E-11</v>
      </c>
      <c r="S227" s="2">
        <v>5.2900000000000003E-12</v>
      </c>
      <c r="T227" s="2">
        <v>1.52E-11</v>
      </c>
      <c r="U227" s="2">
        <v>6.6700000000000003E-9</v>
      </c>
      <c r="V227" s="2">
        <v>4.1299999999999999E-8</v>
      </c>
      <c r="W227" s="2">
        <v>8.6700000000000002E-8</v>
      </c>
      <c r="X227" s="2">
        <v>1.79E-7</v>
      </c>
      <c r="Y227" s="2">
        <v>2.0199999999999999E-8</v>
      </c>
      <c r="Z227" s="2">
        <v>8.1300000000000007E-9</v>
      </c>
      <c r="AA227" s="2">
        <v>1.4800000000000001E-9</v>
      </c>
      <c r="AB227" s="2">
        <v>5.5299999999999995E-10</v>
      </c>
      <c r="AC227" s="2">
        <v>2.69E-10</v>
      </c>
      <c r="AD227" s="2">
        <f t="shared" si="31"/>
        <v>6.152114519427403E-8</v>
      </c>
      <c r="AE227" s="2">
        <f t="shared" si="32"/>
        <v>2.6996449897750511E-5</v>
      </c>
      <c r="AF227" s="2">
        <f t="shared" si="33"/>
        <v>1.6715942740286297E-4</v>
      </c>
      <c r="AG227" s="2">
        <f t="shared" si="34"/>
        <v>3.5091337423312881E-4</v>
      </c>
      <c r="AH227" s="2">
        <f t="shared" si="35"/>
        <v>7.2449243353783224E-4</v>
      </c>
      <c r="AI227" s="2">
        <f t="shared" si="36"/>
        <v>8.1758364008179948E-5</v>
      </c>
      <c r="AJ227" s="2">
        <f t="shared" si="37"/>
        <v>3.2905717791411044E-5</v>
      </c>
      <c r="AK227" s="2">
        <f t="shared" si="38"/>
        <v>5.9902167689161556E-6</v>
      </c>
      <c r="AL227" s="2">
        <f t="shared" si="39"/>
        <v>2.2382364008179953E-6</v>
      </c>
      <c r="AM227" s="2">
        <f t="shared" si="40"/>
        <v>1.0887623721881391E-6</v>
      </c>
      <c r="AN227" s="3"/>
      <c r="AO227" s="3"/>
      <c r="AP227" s="3"/>
    </row>
    <row r="228" spans="1:42" x14ac:dyDescent="0.35">
      <c r="A228" s="1" t="s">
        <v>130</v>
      </c>
      <c r="B228" s="1" t="s">
        <v>214</v>
      </c>
      <c r="C228" s="1" t="s">
        <v>160</v>
      </c>
      <c r="D228" s="1" t="s">
        <v>156</v>
      </c>
      <c r="E228" s="1" t="s">
        <v>156</v>
      </c>
      <c r="F228" s="1" t="s">
        <v>171</v>
      </c>
      <c r="G228" s="1" t="s">
        <v>170</v>
      </c>
      <c r="H228" s="1" t="s">
        <v>129</v>
      </c>
      <c r="I228" s="1" t="s">
        <v>157</v>
      </c>
      <c r="J228" s="2">
        <v>3.3399999999999998E-17</v>
      </c>
      <c r="K228" s="2">
        <v>1.64E-10</v>
      </c>
      <c r="L228" s="2">
        <v>1.68E-9</v>
      </c>
      <c r="M228" s="2">
        <v>6.6700000000000003E-9</v>
      </c>
      <c r="N228" s="2">
        <v>1.6199999999999999E-8</v>
      </c>
      <c r="O228" s="2">
        <v>1.1800000000000001E-9</v>
      </c>
      <c r="P228" s="2">
        <v>5.8099999999999996E-10</v>
      </c>
      <c r="Q228" s="2">
        <v>7.3899999999999998E-11</v>
      </c>
      <c r="R228" s="2">
        <v>1.7399999999999999E-11</v>
      </c>
      <c r="S228" s="2">
        <v>5.6599999999999997E-12</v>
      </c>
      <c r="T228" s="2">
        <v>1.9599999999999999E-11</v>
      </c>
      <c r="U228" s="2">
        <v>1.1199999999999999E-8</v>
      </c>
      <c r="V228" s="2">
        <v>6.4700000000000004E-8</v>
      </c>
      <c r="W228" s="2">
        <v>1.12E-7</v>
      </c>
      <c r="X228" s="2">
        <v>2.0900000000000001E-7</v>
      </c>
      <c r="Y228" s="2">
        <v>1.9499999999999999E-8</v>
      </c>
      <c r="Z228" s="2">
        <v>7.8100000000000001E-9</v>
      </c>
      <c r="AA228" s="2">
        <v>1.25E-9</v>
      </c>
      <c r="AB228" s="2">
        <v>4.6000000000000001E-10</v>
      </c>
      <c r="AC228" s="2">
        <v>2.17E-10</v>
      </c>
      <c r="AD228" s="2">
        <f t="shared" si="31"/>
        <v>7.9329897750511247E-8</v>
      </c>
      <c r="AE228" s="2">
        <f t="shared" si="32"/>
        <v>4.5331370143149275E-5</v>
      </c>
      <c r="AF228" s="2">
        <f t="shared" si="33"/>
        <v>2.6186961145194276E-4</v>
      </c>
      <c r="AG228" s="2">
        <f t="shared" si="34"/>
        <v>4.5331370143149286E-4</v>
      </c>
      <c r="AH228" s="2">
        <f t="shared" si="35"/>
        <v>8.4591574642126782E-4</v>
      </c>
      <c r="AI228" s="2">
        <f t="shared" si="36"/>
        <v>7.8925153374233108E-5</v>
      </c>
      <c r="AJ228" s="2">
        <f t="shared" si="37"/>
        <v>3.1610535787321069E-5</v>
      </c>
      <c r="AK228" s="2">
        <f t="shared" si="38"/>
        <v>5.0593047034764829E-6</v>
      </c>
      <c r="AL228" s="2">
        <f t="shared" si="39"/>
        <v>1.8618241308793457E-6</v>
      </c>
      <c r="AM228" s="2">
        <f t="shared" si="40"/>
        <v>8.782952965235173E-7</v>
      </c>
      <c r="AN228" s="3"/>
      <c r="AO228" s="3"/>
      <c r="AP228" s="3"/>
    </row>
    <row r="229" spans="1:42" x14ac:dyDescent="0.35">
      <c r="A229" s="1" t="s">
        <v>130</v>
      </c>
      <c r="B229" s="1" t="s">
        <v>215</v>
      </c>
      <c r="C229" s="1" t="s">
        <v>160</v>
      </c>
      <c r="D229" s="1" t="s">
        <v>156</v>
      </c>
      <c r="E229" s="1" t="s">
        <v>127</v>
      </c>
      <c r="F229" s="1" t="s">
        <v>169</v>
      </c>
      <c r="G229" s="1" t="s">
        <v>170</v>
      </c>
      <c r="H229" s="1" t="s">
        <v>128</v>
      </c>
      <c r="I229" s="1" t="s">
        <v>157</v>
      </c>
      <c r="J229" s="2">
        <v>4.4200000000000002E-17</v>
      </c>
      <c r="K229" s="2">
        <v>1.9900000000000001E-10</v>
      </c>
      <c r="L229" s="2">
        <v>2.69E-9</v>
      </c>
      <c r="M229" s="2">
        <v>1.16E-8</v>
      </c>
      <c r="N229" s="2">
        <v>3.1400000000000003E-8</v>
      </c>
      <c r="O229" s="2">
        <v>2.0700000000000001E-9</v>
      </c>
      <c r="P229" s="2">
        <v>9.4400000000000005E-10</v>
      </c>
      <c r="Q229" s="2">
        <v>1.15E-10</v>
      </c>
      <c r="R229" s="2">
        <v>2.84E-11</v>
      </c>
      <c r="S229" s="2">
        <v>1.1400000000000001E-11</v>
      </c>
      <c r="T229" s="2">
        <v>8.0999999999999998E-12</v>
      </c>
      <c r="U229" s="2">
        <v>1.0999999999999999E-8</v>
      </c>
      <c r="V229" s="2">
        <v>8.7699999999999998E-8</v>
      </c>
      <c r="W229" s="2">
        <v>1.5900000000000001E-7</v>
      </c>
      <c r="X229" s="2">
        <v>3.2099999999999998E-7</v>
      </c>
      <c r="Y229" s="2">
        <v>2.1299999999999999E-8</v>
      </c>
      <c r="Z229" s="2">
        <v>1.04E-8</v>
      </c>
      <c r="AA229" s="2">
        <v>1.5799999999999999E-9</v>
      </c>
      <c r="AB229" s="2">
        <v>5.2600000000000004E-10</v>
      </c>
      <c r="AC229" s="2">
        <v>2.4E-10</v>
      </c>
      <c r="AD229" s="2">
        <f t="shared" si="31"/>
        <v>3.2784294478527609E-8</v>
      </c>
      <c r="AE229" s="2">
        <f t="shared" si="32"/>
        <v>4.4521881390593034E-5</v>
      </c>
      <c r="AF229" s="2">
        <f t="shared" si="33"/>
        <v>3.5496081799591002E-4</v>
      </c>
      <c r="AG229" s="2">
        <f t="shared" si="34"/>
        <v>6.4354355828220866E-4</v>
      </c>
      <c r="AH229" s="2">
        <f t="shared" si="35"/>
        <v>1.2992294478527606E-3</v>
      </c>
      <c r="AI229" s="2">
        <f t="shared" si="36"/>
        <v>8.6210552147239242E-5</v>
      </c>
      <c r="AJ229" s="2">
        <f t="shared" si="37"/>
        <v>4.2093415132924339E-5</v>
      </c>
      <c r="AK229" s="2">
        <f t="shared" si="38"/>
        <v>6.3949611451942744E-6</v>
      </c>
      <c r="AL229" s="2">
        <f t="shared" si="39"/>
        <v>2.128955419222904E-6</v>
      </c>
      <c r="AM229" s="2">
        <f t="shared" si="40"/>
        <v>9.7138650306748458E-7</v>
      </c>
      <c r="AN229" s="3"/>
      <c r="AO229" s="3"/>
      <c r="AP229" s="3"/>
    </row>
    <row r="230" spans="1:42" x14ac:dyDescent="0.35">
      <c r="A230" s="1" t="s">
        <v>130</v>
      </c>
      <c r="B230" s="1" t="s">
        <v>215</v>
      </c>
      <c r="C230" s="1" t="s">
        <v>160</v>
      </c>
      <c r="D230" s="1" t="s">
        <v>156</v>
      </c>
      <c r="E230" s="1" t="s">
        <v>127</v>
      </c>
      <c r="F230" s="1" t="s">
        <v>171</v>
      </c>
      <c r="G230" s="1" t="s">
        <v>170</v>
      </c>
      <c r="H230" s="1" t="s">
        <v>129</v>
      </c>
      <c r="I230" s="1" t="s">
        <v>157</v>
      </c>
      <c r="J230" s="2">
        <v>5.8999999999999997E-17</v>
      </c>
      <c r="K230" s="2">
        <v>2.7900000000000002E-10</v>
      </c>
      <c r="L230" s="2">
        <v>3.7600000000000003E-9</v>
      </c>
      <c r="M230" s="2">
        <v>1.46E-8</v>
      </c>
      <c r="N230" s="2">
        <v>3.6300000000000001E-8</v>
      </c>
      <c r="O230" s="2">
        <v>2.1299999999999999E-9</v>
      </c>
      <c r="P230" s="2">
        <v>9.6900000000000007E-10</v>
      </c>
      <c r="Q230" s="2">
        <v>1.1700000000000001E-10</v>
      </c>
      <c r="R230" s="2">
        <v>2.9400000000000003E-11</v>
      </c>
      <c r="S230" s="2">
        <v>1.1500000000000001E-11</v>
      </c>
      <c r="T230" s="2">
        <v>1.7399999999999999E-11</v>
      </c>
      <c r="U230" s="2">
        <v>1.6000000000000001E-8</v>
      </c>
      <c r="V230" s="2">
        <v>9.9600000000000005E-8</v>
      </c>
      <c r="W230" s="2">
        <v>1.7800000000000001E-7</v>
      </c>
      <c r="X230" s="2">
        <v>3.3599999999999999E-7</v>
      </c>
      <c r="Y230" s="2">
        <v>2.07E-8</v>
      </c>
      <c r="Z230" s="2">
        <v>1.0099999999999999E-8</v>
      </c>
      <c r="AA230" s="2">
        <v>1.51E-9</v>
      </c>
      <c r="AB230" s="2">
        <v>5.1099999999999999E-10</v>
      </c>
      <c r="AC230" s="2">
        <v>2.3500000000000002E-10</v>
      </c>
      <c r="AD230" s="2">
        <f t="shared" si="31"/>
        <v>7.0425521472392638E-8</v>
      </c>
      <c r="AE230" s="2">
        <f t="shared" si="32"/>
        <v>6.4759100204498976E-5</v>
      </c>
      <c r="AF230" s="2">
        <f t="shared" si="33"/>
        <v>4.0312539877300615E-4</v>
      </c>
      <c r="AG230" s="2">
        <f t="shared" si="34"/>
        <v>7.2044498977505108E-4</v>
      </c>
      <c r="AH230" s="2">
        <f t="shared" si="35"/>
        <v>1.3599411042944786E-3</v>
      </c>
      <c r="AI230" s="2">
        <f t="shared" si="36"/>
        <v>8.3782085889570553E-5</v>
      </c>
      <c r="AJ230" s="2">
        <f t="shared" si="37"/>
        <v>4.0879182004089974E-5</v>
      </c>
      <c r="AK230" s="2">
        <f t="shared" si="38"/>
        <v>6.1116400817995907E-6</v>
      </c>
      <c r="AL230" s="2">
        <f t="shared" si="39"/>
        <v>2.068243762781186E-6</v>
      </c>
      <c r="AM230" s="2">
        <f t="shared" si="40"/>
        <v>9.5114928425357883E-7</v>
      </c>
      <c r="AN230" s="3"/>
      <c r="AO230" s="3"/>
      <c r="AP230" s="3"/>
    </row>
    <row r="231" spans="1:42" x14ac:dyDescent="0.35">
      <c r="A231" s="1" t="s">
        <v>130</v>
      </c>
      <c r="B231" s="1" t="s">
        <v>216</v>
      </c>
      <c r="C231" s="1" t="s">
        <v>160</v>
      </c>
      <c r="D231" s="1" t="s">
        <v>131</v>
      </c>
      <c r="E231" s="1" t="s">
        <v>156</v>
      </c>
      <c r="F231" s="1" t="s">
        <v>169</v>
      </c>
      <c r="G231" s="1" t="s">
        <v>170</v>
      </c>
      <c r="H231" s="1" t="s">
        <v>128</v>
      </c>
      <c r="I231" s="1" t="s">
        <v>157</v>
      </c>
      <c r="J231" s="2">
        <v>2.2100000000000001E-17</v>
      </c>
      <c r="K231" s="2">
        <v>8.5000000000000004E-11</v>
      </c>
      <c r="L231" s="2">
        <v>1.3999999999999999E-9</v>
      </c>
      <c r="M231" s="2">
        <v>5.7100000000000003E-9</v>
      </c>
      <c r="N231" s="2">
        <v>1.9799999999999999E-8</v>
      </c>
      <c r="O231" s="2">
        <v>2.3600000000000001E-9</v>
      </c>
      <c r="P231" s="2">
        <v>1.1100000000000001E-9</v>
      </c>
      <c r="Q231" s="2">
        <v>1.56E-10</v>
      </c>
      <c r="R231" s="2">
        <v>3.7800000000000001E-11</v>
      </c>
      <c r="S231" s="2">
        <v>1.32E-11</v>
      </c>
      <c r="T231" s="2">
        <v>3.0099999999999998E-11</v>
      </c>
      <c r="U231" s="2">
        <v>1.46E-8</v>
      </c>
      <c r="V231" s="2">
        <v>8.9700000000000003E-8</v>
      </c>
      <c r="W231" s="2">
        <v>1.91E-7</v>
      </c>
      <c r="X231" s="2">
        <v>3.9299999999999999E-7</v>
      </c>
      <c r="Y231" s="2">
        <v>4.3700000000000001E-8</v>
      </c>
      <c r="Z231" s="2">
        <v>1.77E-8</v>
      </c>
      <c r="AA231" s="2">
        <v>3.5100000000000001E-9</v>
      </c>
      <c r="AB231" s="2">
        <v>1.26E-9</v>
      </c>
      <c r="AC231" s="2">
        <v>5.7099999999999999E-10</v>
      </c>
      <c r="AD231" s="2">
        <f t="shared" si="31"/>
        <v>1.2182805725971369E-7</v>
      </c>
      <c r="AE231" s="2">
        <f t="shared" si="32"/>
        <v>5.9092678936605317E-5</v>
      </c>
      <c r="AF231" s="2">
        <f t="shared" si="33"/>
        <v>3.6305570552147239E-4</v>
      </c>
      <c r="AG231" s="2">
        <f t="shared" si="34"/>
        <v>7.7306175869120656E-4</v>
      </c>
      <c r="AH231" s="2">
        <f t="shared" si="35"/>
        <v>1.5906453987730058E-3</v>
      </c>
      <c r="AI231" s="2">
        <f t="shared" si="36"/>
        <v>1.7687329243353783E-4</v>
      </c>
      <c r="AJ231" s="2">
        <f t="shared" si="37"/>
        <v>7.1639754601227E-5</v>
      </c>
      <c r="AK231" s="2">
        <f t="shared" si="38"/>
        <v>1.4206527607361964E-5</v>
      </c>
      <c r="AL231" s="2">
        <f t="shared" si="39"/>
        <v>5.0997791411042946E-6</v>
      </c>
      <c r="AM231" s="2">
        <f t="shared" si="40"/>
        <v>2.3110903885480571E-6</v>
      </c>
      <c r="AN231" s="3"/>
      <c r="AO231" s="3"/>
      <c r="AP231" s="3"/>
    </row>
    <row r="232" spans="1:42" x14ac:dyDescent="0.35">
      <c r="A232" s="1" t="s">
        <v>130</v>
      </c>
      <c r="B232" s="1" t="s">
        <v>216</v>
      </c>
      <c r="C232" s="1" t="s">
        <v>160</v>
      </c>
      <c r="D232" s="1" t="s">
        <v>131</v>
      </c>
      <c r="E232" s="1" t="s">
        <v>156</v>
      </c>
      <c r="F232" s="1" t="s">
        <v>171</v>
      </c>
      <c r="G232" s="1" t="s">
        <v>170</v>
      </c>
      <c r="H232" s="1" t="s">
        <v>129</v>
      </c>
      <c r="I232" s="1" t="s">
        <v>157</v>
      </c>
      <c r="J232" s="2">
        <v>1.09E-16</v>
      </c>
      <c r="K232" s="2">
        <v>4.6700000000000004E-10</v>
      </c>
      <c r="L232" s="2">
        <v>5.2899999999999997E-9</v>
      </c>
      <c r="M232" s="2">
        <v>1.6899999999999999E-8</v>
      </c>
      <c r="N232" s="2">
        <v>4.0800000000000001E-8</v>
      </c>
      <c r="O232" s="2">
        <v>2.8900000000000002E-9</v>
      </c>
      <c r="P232" s="2">
        <v>1.2799999999999999E-9</v>
      </c>
      <c r="Q232" s="2">
        <v>1.65E-10</v>
      </c>
      <c r="R232" s="2">
        <v>3.9999999999999998E-11</v>
      </c>
      <c r="S232" s="2">
        <v>1.46E-11</v>
      </c>
      <c r="T232" s="2">
        <v>3.9800000000000001E-11</v>
      </c>
      <c r="U232" s="2">
        <v>2.4200000000000002E-8</v>
      </c>
      <c r="V232" s="2">
        <v>1.4100000000000001E-7</v>
      </c>
      <c r="W232" s="2">
        <v>2.4999999999999999E-7</v>
      </c>
      <c r="X232" s="2">
        <v>4.5699999999999998E-7</v>
      </c>
      <c r="Y232" s="2">
        <v>4.1299999999999999E-8</v>
      </c>
      <c r="Z232" s="2">
        <v>1.6700000000000001E-8</v>
      </c>
      <c r="AA232" s="2">
        <v>2.7200000000000001E-9</v>
      </c>
      <c r="AB232" s="2">
        <v>1.0399999999999999E-9</v>
      </c>
      <c r="AC232" s="2">
        <v>5.0200000000000002E-10</v>
      </c>
      <c r="AD232" s="2">
        <f t="shared" si="31"/>
        <v>1.6108826175869121E-7</v>
      </c>
      <c r="AE232" s="2">
        <f t="shared" si="32"/>
        <v>9.7948139059304698E-5</v>
      </c>
      <c r="AF232" s="2">
        <f t="shared" si="33"/>
        <v>5.7068957055214729E-4</v>
      </c>
      <c r="AG232" s="2">
        <f t="shared" si="34"/>
        <v>1.0118609406952965E-3</v>
      </c>
      <c r="AH232" s="2">
        <f t="shared" si="35"/>
        <v>1.8496817995910019E-3</v>
      </c>
      <c r="AI232" s="2">
        <f t="shared" si="36"/>
        <v>1.6715942740286297E-4</v>
      </c>
      <c r="AJ232" s="2">
        <f t="shared" si="37"/>
        <v>6.7592310838445802E-5</v>
      </c>
      <c r="AK232" s="2">
        <f t="shared" si="38"/>
        <v>1.1009047034764825E-5</v>
      </c>
      <c r="AL232" s="2">
        <f t="shared" si="39"/>
        <v>4.2093415132924337E-6</v>
      </c>
      <c r="AM232" s="2">
        <f t="shared" si="40"/>
        <v>2.0318167689161551E-6</v>
      </c>
      <c r="AN232" s="3"/>
      <c r="AO232" s="3"/>
      <c r="AP232" s="3"/>
    </row>
    <row r="233" spans="1:42" x14ac:dyDescent="0.35">
      <c r="A233" s="1" t="s">
        <v>130</v>
      </c>
      <c r="B233" s="1" t="s">
        <v>217</v>
      </c>
      <c r="C233" s="1" t="s">
        <v>160</v>
      </c>
      <c r="D233" s="1" t="s">
        <v>131</v>
      </c>
      <c r="E233" s="1" t="s">
        <v>127</v>
      </c>
      <c r="F233" s="1" t="s">
        <v>169</v>
      </c>
      <c r="G233" s="1" t="s">
        <v>170</v>
      </c>
      <c r="H233" s="1" t="s">
        <v>128</v>
      </c>
      <c r="I233" s="1" t="s">
        <v>157</v>
      </c>
      <c r="J233" s="2">
        <v>1.2699999999999999E-16</v>
      </c>
      <c r="K233" s="2">
        <v>5.7799999999999997E-10</v>
      </c>
      <c r="L233" s="2">
        <v>8.7199999999999997E-9</v>
      </c>
      <c r="M233" s="2">
        <v>3.0400000000000001E-8</v>
      </c>
      <c r="N233" s="2">
        <v>8.05E-8</v>
      </c>
      <c r="O233" s="2">
        <v>5.2400000000000001E-9</v>
      </c>
      <c r="P233" s="2">
        <v>2.23E-9</v>
      </c>
      <c r="Q233" s="2">
        <v>2.7700000000000003E-10</v>
      </c>
      <c r="R233" s="2">
        <v>6.8199999999999995E-11</v>
      </c>
      <c r="S233" s="2">
        <v>2.82E-11</v>
      </c>
      <c r="T233" s="2">
        <v>1.7100000000000001E-11</v>
      </c>
      <c r="U233" s="2">
        <v>2.4200000000000002E-8</v>
      </c>
      <c r="V233" s="2">
        <v>1.8900000000000001E-7</v>
      </c>
      <c r="W233" s="2">
        <v>3.46E-7</v>
      </c>
      <c r="X233" s="2">
        <v>6.8899999999999999E-7</v>
      </c>
      <c r="Y233" s="2">
        <v>4.6000000000000002E-8</v>
      </c>
      <c r="Z233" s="2">
        <v>2.2300000000000001E-8</v>
      </c>
      <c r="AA233" s="2">
        <v>3.41E-9</v>
      </c>
      <c r="AB233" s="2">
        <v>1.15E-9</v>
      </c>
      <c r="AC233" s="2">
        <v>5.1099999999999999E-10</v>
      </c>
      <c r="AD233" s="2">
        <f t="shared" si="31"/>
        <v>6.921128834355828E-8</v>
      </c>
      <c r="AE233" s="2">
        <f t="shared" si="32"/>
        <v>9.7948139059304698E-5</v>
      </c>
      <c r="AF233" s="2">
        <f t="shared" si="33"/>
        <v>7.6496687116564424E-4</v>
      </c>
      <c r="AG233" s="2">
        <f t="shared" si="34"/>
        <v>1.4004155419222902E-3</v>
      </c>
      <c r="AH233" s="2">
        <f t="shared" si="35"/>
        <v>2.788688752556237E-3</v>
      </c>
      <c r="AI233" s="2">
        <f t="shared" si="36"/>
        <v>1.8618241308793456E-4</v>
      </c>
      <c r="AJ233" s="2">
        <f t="shared" si="37"/>
        <v>9.0257995910020467E-5</v>
      </c>
      <c r="AK233" s="2">
        <f t="shared" si="38"/>
        <v>1.3801783231083843E-5</v>
      </c>
      <c r="AL233" s="2">
        <f t="shared" si="39"/>
        <v>4.6545603271983642E-6</v>
      </c>
      <c r="AM233" s="2">
        <f t="shared" si="40"/>
        <v>2.068243762781186E-6</v>
      </c>
      <c r="AN233" s="3"/>
      <c r="AO233" s="3"/>
      <c r="AP233" s="3"/>
    </row>
    <row r="234" spans="1:42" x14ac:dyDescent="0.35">
      <c r="A234" s="1" t="s">
        <v>130</v>
      </c>
      <c r="B234" s="1" t="s">
        <v>217</v>
      </c>
      <c r="C234" s="1" t="s">
        <v>160</v>
      </c>
      <c r="D234" s="1" t="s">
        <v>131</v>
      </c>
      <c r="E234" s="1" t="s">
        <v>127</v>
      </c>
      <c r="F234" s="1" t="s">
        <v>171</v>
      </c>
      <c r="G234" s="1" t="s">
        <v>170</v>
      </c>
      <c r="H234" s="1" t="s">
        <v>129</v>
      </c>
      <c r="I234" s="1" t="s">
        <v>157</v>
      </c>
      <c r="J234" s="2">
        <v>1.79E-16</v>
      </c>
      <c r="K234" s="2">
        <v>7.8599999999999997E-10</v>
      </c>
      <c r="L234" s="2">
        <v>1.18E-8</v>
      </c>
      <c r="M234" s="2">
        <v>3.7599999999999999E-8</v>
      </c>
      <c r="N234" s="2">
        <v>9.09E-8</v>
      </c>
      <c r="O234" s="2">
        <v>5.3899999999999998E-9</v>
      </c>
      <c r="P234" s="2">
        <v>2.2699999999999998E-9</v>
      </c>
      <c r="Q234" s="2">
        <v>2.8200000000000001E-10</v>
      </c>
      <c r="R234" s="2">
        <v>6.9200000000000004E-11</v>
      </c>
      <c r="S234" s="2">
        <v>2.8899999999999998E-11</v>
      </c>
      <c r="T234" s="2">
        <v>3.6099999999999997E-11</v>
      </c>
      <c r="U234" s="2">
        <v>3.4599999999999999E-8</v>
      </c>
      <c r="V234" s="2">
        <v>2.1299999999999999E-7</v>
      </c>
      <c r="W234" s="2">
        <v>3.8799999999999998E-7</v>
      </c>
      <c r="X234" s="2">
        <v>7.3399999999999998E-7</v>
      </c>
      <c r="Y234" s="2">
        <v>4.4999999999999999E-8</v>
      </c>
      <c r="Z234" s="2">
        <v>2.1699999999999999E-8</v>
      </c>
      <c r="AA234" s="2">
        <v>3.24E-9</v>
      </c>
      <c r="AB234" s="2">
        <v>1.0999999999999999E-9</v>
      </c>
      <c r="AC234" s="2">
        <v>5.0400000000000002E-10</v>
      </c>
      <c r="AD234" s="2">
        <f t="shared" si="31"/>
        <v>1.461127198364008E-7</v>
      </c>
      <c r="AE234" s="2">
        <f t="shared" si="32"/>
        <v>1.4004155419222904E-4</v>
      </c>
      <c r="AF234" s="2">
        <f t="shared" si="33"/>
        <v>8.6210552147239256E-4</v>
      </c>
      <c r="AG234" s="2">
        <f t="shared" si="34"/>
        <v>1.5704081799591001E-3</v>
      </c>
      <c r="AH234" s="2">
        <f t="shared" si="35"/>
        <v>2.9708237218813902E-3</v>
      </c>
      <c r="AI234" s="2">
        <f t="shared" si="36"/>
        <v>1.8213496932515338E-4</v>
      </c>
      <c r="AJ234" s="2">
        <f t="shared" si="37"/>
        <v>8.7829529652351724E-5</v>
      </c>
      <c r="AK234" s="2">
        <f t="shared" si="38"/>
        <v>1.3113717791411044E-5</v>
      </c>
      <c r="AL234" s="2">
        <f t="shared" si="39"/>
        <v>4.4521881390593048E-6</v>
      </c>
      <c r="AM234" s="2">
        <f t="shared" si="40"/>
        <v>2.0399116564417176E-6</v>
      </c>
      <c r="AN234" s="3"/>
      <c r="AO234" s="3"/>
      <c r="AP234" s="3"/>
    </row>
    <row r="235" spans="1:42" x14ac:dyDescent="0.35">
      <c r="A235" s="1" t="s">
        <v>130</v>
      </c>
      <c r="B235" s="1" t="s">
        <v>218</v>
      </c>
      <c r="C235" s="1" t="s">
        <v>161</v>
      </c>
      <c r="D235" s="1" t="s">
        <v>156</v>
      </c>
      <c r="E235" s="1" t="s">
        <v>156</v>
      </c>
      <c r="F235" s="1" t="s">
        <v>169</v>
      </c>
      <c r="G235" s="1" t="s">
        <v>170</v>
      </c>
      <c r="H235" s="1" t="s">
        <v>128</v>
      </c>
      <c r="I235" s="1" t="s">
        <v>157</v>
      </c>
      <c r="J235" s="2">
        <v>3.6600000000000003E-15</v>
      </c>
      <c r="K235" s="2">
        <v>2.1299999999999999E-9</v>
      </c>
      <c r="L235" s="2">
        <v>1.81E-8</v>
      </c>
      <c r="M235" s="2">
        <v>6.8200000000000002E-8</v>
      </c>
      <c r="N235" s="2">
        <v>2.6399999999999998E-7</v>
      </c>
      <c r="O235" s="2">
        <v>9.09E-8</v>
      </c>
      <c r="P235" s="2">
        <v>5.76E-8</v>
      </c>
      <c r="Q235" s="2">
        <v>1.74E-8</v>
      </c>
      <c r="R235" s="2">
        <v>8.57E-9</v>
      </c>
      <c r="S235" s="2">
        <v>5.7800000000000003E-9</v>
      </c>
      <c r="T235" s="2">
        <v>9.1899999999999999E-9</v>
      </c>
      <c r="U235" s="2">
        <v>3.6600000000000002E-7</v>
      </c>
      <c r="V235" s="2">
        <v>1.9099999999999999E-6</v>
      </c>
      <c r="W235" s="2">
        <v>4.0300000000000004E-6</v>
      </c>
      <c r="X235" s="2">
        <v>8.4700000000000002E-6</v>
      </c>
      <c r="Y235" s="2">
        <v>1.9199999999999998E-6</v>
      </c>
      <c r="Z235" s="2">
        <v>1.2300000000000001E-6</v>
      </c>
      <c r="AA235" s="2">
        <v>4.1300000000000001E-7</v>
      </c>
      <c r="AB235" s="2">
        <v>1.99E-7</v>
      </c>
      <c r="AC235" s="2">
        <v>9.6600000000000005E-8</v>
      </c>
      <c r="AD235" s="2">
        <f t="shared" si="31"/>
        <v>3.7196008179959098E-5</v>
      </c>
      <c r="AE235" s="2">
        <f t="shared" si="32"/>
        <v>1.4813644171779142E-3</v>
      </c>
      <c r="AF235" s="2">
        <f t="shared" si="33"/>
        <v>7.7306175869120645E-3</v>
      </c>
      <c r="AG235" s="2">
        <f t="shared" si="34"/>
        <v>1.631119836400818E-2</v>
      </c>
      <c r="AH235" s="2">
        <f t="shared" si="35"/>
        <v>3.4281848670756641E-2</v>
      </c>
      <c r="AI235" s="2">
        <f t="shared" si="36"/>
        <v>7.7710920245398756E-3</v>
      </c>
      <c r="AJ235" s="2">
        <f t="shared" si="37"/>
        <v>4.9783558282208585E-3</v>
      </c>
      <c r="AK235" s="2">
        <f t="shared" si="38"/>
        <v>1.6715942740286299E-3</v>
      </c>
      <c r="AL235" s="2">
        <f t="shared" si="39"/>
        <v>8.0544130879345603E-4</v>
      </c>
      <c r="AM235" s="2">
        <f t="shared" si="40"/>
        <v>3.9098306748466263E-4</v>
      </c>
      <c r="AN235" s="3"/>
      <c r="AO235" s="3"/>
      <c r="AP235" s="3"/>
    </row>
    <row r="236" spans="1:42" x14ac:dyDescent="0.35">
      <c r="A236" s="1" t="s">
        <v>130</v>
      </c>
      <c r="B236" s="1" t="s">
        <v>218</v>
      </c>
      <c r="C236" s="1" t="s">
        <v>161</v>
      </c>
      <c r="D236" s="1" t="s">
        <v>156</v>
      </c>
      <c r="E236" s="1" t="s">
        <v>156</v>
      </c>
      <c r="F236" s="1" t="s">
        <v>171</v>
      </c>
      <c r="G236" s="1" t="s">
        <v>170</v>
      </c>
      <c r="H236" s="1" t="s">
        <v>129</v>
      </c>
      <c r="I236" s="1" t="s">
        <v>157</v>
      </c>
      <c r="J236" s="2">
        <v>1.96E-14</v>
      </c>
      <c r="K236" s="2">
        <v>1.4300000000000001E-8</v>
      </c>
      <c r="L236" s="2">
        <v>1.1000000000000001E-7</v>
      </c>
      <c r="M236" s="2">
        <v>3.2899999999999999E-7</v>
      </c>
      <c r="N236" s="2">
        <v>7.6300000000000004E-7</v>
      </c>
      <c r="O236" s="2">
        <v>2.67E-7</v>
      </c>
      <c r="P236" s="2">
        <v>1.7499999999999999E-7</v>
      </c>
      <c r="Q236" s="2">
        <v>5.8299999999999999E-8</v>
      </c>
      <c r="R236" s="2">
        <v>2.37E-8</v>
      </c>
      <c r="S236" s="2">
        <v>9.7800000000000006E-9</v>
      </c>
      <c r="T236" s="2">
        <v>4.4700000000000003E-8</v>
      </c>
      <c r="U236" s="2">
        <v>1.0300000000000001E-6</v>
      </c>
      <c r="V236" s="2">
        <v>3.2399999999999999E-6</v>
      </c>
      <c r="W236" s="2">
        <v>5.5799999999999999E-6</v>
      </c>
      <c r="X236" s="2">
        <v>9.8600000000000005E-6</v>
      </c>
      <c r="Y236" s="2">
        <v>2.6900000000000001E-6</v>
      </c>
      <c r="Z236" s="2">
        <v>1.8899999999999999E-6</v>
      </c>
      <c r="AA236" s="2">
        <v>6.5700000000000002E-7</v>
      </c>
      <c r="AB236" s="2">
        <v>2.4400000000000001E-7</v>
      </c>
      <c r="AC236" s="2">
        <v>8.6200000000000004E-8</v>
      </c>
      <c r="AD236" s="2">
        <f t="shared" si="31"/>
        <v>1.8092073619631902E-4</v>
      </c>
      <c r="AE236" s="2">
        <f t="shared" si="32"/>
        <v>4.1688670756646218E-3</v>
      </c>
      <c r="AF236" s="2">
        <f t="shared" si="33"/>
        <v>1.311371779141104E-2</v>
      </c>
      <c r="AG236" s="2">
        <f t="shared" si="34"/>
        <v>2.2584736196319018E-2</v>
      </c>
      <c r="AH236" s="2">
        <f t="shared" si="35"/>
        <v>3.9907795501022497E-2</v>
      </c>
      <c r="AI236" s="2">
        <f t="shared" si="36"/>
        <v>1.0887623721881389E-2</v>
      </c>
      <c r="AJ236" s="2">
        <f t="shared" si="37"/>
        <v>7.6496687116564413E-3</v>
      </c>
      <c r="AK236" s="2">
        <f t="shared" si="38"/>
        <v>2.6591705521472392E-3</v>
      </c>
      <c r="AL236" s="2">
        <f t="shared" si="39"/>
        <v>9.8757627811860951E-4</v>
      </c>
      <c r="AM236" s="2">
        <f t="shared" si="40"/>
        <v>3.4888965235173823E-4</v>
      </c>
      <c r="AN236" s="3"/>
      <c r="AO236" s="3"/>
      <c r="AP236" s="3"/>
    </row>
    <row r="237" spans="1:42" x14ac:dyDescent="0.35">
      <c r="A237" s="1" t="s">
        <v>130</v>
      </c>
      <c r="B237" s="1" t="s">
        <v>219</v>
      </c>
      <c r="C237" s="1" t="s">
        <v>161</v>
      </c>
      <c r="D237" s="1" t="s">
        <v>156</v>
      </c>
      <c r="E237" s="1" t="s">
        <v>127</v>
      </c>
      <c r="F237" s="1" t="s">
        <v>169</v>
      </c>
      <c r="G237" s="1" t="s">
        <v>170</v>
      </c>
      <c r="H237" s="1" t="s">
        <v>128</v>
      </c>
      <c r="I237" s="1" t="s">
        <v>157</v>
      </c>
      <c r="J237" s="2">
        <v>3.0099999999999999E-14</v>
      </c>
      <c r="K237" s="2">
        <v>8.2000000000000006E-9</v>
      </c>
      <c r="L237" s="2">
        <v>1.1000000000000001E-7</v>
      </c>
      <c r="M237" s="2">
        <v>3.9299999999999999E-7</v>
      </c>
      <c r="N237" s="2">
        <v>1.13E-6</v>
      </c>
      <c r="O237" s="2">
        <v>1.6899999999999999E-7</v>
      </c>
      <c r="P237" s="2">
        <v>9.1399999999999998E-8</v>
      </c>
      <c r="Q237" s="2">
        <v>2.7400000000000001E-8</v>
      </c>
      <c r="R237" s="2">
        <v>1.6499999999999999E-8</v>
      </c>
      <c r="S237" s="2">
        <v>1.3399999999999999E-8</v>
      </c>
      <c r="T237" s="2">
        <v>2.9199999999999998E-9</v>
      </c>
      <c r="U237" s="2">
        <v>4.27E-7</v>
      </c>
      <c r="V237" s="2">
        <v>3.0900000000000001E-6</v>
      </c>
      <c r="W237" s="2">
        <v>5.6300000000000003E-6</v>
      </c>
      <c r="X237" s="2">
        <v>1.17E-5</v>
      </c>
      <c r="Y237" s="2">
        <v>2.9900000000000002E-6</v>
      </c>
      <c r="Z237" s="2">
        <v>1.8500000000000001E-6</v>
      </c>
      <c r="AA237" s="2">
        <v>8.4300000000000002E-7</v>
      </c>
      <c r="AB237" s="2">
        <v>4.6899999999999998E-7</v>
      </c>
      <c r="AC237" s="2">
        <v>2.29E-7</v>
      </c>
      <c r="AD237" s="2">
        <f t="shared" si="31"/>
        <v>1.1818535787321061E-5</v>
      </c>
      <c r="AE237" s="2">
        <f t="shared" si="32"/>
        <v>1.7282584867075663E-3</v>
      </c>
      <c r="AF237" s="2">
        <f t="shared" si="33"/>
        <v>1.2506601226993864E-2</v>
      </c>
      <c r="AG237" s="2">
        <f t="shared" si="34"/>
        <v>2.2787108384458077E-2</v>
      </c>
      <c r="AH237" s="2">
        <f t="shared" si="35"/>
        <v>4.7355092024539878E-2</v>
      </c>
      <c r="AI237" s="2">
        <f t="shared" si="36"/>
        <v>1.2101856850715747E-2</v>
      </c>
      <c r="AJ237" s="2">
        <f t="shared" si="37"/>
        <v>7.487770961145195E-3</v>
      </c>
      <c r="AK237" s="2">
        <f t="shared" si="38"/>
        <v>3.41199509202454E-3</v>
      </c>
      <c r="AL237" s="2">
        <f t="shared" si="39"/>
        <v>1.8982511247443762E-3</v>
      </c>
      <c r="AM237" s="2">
        <f t="shared" si="40"/>
        <v>9.2686462167689161E-4</v>
      </c>
      <c r="AN237" s="3"/>
      <c r="AO237" s="3"/>
      <c r="AP237" s="3"/>
    </row>
    <row r="238" spans="1:42" x14ac:dyDescent="0.35">
      <c r="A238" s="1" t="s">
        <v>130</v>
      </c>
      <c r="B238" s="1" t="s">
        <v>219</v>
      </c>
      <c r="C238" s="1" t="s">
        <v>161</v>
      </c>
      <c r="D238" s="1" t="s">
        <v>156</v>
      </c>
      <c r="E238" s="1" t="s">
        <v>127</v>
      </c>
      <c r="F238" s="1" t="s">
        <v>171</v>
      </c>
      <c r="G238" s="1" t="s">
        <v>170</v>
      </c>
      <c r="H238" s="1" t="s">
        <v>129</v>
      </c>
      <c r="I238" s="1" t="s">
        <v>157</v>
      </c>
      <c r="J238" s="2">
        <v>2.37E-13</v>
      </c>
      <c r="K238" s="2">
        <v>3.6599999999999997E-8</v>
      </c>
      <c r="L238" s="2">
        <v>3.3799999999999998E-7</v>
      </c>
      <c r="M238" s="2">
        <v>8.8000000000000004E-7</v>
      </c>
      <c r="N238" s="2">
        <v>1.8899999999999999E-6</v>
      </c>
      <c r="O238" s="2">
        <v>5.8800000000000002E-7</v>
      </c>
      <c r="P238" s="2">
        <v>3.5100000000000001E-7</v>
      </c>
      <c r="Q238" s="2">
        <v>1.14E-7</v>
      </c>
      <c r="R238" s="2">
        <v>4.5499999999999997E-8</v>
      </c>
      <c r="S238" s="2">
        <v>1.8699999999999999E-8</v>
      </c>
      <c r="T238" s="2">
        <v>2.4699999999999999E-8</v>
      </c>
      <c r="U238" s="2">
        <v>1.7E-6</v>
      </c>
      <c r="V238" s="2">
        <v>6.8399999999999997E-6</v>
      </c>
      <c r="W238" s="2">
        <v>1.0200000000000001E-5</v>
      </c>
      <c r="X238" s="2">
        <v>1.6900000000000001E-5</v>
      </c>
      <c r="Y238" s="2">
        <v>5.0900000000000004E-6</v>
      </c>
      <c r="Z238" s="2">
        <v>3.6100000000000002E-6</v>
      </c>
      <c r="AA238" s="2">
        <v>1.0100000000000001E-6</v>
      </c>
      <c r="AB238" s="2">
        <v>3.46E-7</v>
      </c>
      <c r="AC238" s="2">
        <v>1.1600000000000001E-7</v>
      </c>
      <c r="AD238" s="2">
        <f t="shared" si="31"/>
        <v>9.9971860940695304E-5</v>
      </c>
      <c r="AE238" s="2">
        <f t="shared" si="32"/>
        <v>6.8806543967280158E-3</v>
      </c>
      <c r="AF238" s="2">
        <f t="shared" si="33"/>
        <v>2.7684515337423308E-2</v>
      </c>
      <c r="AG238" s="2">
        <f t="shared" si="34"/>
        <v>4.1283926380368104E-2</v>
      </c>
      <c r="AH238" s="2">
        <f t="shared" si="35"/>
        <v>6.8401799591002052E-2</v>
      </c>
      <c r="AI238" s="2">
        <f t="shared" si="36"/>
        <v>2.0601488752556241E-2</v>
      </c>
      <c r="AJ238" s="2">
        <f t="shared" si="37"/>
        <v>1.4611271983640083E-2</v>
      </c>
      <c r="AK238" s="2">
        <f t="shared" si="38"/>
        <v>4.0879182004089978E-3</v>
      </c>
      <c r="AL238" s="2">
        <f t="shared" si="39"/>
        <v>1.4004155419222902E-3</v>
      </c>
      <c r="AM238" s="2">
        <f t="shared" si="40"/>
        <v>4.6950347648261754E-4</v>
      </c>
      <c r="AN238" s="3"/>
      <c r="AO238" s="3"/>
      <c r="AP238" s="3"/>
    </row>
    <row r="239" spans="1:42" x14ac:dyDescent="0.35">
      <c r="A239" s="1" t="s">
        <v>130</v>
      </c>
      <c r="B239" s="1" t="s">
        <v>220</v>
      </c>
      <c r="C239" s="1" t="s">
        <v>161</v>
      </c>
      <c r="D239" s="1" t="s">
        <v>131</v>
      </c>
      <c r="E239" s="1" t="s">
        <v>156</v>
      </c>
      <c r="F239" s="1" t="s">
        <v>169</v>
      </c>
      <c r="G239" s="1" t="s">
        <v>170</v>
      </c>
      <c r="H239" s="1" t="s">
        <v>128</v>
      </c>
      <c r="I239" s="1" t="s">
        <v>157</v>
      </c>
      <c r="J239" s="2">
        <v>1.7E-14</v>
      </c>
      <c r="K239" s="2">
        <v>6.7899999999999999E-9</v>
      </c>
      <c r="L239" s="2">
        <v>5.7800000000000001E-8</v>
      </c>
      <c r="M239" s="2">
        <v>2.4600000000000001E-7</v>
      </c>
      <c r="N239" s="2">
        <v>8.0299999999999998E-7</v>
      </c>
      <c r="O239" s="2">
        <v>1.79E-7</v>
      </c>
      <c r="P239" s="2">
        <v>1.0700000000000001E-7</v>
      </c>
      <c r="Q239" s="2">
        <v>3.1400000000000003E-8</v>
      </c>
      <c r="R239" s="2">
        <v>1.5700000000000002E-8</v>
      </c>
      <c r="S239" s="2">
        <v>1.11E-8</v>
      </c>
      <c r="T239" s="2">
        <v>1.8200000000000001E-8</v>
      </c>
      <c r="U239" s="2">
        <v>6.4199999999999995E-7</v>
      </c>
      <c r="V239" s="2">
        <v>3.3799999999999998E-6</v>
      </c>
      <c r="W239" s="2">
        <v>7.1400000000000002E-6</v>
      </c>
      <c r="X239" s="2">
        <v>1.5E-5</v>
      </c>
      <c r="Y239" s="2">
        <v>3.36E-6</v>
      </c>
      <c r="Z239" s="2">
        <v>2.12E-6</v>
      </c>
      <c r="AA239" s="2">
        <v>7.1900000000000002E-7</v>
      </c>
      <c r="AB239" s="2">
        <v>3.41E-7</v>
      </c>
      <c r="AC239" s="2">
        <v>1.66E-7</v>
      </c>
      <c r="AD239" s="2">
        <f t="shared" si="31"/>
        <v>7.3663476482617592E-5</v>
      </c>
      <c r="AE239" s="2">
        <f t="shared" si="32"/>
        <v>2.5984588957055211E-3</v>
      </c>
      <c r="AF239" s="2">
        <f t="shared" si="33"/>
        <v>1.3680359918200408E-2</v>
      </c>
      <c r="AG239" s="2">
        <f t="shared" si="34"/>
        <v>2.8898748466257666E-2</v>
      </c>
      <c r="AH239" s="2">
        <f t="shared" si="35"/>
        <v>6.071165644171779E-2</v>
      </c>
      <c r="AI239" s="2">
        <f t="shared" si="36"/>
        <v>1.3599411042944784E-2</v>
      </c>
      <c r="AJ239" s="2">
        <f t="shared" si="37"/>
        <v>8.580580777096114E-3</v>
      </c>
      <c r="AK239" s="2">
        <f t="shared" si="38"/>
        <v>2.9101120654396731E-3</v>
      </c>
      <c r="AL239" s="2">
        <f t="shared" si="39"/>
        <v>1.3801783231083844E-3</v>
      </c>
      <c r="AM239" s="2">
        <f t="shared" si="40"/>
        <v>6.7187566462167687E-4</v>
      </c>
      <c r="AN239" s="3"/>
      <c r="AO239" s="3"/>
      <c r="AP239" s="3"/>
    </row>
    <row r="240" spans="1:42" x14ac:dyDescent="0.35">
      <c r="A240" s="1" t="s">
        <v>130</v>
      </c>
      <c r="B240" s="1" t="s">
        <v>220</v>
      </c>
      <c r="C240" s="1" t="s">
        <v>161</v>
      </c>
      <c r="D240" s="1" t="s">
        <v>131</v>
      </c>
      <c r="E240" s="1" t="s">
        <v>156</v>
      </c>
      <c r="F240" s="1" t="s">
        <v>171</v>
      </c>
      <c r="G240" s="1" t="s">
        <v>170</v>
      </c>
      <c r="H240" s="1" t="s">
        <v>129</v>
      </c>
      <c r="I240" s="1" t="s">
        <v>157</v>
      </c>
      <c r="J240" s="2">
        <v>1.0499999999999999E-13</v>
      </c>
      <c r="K240" s="2">
        <v>3.5800000000000003E-8</v>
      </c>
      <c r="L240" s="2">
        <v>2.84E-7</v>
      </c>
      <c r="M240" s="2">
        <v>7.6799999999999999E-7</v>
      </c>
      <c r="N240" s="2">
        <v>1.6500000000000001E-6</v>
      </c>
      <c r="O240" s="2">
        <v>5.2600000000000002E-7</v>
      </c>
      <c r="P240" s="2">
        <v>3.3099999999999999E-7</v>
      </c>
      <c r="Q240" s="2">
        <v>1.11E-7</v>
      </c>
      <c r="R240" s="2">
        <v>4.5699999999999999E-8</v>
      </c>
      <c r="S240" s="2">
        <v>1.9099999999999999E-8</v>
      </c>
      <c r="T240" s="2">
        <v>8.6700000000000002E-8</v>
      </c>
      <c r="U240" s="2">
        <v>1.8199999999999999E-6</v>
      </c>
      <c r="V240" s="2">
        <v>5.6300000000000003E-6</v>
      </c>
      <c r="W240" s="2">
        <v>9.8300000000000008E-6</v>
      </c>
      <c r="X240" s="2">
        <v>1.73E-5</v>
      </c>
      <c r="Y240" s="2">
        <v>4.69E-6</v>
      </c>
      <c r="Z240" s="2">
        <v>3.3100000000000001E-6</v>
      </c>
      <c r="AA240" s="2">
        <v>1.1400000000000001E-6</v>
      </c>
      <c r="AB240" s="2">
        <v>4.3000000000000001E-7</v>
      </c>
      <c r="AC240" s="2">
        <v>1.55E-7</v>
      </c>
      <c r="AD240" s="2">
        <f t="shared" si="31"/>
        <v>3.5091337423312881E-4</v>
      </c>
      <c r="AE240" s="2">
        <f t="shared" si="32"/>
        <v>7.3663476482617573E-3</v>
      </c>
      <c r="AF240" s="2">
        <f t="shared" si="33"/>
        <v>2.2787108384458077E-2</v>
      </c>
      <c r="AG240" s="2">
        <f t="shared" si="34"/>
        <v>3.978637218813906E-2</v>
      </c>
      <c r="AH240" s="2">
        <f t="shared" si="35"/>
        <v>7.0020777096114525E-2</v>
      </c>
      <c r="AI240" s="2">
        <f t="shared" si="36"/>
        <v>1.898251124744376E-2</v>
      </c>
      <c r="AJ240" s="2">
        <f t="shared" si="37"/>
        <v>1.3397038854805726E-2</v>
      </c>
      <c r="AK240" s="2">
        <f t="shared" si="38"/>
        <v>4.614085889570553E-3</v>
      </c>
      <c r="AL240" s="2">
        <f t="shared" si="39"/>
        <v>1.74040081799591E-3</v>
      </c>
      <c r="AM240" s="2">
        <f t="shared" si="40"/>
        <v>6.2735378323108381E-4</v>
      </c>
      <c r="AN240" s="3"/>
      <c r="AO240" s="3"/>
      <c r="AP240" s="3"/>
    </row>
    <row r="241" spans="1:42" x14ac:dyDescent="0.35">
      <c r="A241" s="1" t="s">
        <v>130</v>
      </c>
      <c r="B241" s="1" t="s">
        <v>221</v>
      </c>
      <c r="C241" s="1" t="s">
        <v>161</v>
      </c>
      <c r="D241" s="1" t="s">
        <v>131</v>
      </c>
      <c r="E241" s="1" t="s">
        <v>127</v>
      </c>
      <c r="F241" s="1" t="s">
        <v>169</v>
      </c>
      <c r="G241" s="1" t="s">
        <v>170</v>
      </c>
      <c r="H241" s="1" t="s">
        <v>128</v>
      </c>
      <c r="I241" s="1" t="s">
        <v>157</v>
      </c>
      <c r="J241" s="2">
        <v>2.26E-13</v>
      </c>
      <c r="K241" s="2">
        <v>2.1699999999999999E-8</v>
      </c>
      <c r="L241" s="2">
        <v>2.9200000000000002E-7</v>
      </c>
      <c r="M241" s="2">
        <v>9.4399999999999998E-7</v>
      </c>
      <c r="N241" s="2">
        <v>2.57E-6</v>
      </c>
      <c r="O241" s="2">
        <v>3.4799999999999999E-7</v>
      </c>
      <c r="P241" s="2">
        <v>1.67E-7</v>
      </c>
      <c r="Q241" s="2">
        <v>5.2399999999999999E-8</v>
      </c>
      <c r="R241" s="2">
        <v>3.2600000000000001E-8</v>
      </c>
      <c r="S241" s="2">
        <v>2.7400000000000001E-8</v>
      </c>
      <c r="T241" s="2">
        <v>8.3799999999999996E-9</v>
      </c>
      <c r="U241" s="2">
        <v>7.61E-7</v>
      </c>
      <c r="V241" s="2">
        <v>5.4099999999999999E-6</v>
      </c>
      <c r="W241" s="2">
        <v>9.73E-6</v>
      </c>
      <c r="X241" s="2">
        <v>2.05E-5</v>
      </c>
      <c r="Y241" s="2">
        <v>5.1599999999999997E-6</v>
      </c>
      <c r="Z241" s="2">
        <v>3.2100000000000002E-6</v>
      </c>
      <c r="AA241" s="2">
        <v>1.4500000000000001E-6</v>
      </c>
      <c r="AB241" s="2">
        <v>8.0800000000000004E-7</v>
      </c>
      <c r="AC241" s="2">
        <v>3.9299999999999999E-7</v>
      </c>
      <c r="AD241" s="2">
        <f t="shared" si="31"/>
        <v>3.3917578732106333E-5</v>
      </c>
      <c r="AE241" s="2">
        <f t="shared" si="32"/>
        <v>3.0801047034764825E-3</v>
      </c>
      <c r="AF241" s="2">
        <f t="shared" si="33"/>
        <v>2.1896670756646218E-2</v>
      </c>
      <c r="AG241" s="2">
        <f t="shared" si="34"/>
        <v>3.9381627811860935E-2</v>
      </c>
      <c r="AH241" s="2">
        <f t="shared" si="35"/>
        <v>8.2972597137014298E-2</v>
      </c>
      <c r="AI241" s="2">
        <f t="shared" si="36"/>
        <v>2.0884809815950919E-2</v>
      </c>
      <c r="AJ241" s="2">
        <f t="shared" si="37"/>
        <v>1.2992294478527608E-2</v>
      </c>
      <c r="AK241" s="2">
        <f t="shared" si="38"/>
        <v>5.86879345603272E-3</v>
      </c>
      <c r="AL241" s="2">
        <f t="shared" si="39"/>
        <v>3.2703345603271989E-3</v>
      </c>
      <c r="AM241" s="2">
        <f t="shared" si="40"/>
        <v>1.5906453987730058E-3</v>
      </c>
      <c r="AN241" s="3"/>
      <c r="AO241" s="3"/>
      <c r="AP241" s="3"/>
    </row>
    <row r="242" spans="1:42" x14ac:dyDescent="0.35">
      <c r="A242" s="1" t="s">
        <v>130</v>
      </c>
      <c r="B242" s="1" t="s">
        <v>221</v>
      </c>
      <c r="C242" s="1" t="s">
        <v>161</v>
      </c>
      <c r="D242" s="1" t="s">
        <v>131</v>
      </c>
      <c r="E242" s="1" t="s">
        <v>127</v>
      </c>
      <c r="F242" s="1" t="s">
        <v>171</v>
      </c>
      <c r="G242" s="1" t="s">
        <v>170</v>
      </c>
      <c r="H242" s="1" t="s">
        <v>129</v>
      </c>
      <c r="I242" s="1" t="s">
        <v>157</v>
      </c>
      <c r="J242" s="2">
        <v>1.75E-12</v>
      </c>
      <c r="K242" s="2">
        <v>1.04E-7</v>
      </c>
      <c r="L242" s="2">
        <v>8.2999999999999999E-7</v>
      </c>
      <c r="M242" s="2">
        <v>2.0200000000000001E-6</v>
      </c>
      <c r="N242" s="2">
        <v>4.0500000000000002E-6</v>
      </c>
      <c r="O242" s="2">
        <v>1.2699999999999999E-6</v>
      </c>
      <c r="P242" s="2">
        <v>7.5899999999999995E-7</v>
      </c>
      <c r="Q242" s="2">
        <v>2.4299999999999999E-7</v>
      </c>
      <c r="R242" s="2">
        <v>9.4100000000000002E-8</v>
      </c>
      <c r="S242" s="2">
        <v>3.8000000000000003E-8</v>
      </c>
      <c r="T242" s="2">
        <v>6.4500000000000002E-8</v>
      </c>
      <c r="U242" s="2">
        <v>2.96E-6</v>
      </c>
      <c r="V242" s="2">
        <v>1.1800000000000001E-5</v>
      </c>
      <c r="W242" s="2">
        <v>1.77E-5</v>
      </c>
      <c r="X242" s="2">
        <v>2.94E-5</v>
      </c>
      <c r="Y242" s="2">
        <v>8.8699999999999998E-6</v>
      </c>
      <c r="Z242" s="2">
        <v>6.2299999999999996E-6</v>
      </c>
      <c r="AA242" s="2">
        <v>1.77E-6</v>
      </c>
      <c r="AB242" s="2">
        <v>5.9800000000000003E-7</v>
      </c>
      <c r="AC242" s="2">
        <v>2.0100000000000001E-7</v>
      </c>
      <c r="AD242" s="2">
        <f t="shared" si="31"/>
        <v>2.6106012269938654E-4</v>
      </c>
      <c r="AE242" s="2">
        <f t="shared" si="32"/>
        <v>1.1980433537832312E-2</v>
      </c>
      <c r="AF242" s="2">
        <f t="shared" si="33"/>
        <v>4.7759836400818004E-2</v>
      </c>
      <c r="AG242" s="2">
        <f t="shared" si="34"/>
        <v>7.1639754601226999E-2</v>
      </c>
      <c r="AH242" s="2">
        <f t="shared" si="35"/>
        <v>0.11899484662576687</v>
      </c>
      <c r="AI242" s="2">
        <f t="shared" si="36"/>
        <v>3.5900826175869115E-2</v>
      </c>
      <c r="AJ242" s="2">
        <f t="shared" si="37"/>
        <v>2.5215574642126783E-2</v>
      </c>
      <c r="AK242" s="2">
        <f t="shared" si="38"/>
        <v>7.163975460122699E-3</v>
      </c>
      <c r="AL242" s="2">
        <f t="shared" si="39"/>
        <v>2.4203713701431494E-3</v>
      </c>
      <c r="AM242" s="2">
        <f t="shared" si="40"/>
        <v>8.1353619631901835E-4</v>
      </c>
      <c r="AN242" s="3"/>
      <c r="AO242" s="3"/>
      <c r="AP242" s="3"/>
    </row>
    <row r="243" spans="1:42" x14ac:dyDescent="0.35">
      <c r="A243" s="1" t="s">
        <v>130</v>
      </c>
      <c r="B243" s="1" t="s">
        <v>222</v>
      </c>
      <c r="C243" s="1" t="s">
        <v>162</v>
      </c>
      <c r="D243" s="1" t="s">
        <v>156</v>
      </c>
      <c r="E243" s="1" t="s">
        <v>156</v>
      </c>
      <c r="F243" s="1" t="s">
        <v>176</v>
      </c>
      <c r="G243" s="1" t="s">
        <v>177</v>
      </c>
      <c r="H243" s="1" t="s">
        <v>128</v>
      </c>
      <c r="I243" s="1" t="s">
        <v>157</v>
      </c>
      <c r="J243" s="1">
        <v>0</v>
      </c>
      <c r="K243" s="1">
        <v>0</v>
      </c>
      <c r="L243" s="1">
        <v>0</v>
      </c>
      <c r="M243" s="1">
        <v>0</v>
      </c>
      <c r="N243" s="1">
        <v>0</v>
      </c>
      <c r="O243" s="1">
        <v>0</v>
      </c>
      <c r="P243" s="1">
        <v>0</v>
      </c>
      <c r="Q243" s="1">
        <v>0</v>
      </c>
      <c r="R243" s="1">
        <v>0</v>
      </c>
      <c r="S243" s="1">
        <v>0</v>
      </c>
      <c r="T243" s="2">
        <v>1.72E-6</v>
      </c>
      <c r="U243" s="2">
        <v>5.1900000000000003E-7</v>
      </c>
      <c r="V243" s="2">
        <v>3.1600000000000002E-7</v>
      </c>
      <c r="W243" s="2">
        <v>1.8199999999999999E-7</v>
      </c>
      <c r="X243" s="2">
        <v>6.9699999999999995E-8</v>
      </c>
      <c r="Y243" s="2">
        <v>1.3600000000000001E-9</v>
      </c>
      <c r="Z243" s="2">
        <v>5.4799999999999997E-10</v>
      </c>
      <c r="AA243" s="2">
        <v>9.3899999999999994E-11</v>
      </c>
      <c r="AB243" s="2">
        <v>3.3100000000000001E-11</v>
      </c>
      <c r="AC243" s="2">
        <v>1.46E-11</v>
      </c>
      <c r="AD243" s="2">
        <f t="shared" si="31"/>
        <v>6.9616032719836398E-3</v>
      </c>
      <c r="AE243" s="2">
        <f t="shared" si="32"/>
        <v>2.1006233128834356E-3</v>
      </c>
      <c r="AF243" s="2">
        <f t="shared" si="33"/>
        <v>1.2789922290388548E-3</v>
      </c>
      <c r="AG243" s="2">
        <f t="shared" si="34"/>
        <v>7.3663476482617582E-4</v>
      </c>
      <c r="AH243" s="2">
        <f t="shared" si="35"/>
        <v>2.8210683026584865E-4</v>
      </c>
      <c r="AI243" s="2">
        <f t="shared" si="36"/>
        <v>5.5045235173824126E-6</v>
      </c>
      <c r="AJ243" s="2">
        <f t="shared" si="37"/>
        <v>2.2179991820040899E-6</v>
      </c>
      <c r="AK243" s="2">
        <f t="shared" si="38"/>
        <v>3.8005496932515328E-7</v>
      </c>
      <c r="AL243" s="2">
        <f t="shared" si="39"/>
        <v>1.3397038854805724E-7</v>
      </c>
      <c r="AM243" s="2">
        <f t="shared" si="40"/>
        <v>5.9092678936605313E-8</v>
      </c>
      <c r="AN243" s="3"/>
      <c r="AO243" s="3"/>
      <c r="AP243" s="3"/>
    </row>
    <row r="244" spans="1:42" x14ac:dyDescent="0.35">
      <c r="A244" s="1" t="s">
        <v>130</v>
      </c>
      <c r="B244" s="1" t="s">
        <v>222</v>
      </c>
      <c r="C244" s="1" t="s">
        <v>162</v>
      </c>
      <c r="D244" s="1" t="s">
        <v>156</v>
      </c>
      <c r="E244" s="1" t="s">
        <v>156</v>
      </c>
      <c r="F244" s="1" t="s">
        <v>178</v>
      </c>
      <c r="G244" s="1" t="s">
        <v>177</v>
      </c>
      <c r="H244" s="1" t="s">
        <v>129</v>
      </c>
      <c r="I244" s="1" t="s">
        <v>157</v>
      </c>
      <c r="J244" s="1">
        <v>0</v>
      </c>
      <c r="K244" s="1">
        <v>0</v>
      </c>
      <c r="L244" s="1">
        <v>0</v>
      </c>
      <c r="M244" s="1">
        <v>0</v>
      </c>
      <c r="N244" s="1">
        <v>0</v>
      </c>
      <c r="O244" s="1">
        <v>0</v>
      </c>
      <c r="P244" s="1">
        <v>0</v>
      </c>
      <c r="Q244" s="1">
        <v>0</v>
      </c>
      <c r="R244" s="1">
        <v>0</v>
      </c>
      <c r="S244" s="1">
        <v>0</v>
      </c>
      <c r="T244" s="2">
        <v>1.7999999999999999E-6</v>
      </c>
      <c r="U244" s="2">
        <v>5.1600000000000001E-7</v>
      </c>
      <c r="V244" s="2">
        <v>3.1100000000000002E-7</v>
      </c>
      <c r="W244" s="2">
        <v>1.74E-7</v>
      </c>
      <c r="X244" s="2">
        <v>6.4200000000000006E-8</v>
      </c>
      <c r="Y244" s="2">
        <v>1.1599999999999999E-9</v>
      </c>
      <c r="Z244" s="2">
        <v>4.4500000000000001E-10</v>
      </c>
      <c r="AA244" s="2">
        <v>6.7199999999999998E-11</v>
      </c>
      <c r="AB244" s="2">
        <v>2.4499999999999999E-11</v>
      </c>
      <c r="AC244" s="2">
        <v>1.2100000000000001E-11</v>
      </c>
      <c r="AD244" s="2">
        <f t="shared" si="31"/>
        <v>7.2853987730061342E-3</v>
      </c>
      <c r="AE244" s="2">
        <f t="shared" si="32"/>
        <v>2.0884809815950923E-3</v>
      </c>
      <c r="AF244" s="2">
        <f t="shared" si="33"/>
        <v>1.2587550102249488E-3</v>
      </c>
      <c r="AG244" s="2">
        <f t="shared" si="34"/>
        <v>7.0425521472392634E-4</v>
      </c>
      <c r="AH244" s="2">
        <f t="shared" si="35"/>
        <v>2.5984588957055218E-4</v>
      </c>
      <c r="AI244" s="2">
        <f t="shared" si="36"/>
        <v>4.695034764826175E-6</v>
      </c>
      <c r="AJ244" s="2">
        <f t="shared" si="37"/>
        <v>1.8011124744376278E-6</v>
      </c>
      <c r="AK244" s="2">
        <f t="shared" si="38"/>
        <v>2.7198822085889569E-7</v>
      </c>
      <c r="AL244" s="2">
        <f t="shared" si="39"/>
        <v>9.9162372188139065E-8</v>
      </c>
      <c r="AM244" s="2">
        <f t="shared" si="40"/>
        <v>4.8974069529652353E-8</v>
      </c>
      <c r="AN244" s="3"/>
      <c r="AO244" s="3"/>
      <c r="AP244" s="3"/>
    </row>
    <row r="245" spans="1:42" x14ac:dyDescent="0.35">
      <c r="A245" s="1" t="s">
        <v>130</v>
      </c>
      <c r="B245" s="1" t="s">
        <v>223</v>
      </c>
      <c r="C245" s="1" t="s">
        <v>162</v>
      </c>
      <c r="D245" s="1" t="s">
        <v>156</v>
      </c>
      <c r="E245" s="1" t="s">
        <v>127</v>
      </c>
      <c r="F245" s="1" t="s">
        <v>176</v>
      </c>
      <c r="G245" s="1" t="s">
        <v>177</v>
      </c>
      <c r="H245" s="1" t="s">
        <v>128</v>
      </c>
      <c r="I245" s="1" t="s">
        <v>157</v>
      </c>
      <c r="J245" s="1">
        <v>0</v>
      </c>
      <c r="K245" s="1">
        <v>0</v>
      </c>
      <c r="L245" s="1">
        <v>0</v>
      </c>
      <c r="M245" s="1">
        <v>0</v>
      </c>
      <c r="N245" s="1">
        <v>0</v>
      </c>
      <c r="O245" s="1">
        <v>0</v>
      </c>
      <c r="P245" s="1">
        <v>0</v>
      </c>
      <c r="Q245" s="1">
        <v>0</v>
      </c>
      <c r="R245" s="1">
        <v>0</v>
      </c>
      <c r="S245" s="1">
        <v>0</v>
      </c>
      <c r="T245" s="2">
        <v>2.7199999999999998E-6</v>
      </c>
      <c r="U245" s="2">
        <v>7.3399999999999998E-7</v>
      </c>
      <c r="V245" s="2">
        <v>3.3099999999999999E-7</v>
      </c>
      <c r="W245" s="2">
        <v>2.34E-7</v>
      </c>
      <c r="X245" s="2">
        <v>8.5500000000000005E-8</v>
      </c>
      <c r="Y245" s="2">
        <v>1.1599999999999999E-9</v>
      </c>
      <c r="Z245" s="2">
        <v>5.5099999999999996E-10</v>
      </c>
      <c r="AA245" s="2">
        <v>8.4700000000000002E-11</v>
      </c>
      <c r="AB245" s="2">
        <v>2.74E-11</v>
      </c>
      <c r="AC245" s="2">
        <v>1.24E-11</v>
      </c>
      <c r="AD245" s="2">
        <f t="shared" si="31"/>
        <v>1.1009047034764826E-2</v>
      </c>
      <c r="AE245" s="2">
        <f t="shared" si="32"/>
        <v>2.9708237218813902E-3</v>
      </c>
      <c r="AF245" s="2">
        <f t="shared" si="33"/>
        <v>1.3397038854805728E-3</v>
      </c>
      <c r="AG245" s="2">
        <f t="shared" si="34"/>
        <v>9.4710184049079751E-4</v>
      </c>
      <c r="AH245" s="2">
        <f t="shared" si="35"/>
        <v>3.4605644171779138E-4</v>
      </c>
      <c r="AI245" s="2">
        <f t="shared" si="36"/>
        <v>4.695034764826175E-6</v>
      </c>
      <c r="AJ245" s="2">
        <f t="shared" si="37"/>
        <v>2.2301415132924332E-6</v>
      </c>
      <c r="AK245" s="2">
        <f t="shared" si="38"/>
        <v>3.4281848670756644E-7</v>
      </c>
      <c r="AL245" s="2">
        <f t="shared" si="39"/>
        <v>1.108999591002045E-7</v>
      </c>
      <c r="AM245" s="2">
        <f t="shared" si="40"/>
        <v>5.0188302658486705E-8</v>
      </c>
      <c r="AN245" s="3"/>
      <c r="AO245" s="3"/>
      <c r="AP245" s="3"/>
    </row>
    <row r="246" spans="1:42" x14ac:dyDescent="0.35">
      <c r="A246" s="1" t="s">
        <v>130</v>
      </c>
      <c r="B246" s="1" t="s">
        <v>223</v>
      </c>
      <c r="C246" s="1" t="s">
        <v>162</v>
      </c>
      <c r="D246" s="1" t="s">
        <v>156</v>
      </c>
      <c r="E246" s="1" t="s">
        <v>127</v>
      </c>
      <c r="F246" s="1" t="s">
        <v>178</v>
      </c>
      <c r="G246" s="1" t="s">
        <v>177</v>
      </c>
      <c r="H246" s="1" t="s">
        <v>129</v>
      </c>
      <c r="I246" s="1" t="s">
        <v>157</v>
      </c>
      <c r="J246" s="1">
        <v>0</v>
      </c>
      <c r="K246" s="1">
        <v>0</v>
      </c>
      <c r="L246" s="1">
        <v>0</v>
      </c>
      <c r="M246" s="1">
        <v>0</v>
      </c>
      <c r="N246" s="1">
        <v>0</v>
      </c>
      <c r="O246" s="1">
        <v>0</v>
      </c>
      <c r="P246" s="1">
        <v>0</v>
      </c>
      <c r="Q246" s="1">
        <v>0</v>
      </c>
      <c r="R246" s="1">
        <v>0</v>
      </c>
      <c r="S246" s="1">
        <v>0</v>
      </c>
      <c r="T246" s="2">
        <v>2.74E-6</v>
      </c>
      <c r="U246" s="2">
        <v>7.2600000000000002E-7</v>
      </c>
      <c r="V246" s="2">
        <v>3.2599999999999998E-7</v>
      </c>
      <c r="W246" s="2">
        <v>2.3099999999999999E-7</v>
      </c>
      <c r="X246" s="2">
        <v>8.3799999999999996E-8</v>
      </c>
      <c r="Y246" s="2">
        <v>1.0999999999999999E-9</v>
      </c>
      <c r="Z246" s="2">
        <v>5.3400000000000002E-10</v>
      </c>
      <c r="AA246" s="2">
        <v>7.8600000000000005E-11</v>
      </c>
      <c r="AB246" s="2">
        <v>2.74E-11</v>
      </c>
      <c r="AC246" s="2">
        <v>1.2200000000000001E-11</v>
      </c>
      <c r="AD246" s="2">
        <f t="shared" si="31"/>
        <v>1.1089995910020448E-2</v>
      </c>
      <c r="AE246" s="2">
        <f t="shared" si="32"/>
        <v>2.938444171779141E-3</v>
      </c>
      <c r="AF246" s="2">
        <f t="shared" si="33"/>
        <v>1.3194666666666666E-3</v>
      </c>
      <c r="AG246" s="2">
        <f t="shared" si="34"/>
        <v>9.3495950920245404E-4</v>
      </c>
      <c r="AH246" s="2">
        <f t="shared" si="35"/>
        <v>3.3917578732106337E-4</v>
      </c>
      <c r="AI246" s="2">
        <f t="shared" si="36"/>
        <v>4.4521881390593048E-6</v>
      </c>
      <c r="AJ246" s="2">
        <f t="shared" si="37"/>
        <v>2.1613349693251536E-6</v>
      </c>
      <c r="AK246" s="2">
        <f t="shared" si="38"/>
        <v>3.1812907975460127E-7</v>
      </c>
      <c r="AL246" s="2">
        <f t="shared" si="39"/>
        <v>1.108999591002045E-7</v>
      </c>
      <c r="AM246" s="2">
        <f t="shared" si="40"/>
        <v>4.9378813905930468E-8</v>
      </c>
      <c r="AN246" s="3"/>
      <c r="AO246" s="3"/>
      <c r="AP246" s="3"/>
    </row>
    <row r="247" spans="1:42" x14ac:dyDescent="0.35">
      <c r="A247" s="1" t="s">
        <v>130</v>
      </c>
      <c r="B247" s="1" t="s">
        <v>224</v>
      </c>
      <c r="C247" s="1" t="s">
        <v>162</v>
      </c>
      <c r="D247" s="1" t="s">
        <v>131</v>
      </c>
      <c r="E247" s="1" t="s">
        <v>156</v>
      </c>
      <c r="F247" s="1" t="s">
        <v>176</v>
      </c>
      <c r="G247" s="1" t="s">
        <v>177</v>
      </c>
      <c r="H247" s="1" t="s">
        <v>128</v>
      </c>
      <c r="I247" s="1" t="s">
        <v>157</v>
      </c>
      <c r="J247" s="1">
        <v>0</v>
      </c>
      <c r="K247" s="1">
        <v>0</v>
      </c>
      <c r="L247" s="1">
        <v>0</v>
      </c>
      <c r="M247" s="1">
        <v>0</v>
      </c>
      <c r="N247" s="1">
        <v>0</v>
      </c>
      <c r="O247" s="1">
        <v>0</v>
      </c>
      <c r="P247" s="1">
        <v>0</v>
      </c>
      <c r="Q247" s="1">
        <v>0</v>
      </c>
      <c r="R247" s="1">
        <v>0</v>
      </c>
      <c r="S247" s="1">
        <v>0</v>
      </c>
      <c r="T247" s="2">
        <v>3.8299999999999998E-6</v>
      </c>
      <c r="U247" s="2">
        <v>1.1999999999999999E-6</v>
      </c>
      <c r="V247" s="2">
        <v>6.9699999999999995E-7</v>
      </c>
      <c r="W247" s="2">
        <v>4.27E-7</v>
      </c>
      <c r="X247" s="2">
        <v>1.6400000000000001E-7</v>
      </c>
      <c r="Y247" s="2">
        <v>3.0100000000000002E-9</v>
      </c>
      <c r="Z247" s="2">
        <v>1.3000000000000001E-9</v>
      </c>
      <c r="AA247" s="2">
        <v>2.24E-10</v>
      </c>
      <c r="AB247" s="2">
        <v>7.1399999999999994E-11</v>
      </c>
      <c r="AC247" s="2">
        <v>3.1400000000000003E-11</v>
      </c>
      <c r="AD247" s="2">
        <f t="shared" si="31"/>
        <v>1.550170961145194E-2</v>
      </c>
      <c r="AE247" s="2">
        <f t="shared" si="32"/>
        <v>4.8569325153374233E-3</v>
      </c>
      <c r="AF247" s="2">
        <f t="shared" si="33"/>
        <v>2.8210683026584863E-3</v>
      </c>
      <c r="AG247" s="2">
        <f t="shared" si="34"/>
        <v>1.7282584867075663E-3</v>
      </c>
      <c r="AH247" s="2">
        <f t="shared" si="35"/>
        <v>6.6378077709611455E-4</v>
      </c>
      <c r="AI247" s="2">
        <f t="shared" si="36"/>
        <v>1.218280572597137E-5</v>
      </c>
      <c r="AJ247" s="2">
        <f t="shared" si="37"/>
        <v>5.2616768916155423E-6</v>
      </c>
      <c r="AK247" s="2">
        <f t="shared" si="38"/>
        <v>9.0662740286298566E-7</v>
      </c>
      <c r="AL247" s="2">
        <f t="shared" si="39"/>
        <v>2.8898748466257662E-7</v>
      </c>
      <c r="AM247" s="2">
        <f t="shared" si="40"/>
        <v>1.2708973415132926E-7</v>
      </c>
      <c r="AN247" s="3"/>
      <c r="AO247" s="3"/>
      <c r="AP247" s="3"/>
    </row>
    <row r="248" spans="1:42" x14ac:dyDescent="0.35">
      <c r="A248" s="1" t="s">
        <v>130</v>
      </c>
      <c r="B248" s="1" t="s">
        <v>224</v>
      </c>
      <c r="C248" s="1" t="s">
        <v>162</v>
      </c>
      <c r="D248" s="1" t="s">
        <v>131</v>
      </c>
      <c r="E248" s="1" t="s">
        <v>156</v>
      </c>
      <c r="F248" s="1" t="s">
        <v>178</v>
      </c>
      <c r="G248" s="1" t="s">
        <v>177</v>
      </c>
      <c r="H248" s="1" t="s">
        <v>129</v>
      </c>
      <c r="I248" s="1" t="s">
        <v>157</v>
      </c>
      <c r="J248" s="1">
        <v>0</v>
      </c>
      <c r="K248" s="1">
        <v>0</v>
      </c>
      <c r="L248" s="1">
        <v>0</v>
      </c>
      <c r="M248" s="1">
        <v>0</v>
      </c>
      <c r="N248" s="1">
        <v>0</v>
      </c>
      <c r="O248" s="1">
        <v>0</v>
      </c>
      <c r="P248" s="1">
        <v>0</v>
      </c>
      <c r="Q248" s="1">
        <v>0</v>
      </c>
      <c r="R248" s="1">
        <v>0</v>
      </c>
      <c r="S248" s="1">
        <v>0</v>
      </c>
      <c r="T248" s="2">
        <v>3.9999999999999998E-6</v>
      </c>
      <c r="U248" s="2">
        <v>1.1400000000000001E-6</v>
      </c>
      <c r="V248" s="2">
        <v>6.8199999999999999E-7</v>
      </c>
      <c r="W248" s="2">
        <v>3.8799999999999998E-7</v>
      </c>
      <c r="X248" s="2">
        <v>1.4399999999999999E-7</v>
      </c>
      <c r="Y248" s="2">
        <v>2.5899999999999999E-9</v>
      </c>
      <c r="Z248" s="2">
        <v>9.9099999999999999E-10</v>
      </c>
      <c r="AA248" s="2">
        <v>1.58E-10</v>
      </c>
      <c r="AB248" s="2">
        <v>5.8800000000000006E-11</v>
      </c>
      <c r="AC248" s="2">
        <v>2.7899999999999999E-11</v>
      </c>
      <c r="AD248" s="2">
        <f t="shared" si="31"/>
        <v>1.6189775051124743E-2</v>
      </c>
      <c r="AE248" s="2">
        <f t="shared" si="32"/>
        <v>4.614085889570553E-3</v>
      </c>
      <c r="AF248" s="2">
        <f t="shared" si="33"/>
        <v>2.7603566462167687E-3</v>
      </c>
      <c r="AG248" s="2">
        <f t="shared" si="34"/>
        <v>1.5704081799591001E-3</v>
      </c>
      <c r="AH248" s="2">
        <f t="shared" si="35"/>
        <v>5.8283190184049076E-4</v>
      </c>
      <c r="AI248" s="2">
        <f t="shared" si="36"/>
        <v>1.0482879345603271E-5</v>
      </c>
      <c r="AJ248" s="2">
        <f t="shared" si="37"/>
        <v>4.0110167689161551E-6</v>
      </c>
      <c r="AK248" s="2">
        <f t="shared" si="38"/>
        <v>6.3949611451942735E-7</v>
      </c>
      <c r="AL248" s="2">
        <f t="shared" si="39"/>
        <v>2.3798969325153377E-7</v>
      </c>
      <c r="AM248" s="2">
        <f t="shared" si="40"/>
        <v>1.1292368098159509E-7</v>
      </c>
      <c r="AN248" s="3"/>
      <c r="AO248" s="3"/>
      <c r="AP248" s="3"/>
    </row>
    <row r="249" spans="1:42" x14ac:dyDescent="0.35">
      <c r="A249" s="1" t="s">
        <v>130</v>
      </c>
      <c r="B249" s="1" t="s">
        <v>225</v>
      </c>
      <c r="C249" s="1" t="s">
        <v>162</v>
      </c>
      <c r="D249" s="1" t="s">
        <v>131</v>
      </c>
      <c r="E249" s="1" t="s">
        <v>127</v>
      </c>
      <c r="F249" s="1" t="s">
        <v>176</v>
      </c>
      <c r="G249" s="1" t="s">
        <v>177</v>
      </c>
      <c r="H249" s="1" t="s">
        <v>128</v>
      </c>
      <c r="I249" s="1" t="s">
        <v>157</v>
      </c>
      <c r="J249" s="1">
        <v>0</v>
      </c>
      <c r="K249" s="1">
        <v>0</v>
      </c>
      <c r="L249" s="1">
        <v>0</v>
      </c>
      <c r="M249" s="1">
        <v>0</v>
      </c>
      <c r="N249" s="1">
        <v>0</v>
      </c>
      <c r="O249" s="1">
        <v>0</v>
      </c>
      <c r="P249" s="1">
        <v>0</v>
      </c>
      <c r="Q249" s="1">
        <v>0</v>
      </c>
      <c r="R249" s="1">
        <v>0</v>
      </c>
      <c r="S249" s="1">
        <v>0</v>
      </c>
      <c r="T249" s="2">
        <v>6.0800000000000002E-6</v>
      </c>
      <c r="U249" s="2">
        <v>1.64E-6</v>
      </c>
      <c r="V249" s="2">
        <v>7.5099999999999999E-7</v>
      </c>
      <c r="W249" s="2">
        <v>5.3099999999999998E-7</v>
      </c>
      <c r="X249" s="2">
        <v>1.9399999999999999E-7</v>
      </c>
      <c r="Y249" s="2">
        <v>2.5899999999999999E-9</v>
      </c>
      <c r="Z249" s="2">
        <v>1.2300000000000001E-9</v>
      </c>
      <c r="AA249" s="2">
        <v>1.88E-10</v>
      </c>
      <c r="AB249" s="2">
        <v>6.1499999999999994E-11</v>
      </c>
      <c r="AC249" s="2">
        <v>2.7899999999999999E-11</v>
      </c>
      <c r="AD249" s="2">
        <f t="shared" si="31"/>
        <v>2.4608458077709609E-2</v>
      </c>
      <c r="AE249" s="2">
        <f t="shared" si="32"/>
        <v>6.6378077709611447E-3</v>
      </c>
      <c r="AF249" s="2">
        <f t="shared" si="33"/>
        <v>3.0396302658486705E-3</v>
      </c>
      <c r="AG249" s="2">
        <f t="shared" si="34"/>
        <v>2.1491926380368099E-3</v>
      </c>
      <c r="AH249" s="2">
        <f t="shared" si="35"/>
        <v>7.8520408997955003E-4</v>
      </c>
      <c r="AI249" s="2">
        <f t="shared" si="36"/>
        <v>1.0482879345603271E-5</v>
      </c>
      <c r="AJ249" s="2">
        <f t="shared" si="37"/>
        <v>4.9783558282208587E-6</v>
      </c>
      <c r="AK249" s="2">
        <f t="shared" si="38"/>
        <v>7.60919427402863E-7</v>
      </c>
      <c r="AL249" s="2">
        <f t="shared" si="39"/>
        <v>2.4891779141104292E-7</v>
      </c>
      <c r="AM249" s="2">
        <f t="shared" si="40"/>
        <v>1.1292368098159509E-7</v>
      </c>
      <c r="AN249" s="3"/>
      <c r="AO249" s="3"/>
      <c r="AP249" s="3"/>
    </row>
    <row r="250" spans="1:42" x14ac:dyDescent="0.35">
      <c r="A250" s="1" t="s">
        <v>130</v>
      </c>
      <c r="B250" s="1" t="s">
        <v>225</v>
      </c>
      <c r="C250" s="1" t="s">
        <v>162</v>
      </c>
      <c r="D250" s="1" t="s">
        <v>131</v>
      </c>
      <c r="E250" s="1" t="s">
        <v>127</v>
      </c>
      <c r="F250" s="1" t="s">
        <v>178</v>
      </c>
      <c r="G250" s="1" t="s">
        <v>177</v>
      </c>
      <c r="H250" s="1" t="s">
        <v>129</v>
      </c>
      <c r="I250" s="1" t="s">
        <v>157</v>
      </c>
      <c r="J250" s="1">
        <v>0</v>
      </c>
      <c r="K250" s="1">
        <v>0</v>
      </c>
      <c r="L250" s="1">
        <v>0</v>
      </c>
      <c r="M250" s="1">
        <v>0</v>
      </c>
      <c r="N250" s="1">
        <v>0</v>
      </c>
      <c r="O250" s="1">
        <v>0</v>
      </c>
      <c r="P250" s="1">
        <v>0</v>
      </c>
      <c r="Q250" s="1">
        <v>0</v>
      </c>
      <c r="R250" s="1">
        <v>0</v>
      </c>
      <c r="S250" s="1">
        <v>0</v>
      </c>
      <c r="T250" s="2">
        <v>6.1E-6</v>
      </c>
      <c r="U250" s="2">
        <v>1.6199999999999999E-6</v>
      </c>
      <c r="V250" s="2">
        <v>7.3900000000000004E-7</v>
      </c>
      <c r="W250" s="2">
        <v>5.2399999999999998E-7</v>
      </c>
      <c r="X250" s="2">
        <v>1.9000000000000001E-7</v>
      </c>
      <c r="Y250" s="2">
        <v>2.4699999999999999E-9</v>
      </c>
      <c r="Z250" s="2">
        <v>1.2E-9</v>
      </c>
      <c r="AA250" s="2">
        <v>1.7800000000000001E-10</v>
      </c>
      <c r="AB250" s="2">
        <v>6.1299999999999998E-11</v>
      </c>
      <c r="AC250" s="2">
        <v>2.7699999999999999E-11</v>
      </c>
      <c r="AD250" s="2">
        <f t="shared" si="31"/>
        <v>2.4689406952965235E-2</v>
      </c>
      <c r="AE250" s="2">
        <f t="shared" si="32"/>
        <v>6.5568588957055198E-3</v>
      </c>
      <c r="AF250" s="2">
        <f t="shared" si="33"/>
        <v>2.9910609406952966E-3</v>
      </c>
      <c r="AG250" s="2">
        <f t="shared" si="34"/>
        <v>2.1208605316973411E-3</v>
      </c>
      <c r="AH250" s="2">
        <f t="shared" si="35"/>
        <v>7.6901431492842529E-4</v>
      </c>
      <c r="AI250" s="2">
        <f t="shared" si="36"/>
        <v>9.997186094069529E-6</v>
      </c>
      <c r="AJ250" s="2">
        <f t="shared" si="37"/>
        <v>4.8569325153374227E-6</v>
      </c>
      <c r="AK250" s="2">
        <f t="shared" si="38"/>
        <v>7.2044498977505119E-7</v>
      </c>
      <c r="AL250" s="2">
        <f t="shared" si="39"/>
        <v>2.4810830265848669E-7</v>
      </c>
      <c r="AM250" s="2">
        <f t="shared" si="40"/>
        <v>1.1211419222903884E-7</v>
      </c>
      <c r="AN250" s="3"/>
      <c r="AO250" s="3"/>
      <c r="AP250" s="3"/>
    </row>
    <row r="251" spans="1:42" x14ac:dyDescent="0.35">
      <c r="A251" s="1" t="s">
        <v>130</v>
      </c>
      <c r="B251" s="1" t="s">
        <v>226</v>
      </c>
      <c r="C251" s="1" t="s">
        <v>162</v>
      </c>
      <c r="D251" s="1" t="s">
        <v>156</v>
      </c>
      <c r="E251" s="1" t="s">
        <v>156</v>
      </c>
      <c r="F251" s="1" t="s">
        <v>169</v>
      </c>
      <c r="G251" s="1" t="s">
        <v>170</v>
      </c>
      <c r="H251" s="1" t="s">
        <v>128</v>
      </c>
      <c r="I251" s="1" t="s">
        <v>157</v>
      </c>
      <c r="J251" s="2">
        <v>2.0499999999999999E-19</v>
      </c>
      <c r="K251" s="2">
        <v>1.1E-12</v>
      </c>
      <c r="L251" s="2">
        <v>2.05E-11</v>
      </c>
      <c r="M251" s="2">
        <v>8.2300000000000003E-11</v>
      </c>
      <c r="N251" s="2">
        <v>3.0599999999999998E-10</v>
      </c>
      <c r="O251" s="2">
        <v>5.1399999999999998E-11</v>
      </c>
      <c r="P251" s="2">
        <v>2.6699999999999999E-11</v>
      </c>
      <c r="Q251" s="2">
        <v>3.7299999999999997E-12</v>
      </c>
      <c r="R251" s="2">
        <v>8.8699999999999996E-13</v>
      </c>
      <c r="S251" s="2">
        <v>2.7900000000000002E-13</v>
      </c>
      <c r="T251" s="2">
        <v>8.0100000000000002E-13</v>
      </c>
      <c r="U251" s="2">
        <v>3.5099999999999998E-10</v>
      </c>
      <c r="V251" s="2">
        <v>2.1799999999999999E-9</v>
      </c>
      <c r="W251" s="2">
        <v>4.5699999999999997E-9</v>
      </c>
      <c r="X251" s="2">
        <v>9.46E-9</v>
      </c>
      <c r="Y251" s="2">
        <v>1.07E-9</v>
      </c>
      <c r="Z251" s="2">
        <v>4.3000000000000001E-10</v>
      </c>
      <c r="AA251" s="2">
        <v>7.8099999999999994E-11</v>
      </c>
      <c r="AB251" s="2">
        <v>2.92E-11</v>
      </c>
      <c r="AC251" s="2">
        <v>1.42E-11</v>
      </c>
      <c r="AD251" s="2">
        <f t="shared" si="31"/>
        <v>3.2420024539877299E-9</v>
      </c>
      <c r="AE251" s="2">
        <f t="shared" si="32"/>
        <v>1.4206527607361961E-6</v>
      </c>
      <c r="AF251" s="2">
        <f t="shared" si="33"/>
        <v>8.8234274028629844E-6</v>
      </c>
      <c r="AG251" s="2">
        <f t="shared" si="34"/>
        <v>1.8496817995910018E-5</v>
      </c>
      <c r="AH251" s="2">
        <f t="shared" si="35"/>
        <v>3.8288817995910024E-5</v>
      </c>
      <c r="AI251" s="2">
        <f t="shared" si="36"/>
        <v>4.3307648261758688E-6</v>
      </c>
      <c r="AJ251" s="2">
        <f t="shared" si="37"/>
        <v>1.74040081799591E-6</v>
      </c>
      <c r="AK251" s="2">
        <f t="shared" si="38"/>
        <v>3.1610535787321059E-7</v>
      </c>
      <c r="AL251" s="2">
        <f t="shared" si="39"/>
        <v>1.1818535787321063E-7</v>
      </c>
      <c r="AM251" s="2">
        <f t="shared" si="40"/>
        <v>5.747370143149284E-8</v>
      </c>
      <c r="AN251" s="3"/>
      <c r="AO251" s="3"/>
      <c r="AP251" s="3"/>
    </row>
    <row r="252" spans="1:42" x14ac:dyDescent="0.35">
      <c r="A252" s="1" t="s">
        <v>130</v>
      </c>
      <c r="B252" s="1" t="s">
        <v>226</v>
      </c>
      <c r="C252" s="1" t="s">
        <v>162</v>
      </c>
      <c r="D252" s="1" t="s">
        <v>156</v>
      </c>
      <c r="E252" s="1" t="s">
        <v>156</v>
      </c>
      <c r="F252" s="1" t="s">
        <v>171</v>
      </c>
      <c r="G252" s="1" t="s">
        <v>170</v>
      </c>
      <c r="H252" s="1" t="s">
        <v>129</v>
      </c>
      <c r="I252" s="1" t="s">
        <v>157</v>
      </c>
      <c r="J252" s="2">
        <v>1.7599999999999999E-18</v>
      </c>
      <c r="K252" s="2">
        <v>8.6699999999999992E-12</v>
      </c>
      <c r="L252" s="2">
        <v>8.8700000000000001E-11</v>
      </c>
      <c r="M252" s="2">
        <v>3.5300000000000002E-10</v>
      </c>
      <c r="N252" s="2">
        <v>8.5500000000000005E-10</v>
      </c>
      <c r="O252" s="2">
        <v>6.2299999999999994E-11</v>
      </c>
      <c r="P252" s="2">
        <v>3.0600000000000003E-11</v>
      </c>
      <c r="Q252" s="2">
        <v>3.8999999999999999E-12</v>
      </c>
      <c r="R252" s="2">
        <v>9.1900000000000002E-13</v>
      </c>
      <c r="S252" s="2">
        <v>2.9899999999999999E-13</v>
      </c>
      <c r="T252" s="2">
        <v>1.04E-12</v>
      </c>
      <c r="U252" s="2">
        <v>5.9000000000000003E-10</v>
      </c>
      <c r="V252" s="2">
        <v>3.41E-9</v>
      </c>
      <c r="W252" s="2">
        <v>5.8999999999999999E-9</v>
      </c>
      <c r="X252" s="2">
        <v>1.0999999999999999E-8</v>
      </c>
      <c r="Y252" s="2">
        <v>1.03E-9</v>
      </c>
      <c r="Z252" s="2">
        <v>4.1300000000000002E-10</v>
      </c>
      <c r="AA252" s="2">
        <v>6.5700000000000003E-11</v>
      </c>
      <c r="AB252" s="2">
        <v>2.4200000000000001E-11</v>
      </c>
      <c r="AC252" s="2">
        <v>1.1400000000000001E-11</v>
      </c>
      <c r="AD252" s="2">
        <f t="shared" si="31"/>
        <v>4.2093415132924338E-9</v>
      </c>
      <c r="AE252" s="2">
        <f t="shared" si="32"/>
        <v>2.3879918200409001E-6</v>
      </c>
      <c r="AF252" s="2">
        <f t="shared" si="33"/>
        <v>1.3801783231083843E-5</v>
      </c>
      <c r="AG252" s="2">
        <f t="shared" si="34"/>
        <v>2.3879918200408999E-5</v>
      </c>
      <c r="AH252" s="2">
        <f t="shared" si="35"/>
        <v>4.4521881390593034E-5</v>
      </c>
      <c r="AI252" s="2">
        <f t="shared" si="36"/>
        <v>4.1688670756646211E-6</v>
      </c>
      <c r="AJ252" s="2">
        <f t="shared" si="37"/>
        <v>1.6715942740286299E-6</v>
      </c>
      <c r="AK252" s="2">
        <f t="shared" si="38"/>
        <v>2.6591705521472391E-7</v>
      </c>
      <c r="AL252" s="2">
        <f t="shared" si="39"/>
        <v>9.7948139059304707E-8</v>
      </c>
      <c r="AM252" s="2">
        <f t="shared" si="40"/>
        <v>4.6140858895705522E-8</v>
      </c>
      <c r="AN252" s="3"/>
      <c r="AO252" s="3"/>
      <c r="AP252" s="3"/>
    </row>
    <row r="253" spans="1:42" x14ac:dyDescent="0.35">
      <c r="A253" s="1" t="s">
        <v>130</v>
      </c>
      <c r="B253" s="1" t="s">
        <v>227</v>
      </c>
      <c r="C253" s="1" t="s">
        <v>162</v>
      </c>
      <c r="D253" s="1" t="s">
        <v>156</v>
      </c>
      <c r="E253" s="1" t="s">
        <v>127</v>
      </c>
      <c r="F253" s="1" t="s">
        <v>169</v>
      </c>
      <c r="G253" s="1" t="s">
        <v>170</v>
      </c>
      <c r="H253" s="1" t="s">
        <v>128</v>
      </c>
      <c r="I253" s="1" t="s">
        <v>157</v>
      </c>
      <c r="J253" s="2">
        <v>2.3299999999999999E-18</v>
      </c>
      <c r="K253" s="2">
        <v>1.0499999999999999E-11</v>
      </c>
      <c r="L253" s="2">
        <v>1.42E-10</v>
      </c>
      <c r="M253" s="2">
        <v>6.1299999999999995E-10</v>
      </c>
      <c r="N253" s="2">
        <v>1.6500000000000001E-9</v>
      </c>
      <c r="O253" s="2">
        <v>1.09E-10</v>
      </c>
      <c r="P253" s="2">
        <v>4.97E-11</v>
      </c>
      <c r="Q253" s="2">
        <v>6.0500000000000003E-12</v>
      </c>
      <c r="R253" s="2">
        <v>1.5000000000000001E-12</v>
      </c>
      <c r="S253" s="2">
        <v>5.9799999999999998E-13</v>
      </c>
      <c r="T253" s="2">
        <v>4.27E-13</v>
      </c>
      <c r="U253" s="2">
        <v>5.8299999999999995E-10</v>
      </c>
      <c r="V253" s="2">
        <v>4.6200000000000002E-9</v>
      </c>
      <c r="W253" s="2">
        <v>8.3500000000000003E-9</v>
      </c>
      <c r="X253" s="2">
        <v>1.6899999999999999E-8</v>
      </c>
      <c r="Y253" s="2">
        <v>1.1200000000000001E-9</v>
      </c>
      <c r="Z253" s="2">
        <v>5.4599999999999998E-10</v>
      </c>
      <c r="AA253" s="2">
        <v>8.3299999999999999E-11</v>
      </c>
      <c r="AB253" s="2">
        <v>2.7699999999999999E-11</v>
      </c>
      <c r="AC253" s="2">
        <v>1.27E-11</v>
      </c>
      <c r="AD253" s="2">
        <f t="shared" si="31"/>
        <v>1.7282584867075663E-9</v>
      </c>
      <c r="AE253" s="2">
        <f t="shared" si="32"/>
        <v>2.3596597137014313E-6</v>
      </c>
      <c r="AF253" s="2">
        <f t="shared" si="33"/>
        <v>1.869919018404908E-5</v>
      </c>
      <c r="AG253" s="2">
        <f t="shared" si="34"/>
        <v>3.3796155419222901E-5</v>
      </c>
      <c r="AH253" s="2">
        <f t="shared" si="35"/>
        <v>6.8401799591002037E-5</v>
      </c>
      <c r="AI253" s="2">
        <f t="shared" si="36"/>
        <v>4.5331370143149282E-6</v>
      </c>
      <c r="AJ253" s="2">
        <f t="shared" si="37"/>
        <v>2.2099042944785278E-6</v>
      </c>
      <c r="AK253" s="2">
        <f t="shared" si="38"/>
        <v>3.3715206543967278E-7</v>
      </c>
      <c r="AL253" s="2">
        <f t="shared" si="39"/>
        <v>1.1211419222903884E-7</v>
      </c>
      <c r="AM253" s="2">
        <f t="shared" si="40"/>
        <v>5.1402535787321063E-8</v>
      </c>
      <c r="AN253" s="3"/>
      <c r="AO253" s="3"/>
      <c r="AP253" s="3"/>
    </row>
    <row r="254" spans="1:42" x14ac:dyDescent="0.35">
      <c r="A254" s="1" t="s">
        <v>130</v>
      </c>
      <c r="B254" s="1" t="s">
        <v>227</v>
      </c>
      <c r="C254" s="1" t="s">
        <v>162</v>
      </c>
      <c r="D254" s="1" t="s">
        <v>156</v>
      </c>
      <c r="E254" s="1" t="s">
        <v>127</v>
      </c>
      <c r="F254" s="1" t="s">
        <v>171</v>
      </c>
      <c r="G254" s="1" t="s">
        <v>170</v>
      </c>
      <c r="H254" s="1" t="s">
        <v>129</v>
      </c>
      <c r="I254" s="1" t="s">
        <v>157</v>
      </c>
      <c r="J254" s="2">
        <v>3.11E-18</v>
      </c>
      <c r="K254" s="2">
        <v>1.48E-11</v>
      </c>
      <c r="L254" s="2">
        <v>1.9799999999999999E-10</v>
      </c>
      <c r="M254" s="2">
        <v>7.6800000000000004E-10</v>
      </c>
      <c r="N254" s="2">
        <v>1.9099999999999998E-9</v>
      </c>
      <c r="O254" s="2">
        <v>1.13E-10</v>
      </c>
      <c r="P254" s="2">
        <v>5.1100000000000003E-11</v>
      </c>
      <c r="Q254" s="2">
        <v>6.1500000000000002E-12</v>
      </c>
      <c r="R254" s="2">
        <v>1.56E-12</v>
      </c>
      <c r="S254" s="2">
        <v>6.0800000000000003E-13</v>
      </c>
      <c r="T254" s="2">
        <v>9.2199999999999991E-13</v>
      </c>
      <c r="U254" s="2">
        <v>8.4299999999999998E-10</v>
      </c>
      <c r="V254" s="2">
        <v>5.2599999999999996E-9</v>
      </c>
      <c r="W254" s="2">
        <v>9.39E-9</v>
      </c>
      <c r="X254" s="2">
        <v>1.77E-8</v>
      </c>
      <c r="Y254" s="2">
        <v>1.09E-9</v>
      </c>
      <c r="Z254" s="2">
        <v>5.3400000000000002E-10</v>
      </c>
      <c r="AA254" s="2">
        <v>7.9600000000000002E-11</v>
      </c>
      <c r="AB254" s="2">
        <v>2.6899999999999999E-11</v>
      </c>
      <c r="AC254" s="2">
        <v>1.24E-11</v>
      </c>
      <c r="AD254" s="2">
        <f t="shared" si="31"/>
        <v>3.731743149284253E-9</v>
      </c>
      <c r="AE254" s="2">
        <f t="shared" si="32"/>
        <v>3.4119950920245395E-6</v>
      </c>
      <c r="AF254" s="2">
        <f t="shared" si="33"/>
        <v>2.1289554192229036E-5</v>
      </c>
      <c r="AG254" s="2">
        <f t="shared" si="34"/>
        <v>3.8005496932515339E-5</v>
      </c>
      <c r="AH254" s="2">
        <f t="shared" si="35"/>
        <v>7.1639754601227E-5</v>
      </c>
      <c r="AI254" s="2">
        <f t="shared" si="36"/>
        <v>4.4117137014314922E-6</v>
      </c>
      <c r="AJ254" s="2">
        <f t="shared" si="37"/>
        <v>2.1613349693251536E-6</v>
      </c>
      <c r="AK254" s="2">
        <f t="shared" si="38"/>
        <v>3.2217652351738242E-7</v>
      </c>
      <c r="AL254" s="2">
        <f t="shared" si="39"/>
        <v>1.088762372188139E-7</v>
      </c>
      <c r="AM254" s="2">
        <f t="shared" si="40"/>
        <v>5.0188302658486705E-8</v>
      </c>
      <c r="AN254" s="3"/>
      <c r="AO254" s="3"/>
      <c r="AP254" s="3"/>
    </row>
    <row r="255" spans="1:42" x14ac:dyDescent="0.35">
      <c r="A255" s="1" t="s">
        <v>130</v>
      </c>
      <c r="B255" s="1" t="s">
        <v>228</v>
      </c>
      <c r="C255" s="1" t="s">
        <v>162</v>
      </c>
      <c r="D255" s="1" t="s">
        <v>131</v>
      </c>
      <c r="E255" s="1" t="s">
        <v>156</v>
      </c>
      <c r="F255" s="1" t="s">
        <v>169</v>
      </c>
      <c r="G255" s="1" t="s">
        <v>170</v>
      </c>
      <c r="H255" s="1" t="s">
        <v>128</v>
      </c>
      <c r="I255" s="1" t="s">
        <v>157</v>
      </c>
      <c r="J255" s="2">
        <v>1.2E-18</v>
      </c>
      <c r="K255" s="2">
        <v>4.6200000000000001E-12</v>
      </c>
      <c r="L255" s="2">
        <v>7.6299999999999998E-11</v>
      </c>
      <c r="M255" s="2">
        <v>3.1100000000000001E-10</v>
      </c>
      <c r="N255" s="2">
        <v>1.08E-9</v>
      </c>
      <c r="O255" s="2">
        <v>1.28E-10</v>
      </c>
      <c r="P255" s="2">
        <v>6.0300000000000001E-11</v>
      </c>
      <c r="Q255" s="2">
        <v>8.4999999999999997E-12</v>
      </c>
      <c r="R255" s="2">
        <v>2.0600000000000001E-12</v>
      </c>
      <c r="S255" s="2">
        <v>7.1699999999999997E-13</v>
      </c>
      <c r="T255" s="2">
        <v>1.6400000000000001E-12</v>
      </c>
      <c r="U255" s="2">
        <v>7.9299999999999995E-10</v>
      </c>
      <c r="V255" s="2">
        <v>4.8900000000000003E-9</v>
      </c>
      <c r="W255" s="2">
        <v>1.04E-8</v>
      </c>
      <c r="X255" s="2">
        <v>2.14E-8</v>
      </c>
      <c r="Y255" s="2">
        <v>2.3800000000000001E-9</v>
      </c>
      <c r="Z255" s="2">
        <v>9.6399999999999998E-10</v>
      </c>
      <c r="AA255" s="2">
        <v>1.9100000000000001E-10</v>
      </c>
      <c r="AB255" s="2">
        <v>6.8700000000000006E-11</v>
      </c>
      <c r="AC255" s="2">
        <v>3.1100000000000001E-11</v>
      </c>
      <c r="AD255" s="2">
        <f t="shared" si="31"/>
        <v>6.6378077709611459E-9</v>
      </c>
      <c r="AE255" s="2">
        <f t="shared" si="32"/>
        <v>3.2096229038854801E-6</v>
      </c>
      <c r="AF255" s="2">
        <f t="shared" si="33"/>
        <v>1.9792E-5</v>
      </c>
      <c r="AG255" s="2">
        <f t="shared" si="34"/>
        <v>4.2093415132924339E-5</v>
      </c>
      <c r="AH255" s="2">
        <f t="shared" si="35"/>
        <v>8.661529652351738E-5</v>
      </c>
      <c r="AI255" s="2">
        <f t="shared" si="36"/>
        <v>9.6329161554192237E-6</v>
      </c>
      <c r="AJ255" s="2">
        <f t="shared" si="37"/>
        <v>3.9017357873210634E-6</v>
      </c>
      <c r="AK255" s="2">
        <f t="shared" si="38"/>
        <v>7.7306175869120656E-7</v>
      </c>
      <c r="AL255" s="2">
        <f t="shared" si="39"/>
        <v>2.7805938650306752E-7</v>
      </c>
      <c r="AM255" s="2">
        <f t="shared" si="40"/>
        <v>1.2587550102249489E-7</v>
      </c>
      <c r="AN255" s="3"/>
      <c r="AO255" s="3"/>
      <c r="AP255" s="3"/>
    </row>
    <row r="256" spans="1:42" x14ac:dyDescent="0.35">
      <c r="A256" s="1" t="s">
        <v>130</v>
      </c>
      <c r="B256" s="1" t="s">
        <v>228</v>
      </c>
      <c r="C256" s="1" t="s">
        <v>162</v>
      </c>
      <c r="D256" s="1" t="s">
        <v>131</v>
      </c>
      <c r="E256" s="1" t="s">
        <v>156</v>
      </c>
      <c r="F256" s="1" t="s">
        <v>171</v>
      </c>
      <c r="G256" s="1" t="s">
        <v>170</v>
      </c>
      <c r="H256" s="1" t="s">
        <v>129</v>
      </c>
      <c r="I256" s="1" t="s">
        <v>157</v>
      </c>
      <c r="J256" s="2">
        <v>5.9000000000000002E-18</v>
      </c>
      <c r="K256" s="2">
        <v>2.5400000000000001E-11</v>
      </c>
      <c r="L256" s="2">
        <v>2.8899999999999998E-10</v>
      </c>
      <c r="M256" s="2">
        <v>9.1900000000000003E-10</v>
      </c>
      <c r="N256" s="2">
        <v>2.2200000000000002E-9</v>
      </c>
      <c r="O256" s="2">
        <v>1.58E-10</v>
      </c>
      <c r="P256" s="2">
        <v>6.9700000000000002E-11</v>
      </c>
      <c r="Q256" s="2">
        <v>8.9899999999999995E-12</v>
      </c>
      <c r="R256" s="2">
        <v>2.18E-12</v>
      </c>
      <c r="S256" s="2">
        <v>7.9299999999999995E-13</v>
      </c>
      <c r="T256" s="2">
        <v>2.1600000000000001E-12</v>
      </c>
      <c r="U256" s="2">
        <v>1.32E-9</v>
      </c>
      <c r="V256" s="2">
        <v>7.6600000000000004E-9</v>
      </c>
      <c r="W256" s="2">
        <v>1.35E-8</v>
      </c>
      <c r="X256" s="2">
        <v>2.4999999999999999E-8</v>
      </c>
      <c r="Y256" s="2">
        <v>2.2499999999999999E-9</v>
      </c>
      <c r="Z256" s="2">
        <v>9.0899999999999996E-10</v>
      </c>
      <c r="AA256" s="2">
        <v>1.49E-10</v>
      </c>
      <c r="AB256" s="2">
        <v>5.6599999999999997E-11</v>
      </c>
      <c r="AC256" s="2">
        <v>2.74E-11</v>
      </c>
      <c r="AD256" s="2">
        <f t="shared" si="31"/>
        <v>8.7424785276073615E-9</v>
      </c>
      <c r="AE256" s="2">
        <f t="shared" si="32"/>
        <v>5.3426257668711649E-6</v>
      </c>
      <c r="AF256" s="2">
        <f t="shared" si="33"/>
        <v>3.1003419222903883E-5</v>
      </c>
      <c r="AG256" s="2">
        <f t="shared" si="34"/>
        <v>5.4640490797546015E-5</v>
      </c>
      <c r="AH256" s="2">
        <f t="shared" si="35"/>
        <v>1.0118609406952963E-4</v>
      </c>
      <c r="AI256" s="2">
        <f t="shared" si="36"/>
        <v>9.1067484662576681E-6</v>
      </c>
      <c r="AJ256" s="2">
        <f t="shared" si="37"/>
        <v>3.6791263803680977E-6</v>
      </c>
      <c r="AK256" s="2">
        <f t="shared" si="38"/>
        <v>6.0306912065439669E-7</v>
      </c>
      <c r="AL256" s="2">
        <f t="shared" si="39"/>
        <v>2.2908531697341513E-7</v>
      </c>
      <c r="AM256" s="2">
        <f t="shared" si="40"/>
        <v>1.108999591002045E-7</v>
      </c>
      <c r="AN256" s="3"/>
      <c r="AO256" s="3"/>
      <c r="AP256" s="3"/>
    </row>
    <row r="257" spans="1:42" x14ac:dyDescent="0.35">
      <c r="A257" s="1" t="s">
        <v>130</v>
      </c>
      <c r="B257" s="1" t="s">
        <v>229</v>
      </c>
      <c r="C257" s="1" t="s">
        <v>162</v>
      </c>
      <c r="D257" s="1" t="s">
        <v>131</v>
      </c>
      <c r="E257" s="1" t="s">
        <v>127</v>
      </c>
      <c r="F257" s="1" t="s">
        <v>169</v>
      </c>
      <c r="G257" s="1" t="s">
        <v>170</v>
      </c>
      <c r="H257" s="1" t="s">
        <v>128</v>
      </c>
      <c r="I257" s="1" t="s">
        <v>157</v>
      </c>
      <c r="J257" s="2">
        <v>6.9200000000000002E-18</v>
      </c>
      <c r="K257" s="2">
        <v>3.1599999999999999E-11</v>
      </c>
      <c r="L257" s="2">
        <v>4.7400000000000002E-10</v>
      </c>
      <c r="M257" s="2">
        <v>1.6600000000000001E-9</v>
      </c>
      <c r="N257" s="2">
        <v>4.3999999999999997E-9</v>
      </c>
      <c r="O257" s="2">
        <v>2.8699999999999999E-10</v>
      </c>
      <c r="P257" s="2">
        <v>1.21E-10</v>
      </c>
      <c r="Q257" s="2">
        <v>1.5100000000000001E-11</v>
      </c>
      <c r="R257" s="2">
        <v>3.7100000000000001E-12</v>
      </c>
      <c r="S257" s="2">
        <v>1.5299999999999999E-12</v>
      </c>
      <c r="T257" s="2">
        <v>9.3099999999999997E-13</v>
      </c>
      <c r="U257" s="2">
        <v>1.32E-9</v>
      </c>
      <c r="V257" s="2">
        <v>1.03E-8</v>
      </c>
      <c r="W257" s="2">
        <v>1.88E-8</v>
      </c>
      <c r="X257" s="2">
        <v>3.7599999999999999E-8</v>
      </c>
      <c r="Y257" s="2">
        <v>2.5000000000000001E-9</v>
      </c>
      <c r="Z257" s="2">
        <v>1.2199999999999999E-9</v>
      </c>
      <c r="AA257" s="2">
        <v>1.86E-10</v>
      </c>
      <c r="AB257" s="2">
        <v>6.2800000000000005E-11</v>
      </c>
      <c r="AC257" s="2">
        <v>2.7899999999999999E-11</v>
      </c>
      <c r="AD257" s="2">
        <f t="shared" si="31"/>
        <v>3.7681701431492842E-9</v>
      </c>
      <c r="AE257" s="2">
        <f t="shared" si="32"/>
        <v>5.3426257668711649E-6</v>
      </c>
      <c r="AF257" s="2">
        <f t="shared" si="33"/>
        <v>4.1688670756646208E-5</v>
      </c>
      <c r="AG257" s="2">
        <f t="shared" si="34"/>
        <v>7.6091942740286295E-5</v>
      </c>
      <c r="AH257" s="2">
        <f t="shared" si="35"/>
        <v>1.5218388548057259E-4</v>
      </c>
      <c r="AI257" s="2">
        <f t="shared" si="36"/>
        <v>1.0118609406952966E-5</v>
      </c>
      <c r="AJ257" s="2">
        <f t="shared" si="37"/>
        <v>4.9378813905930461E-6</v>
      </c>
      <c r="AK257" s="2">
        <f t="shared" si="38"/>
        <v>7.528245398773006E-7</v>
      </c>
      <c r="AL257" s="2">
        <f t="shared" si="39"/>
        <v>2.5417946830265852E-7</v>
      </c>
      <c r="AM257" s="2">
        <f t="shared" si="40"/>
        <v>1.1292368098159509E-7</v>
      </c>
      <c r="AN257" s="3"/>
      <c r="AO257" s="3"/>
      <c r="AP257" s="3"/>
    </row>
    <row r="258" spans="1:42" x14ac:dyDescent="0.35">
      <c r="A258" s="1" t="s">
        <v>130</v>
      </c>
      <c r="B258" s="1" t="s">
        <v>229</v>
      </c>
      <c r="C258" s="1" t="s">
        <v>162</v>
      </c>
      <c r="D258" s="1" t="s">
        <v>131</v>
      </c>
      <c r="E258" s="1" t="s">
        <v>127</v>
      </c>
      <c r="F258" s="1" t="s">
        <v>171</v>
      </c>
      <c r="G258" s="1" t="s">
        <v>170</v>
      </c>
      <c r="H258" s="1" t="s">
        <v>129</v>
      </c>
      <c r="I258" s="1" t="s">
        <v>157</v>
      </c>
      <c r="J258" s="2">
        <v>9.7299999999999998E-18</v>
      </c>
      <c r="K258" s="2">
        <v>4.2699999999999999E-11</v>
      </c>
      <c r="L258" s="2">
        <v>6.3999999999999996E-10</v>
      </c>
      <c r="M258" s="2">
        <v>2.04E-9</v>
      </c>
      <c r="N258" s="2">
        <v>4.97E-9</v>
      </c>
      <c r="O258" s="2">
        <v>2.9400000000000002E-10</v>
      </c>
      <c r="P258" s="2">
        <v>1.2400000000000001E-10</v>
      </c>
      <c r="Q258" s="2">
        <v>1.5300000000000001E-11</v>
      </c>
      <c r="R258" s="2">
        <v>3.7600000000000001E-12</v>
      </c>
      <c r="S258" s="2">
        <v>1.57E-12</v>
      </c>
      <c r="T258" s="2">
        <v>1.9600000000000001E-12</v>
      </c>
      <c r="U258" s="2">
        <v>1.8899999999999999E-9</v>
      </c>
      <c r="V258" s="2">
        <v>1.16E-8</v>
      </c>
      <c r="W258" s="2">
        <v>2.11E-8</v>
      </c>
      <c r="X258" s="2">
        <v>4.0000000000000001E-8</v>
      </c>
      <c r="Y258" s="2">
        <v>2.4600000000000002E-9</v>
      </c>
      <c r="Z258" s="2">
        <v>1.1800000000000001E-9</v>
      </c>
      <c r="AA258" s="2">
        <v>1.7600000000000001E-10</v>
      </c>
      <c r="AB258" s="2">
        <v>6.0300000000000001E-11</v>
      </c>
      <c r="AC258" s="2">
        <v>2.74E-11</v>
      </c>
      <c r="AD258" s="2">
        <f t="shared" si="31"/>
        <v>7.9329897750511233E-9</v>
      </c>
      <c r="AE258" s="2">
        <f t="shared" si="32"/>
        <v>7.6496687116564415E-6</v>
      </c>
      <c r="AF258" s="2">
        <f t="shared" si="33"/>
        <v>4.6950347648261757E-5</v>
      </c>
      <c r="AG258" s="2">
        <f t="shared" si="34"/>
        <v>8.5401063394683035E-5</v>
      </c>
      <c r="AH258" s="2">
        <f t="shared" si="35"/>
        <v>1.6189775051124745E-4</v>
      </c>
      <c r="AI258" s="2">
        <f t="shared" si="36"/>
        <v>9.9567116564417173E-6</v>
      </c>
      <c r="AJ258" s="2">
        <f t="shared" si="37"/>
        <v>4.7759836400818001E-6</v>
      </c>
      <c r="AK258" s="2">
        <f t="shared" si="38"/>
        <v>7.1235010224948879E-7</v>
      </c>
      <c r="AL258" s="2">
        <f t="shared" si="39"/>
        <v>2.4406085889570554E-7</v>
      </c>
      <c r="AM258" s="2">
        <f t="shared" si="40"/>
        <v>1.108999591002045E-7</v>
      </c>
      <c r="AN258" s="3"/>
      <c r="AO258" s="3"/>
      <c r="AP258" s="3"/>
    </row>
    <row r="259" spans="1:42" x14ac:dyDescent="0.35">
      <c r="A259" s="1" t="s">
        <v>130</v>
      </c>
      <c r="B259" s="1" t="s">
        <v>230</v>
      </c>
      <c r="C259" s="1" t="s">
        <v>163</v>
      </c>
      <c r="D259" s="1" t="s">
        <v>156</v>
      </c>
      <c r="E259" s="1" t="s">
        <v>156</v>
      </c>
      <c r="F259" s="1" t="s">
        <v>176</v>
      </c>
      <c r="G259" s="1" t="s">
        <v>177</v>
      </c>
      <c r="H259" s="1" t="s">
        <v>128</v>
      </c>
      <c r="I259" s="1" t="s">
        <v>157</v>
      </c>
      <c r="J259" s="1">
        <v>0</v>
      </c>
      <c r="K259" s="1">
        <v>0</v>
      </c>
      <c r="L259" s="1">
        <v>0</v>
      </c>
      <c r="M259" s="1">
        <v>0</v>
      </c>
      <c r="N259" s="1">
        <v>0</v>
      </c>
      <c r="O259" s="1">
        <v>0</v>
      </c>
      <c r="P259" s="1">
        <v>0</v>
      </c>
      <c r="Q259" s="1">
        <v>0</v>
      </c>
      <c r="R259" s="1">
        <v>0</v>
      </c>
      <c r="S259" s="1">
        <v>0</v>
      </c>
      <c r="T259" s="2">
        <v>3.7299999999999999E-5</v>
      </c>
      <c r="U259" s="2">
        <v>1.26E-5</v>
      </c>
      <c r="V259" s="2">
        <v>7.4100000000000002E-6</v>
      </c>
      <c r="W259" s="2">
        <v>4.5000000000000001E-6</v>
      </c>
      <c r="X259" s="2">
        <v>1.77E-6</v>
      </c>
      <c r="Y259" s="2">
        <v>3.9500000000000003E-8</v>
      </c>
      <c r="Z259" s="2">
        <v>1.85E-8</v>
      </c>
      <c r="AA259" s="2">
        <v>3.34E-9</v>
      </c>
      <c r="AB259" s="2">
        <v>1.02E-9</v>
      </c>
      <c r="AC259" s="2">
        <v>3.88E-10</v>
      </c>
      <c r="AD259" s="2">
        <f t="shared" si="31"/>
        <v>0.15096965235173823</v>
      </c>
      <c r="AE259" s="2">
        <f t="shared" si="32"/>
        <v>5.0997791411042943E-2</v>
      </c>
      <c r="AF259" s="2">
        <f t="shared" si="33"/>
        <v>2.9991558282208588E-2</v>
      </c>
      <c r="AG259" s="2">
        <f t="shared" si="34"/>
        <v>1.8213496932515338E-2</v>
      </c>
      <c r="AH259" s="2">
        <f t="shared" si="35"/>
        <v>7.163975460122699E-3</v>
      </c>
      <c r="AI259" s="2">
        <f t="shared" si="36"/>
        <v>1.5987402862985685E-4</v>
      </c>
      <c r="AJ259" s="2">
        <f t="shared" si="37"/>
        <v>7.4877709611451937E-5</v>
      </c>
      <c r="AK259" s="2">
        <f t="shared" si="38"/>
        <v>1.3518462167689163E-5</v>
      </c>
      <c r="AL259" s="2">
        <f t="shared" si="39"/>
        <v>4.1283926380368103E-6</v>
      </c>
      <c r="AM259" s="2">
        <f t="shared" si="40"/>
        <v>1.5704081799591E-6</v>
      </c>
      <c r="AN259" s="3"/>
      <c r="AO259" s="3"/>
      <c r="AP259" s="3"/>
    </row>
    <row r="260" spans="1:42" x14ac:dyDescent="0.35">
      <c r="A260" s="1" t="s">
        <v>130</v>
      </c>
      <c r="B260" s="1" t="s">
        <v>230</v>
      </c>
      <c r="C260" s="1" t="s">
        <v>163</v>
      </c>
      <c r="D260" s="1" t="s">
        <v>156</v>
      </c>
      <c r="E260" s="1" t="s">
        <v>156</v>
      </c>
      <c r="F260" s="1" t="s">
        <v>178</v>
      </c>
      <c r="G260" s="1" t="s">
        <v>177</v>
      </c>
      <c r="H260" s="1" t="s">
        <v>129</v>
      </c>
      <c r="I260" s="1" t="s">
        <v>157</v>
      </c>
      <c r="J260" s="1">
        <v>0</v>
      </c>
      <c r="K260" s="1">
        <v>0</v>
      </c>
      <c r="L260" s="1">
        <v>0</v>
      </c>
      <c r="M260" s="1">
        <v>0</v>
      </c>
      <c r="N260" s="1">
        <v>0</v>
      </c>
      <c r="O260" s="1">
        <v>0</v>
      </c>
      <c r="P260" s="1">
        <v>0</v>
      </c>
      <c r="Q260" s="1">
        <v>0</v>
      </c>
      <c r="R260" s="1">
        <v>0</v>
      </c>
      <c r="S260" s="1">
        <v>0</v>
      </c>
      <c r="T260" s="2">
        <v>3.9799999999999998E-5</v>
      </c>
      <c r="U260" s="2">
        <v>1.22E-5</v>
      </c>
      <c r="V260" s="2">
        <v>7.1899999999999998E-6</v>
      </c>
      <c r="W260" s="2">
        <v>4.1500000000000001E-6</v>
      </c>
      <c r="X260" s="2">
        <v>1.5600000000000001E-6</v>
      </c>
      <c r="Y260" s="2">
        <v>3.1900000000000001E-8</v>
      </c>
      <c r="Z260" s="2">
        <v>1.2499999999999999E-8</v>
      </c>
      <c r="AA260" s="2">
        <v>2.1999999999999998E-9</v>
      </c>
      <c r="AB260" s="2">
        <v>6.8700000000000001E-10</v>
      </c>
      <c r="AC260" s="2">
        <v>2.7900000000000002E-10</v>
      </c>
      <c r="AD260" s="2">
        <f t="shared" ref="AD260:AD290" si="41">T260*98.96*1000/24.45</f>
        <v>0.1610882617586912</v>
      </c>
      <c r="AE260" s="2">
        <f t="shared" ref="AE260:AE290" si="42">U260*98.96*1000/24.45</f>
        <v>4.937881390593047E-2</v>
      </c>
      <c r="AF260" s="2">
        <f t="shared" ref="AF260:AF290" si="43">V260*98.96*1000/24.45</f>
        <v>2.9101120654396725E-2</v>
      </c>
      <c r="AG260" s="2">
        <f t="shared" ref="AG260:AG290" si="44">W260*98.96*1000/24.45</f>
        <v>1.6796891615541921E-2</v>
      </c>
      <c r="AH260" s="2">
        <f t="shared" ref="AH260:AH290" si="45">X260*98.96*1000/24.45</f>
        <v>6.3140122699386503E-3</v>
      </c>
      <c r="AI260" s="2">
        <f t="shared" ref="AI260:AI290" si="46">Y260*98.96*1000/24.45</f>
        <v>1.2911345603271984E-4</v>
      </c>
      <c r="AJ260" s="2">
        <f t="shared" ref="AJ260:AJ290" si="47">Z260*98.96*1000/24.45</f>
        <v>5.0593047034764817E-5</v>
      </c>
      <c r="AK260" s="2">
        <f t="shared" ref="AK260:AK290" si="48">AA260*98.96*1000/24.45</f>
        <v>8.9043762781186096E-6</v>
      </c>
      <c r="AL260" s="2">
        <f t="shared" ref="AL260:AL290" si="49">AB260*98.96*1000/24.45</f>
        <v>2.7805938650306746E-6</v>
      </c>
      <c r="AM260" s="2">
        <f t="shared" ref="AM260:AM290" si="50">AC260*98.96*1000/24.45</f>
        <v>1.129236809815951E-6</v>
      </c>
      <c r="AN260" s="3"/>
      <c r="AO260" s="3"/>
      <c r="AP260" s="3"/>
    </row>
    <row r="261" spans="1:42" x14ac:dyDescent="0.35">
      <c r="A261" s="1" t="s">
        <v>130</v>
      </c>
      <c r="B261" s="1" t="s">
        <v>231</v>
      </c>
      <c r="C261" s="1" t="s">
        <v>163</v>
      </c>
      <c r="D261" s="1" t="s">
        <v>156</v>
      </c>
      <c r="E261" s="1" t="s">
        <v>127</v>
      </c>
      <c r="F261" s="1" t="s">
        <v>176</v>
      </c>
      <c r="G261" s="1" t="s">
        <v>177</v>
      </c>
      <c r="H261" s="1" t="s">
        <v>128</v>
      </c>
      <c r="I261" s="1" t="s">
        <v>157</v>
      </c>
      <c r="J261" s="1">
        <v>0</v>
      </c>
      <c r="K261" s="1">
        <v>0</v>
      </c>
      <c r="L261" s="1">
        <v>0</v>
      </c>
      <c r="M261" s="1">
        <v>0</v>
      </c>
      <c r="N261" s="1">
        <v>0</v>
      </c>
      <c r="O261" s="1">
        <v>0</v>
      </c>
      <c r="P261" s="1">
        <v>0</v>
      </c>
      <c r="Q261" s="1">
        <v>0</v>
      </c>
      <c r="R261" s="1">
        <v>0</v>
      </c>
      <c r="S261" s="1">
        <v>0</v>
      </c>
      <c r="T261" s="2">
        <v>5.3399999999999997E-5</v>
      </c>
      <c r="U261" s="2">
        <v>1.56E-5</v>
      </c>
      <c r="V261" s="2">
        <v>7.6799999999999993E-6</v>
      </c>
      <c r="W261" s="2">
        <v>5.1399999999999999E-6</v>
      </c>
      <c r="X261" s="2">
        <v>1.86E-6</v>
      </c>
      <c r="Y261" s="2">
        <v>2.7899999999999998E-8</v>
      </c>
      <c r="Z261" s="2">
        <v>1.18E-8</v>
      </c>
      <c r="AA261" s="2">
        <v>1.68E-9</v>
      </c>
      <c r="AB261" s="2">
        <v>5.2900000000000003E-10</v>
      </c>
      <c r="AC261" s="2">
        <v>2.4499999999999998E-10</v>
      </c>
      <c r="AD261" s="2">
        <f t="shared" si="41"/>
        <v>0.2161334969325153</v>
      </c>
      <c r="AE261" s="2">
        <f t="shared" si="42"/>
        <v>6.31401226993865E-2</v>
      </c>
      <c r="AF261" s="2">
        <f t="shared" si="43"/>
        <v>3.1084368098159502E-2</v>
      </c>
      <c r="AG261" s="2">
        <f t="shared" si="44"/>
        <v>2.08038609406953E-2</v>
      </c>
      <c r="AH261" s="2">
        <f t="shared" si="45"/>
        <v>7.5282453987730053E-3</v>
      </c>
      <c r="AI261" s="2">
        <f t="shared" si="46"/>
        <v>1.1292368098159506E-4</v>
      </c>
      <c r="AJ261" s="2">
        <f t="shared" si="47"/>
        <v>4.7759836400817998E-5</v>
      </c>
      <c r="AK261" s="2">
        <f t="shared" si="48"/>
        <v>6.7997055214723923E-6</v>
      </c>
      <c r="AL261" s="2">
        <f t="shared" si="49"/>
        <v>2.1410977505112477E-6</v>
      </c>
      <c r="AM261" s="2">
        <f t="shared" si="50"/>
        <v>9.9162372188139044E-7</v>
      </c>
      <c r="AN261" s="3"/>
      <c r="AO261" s="3"/>
      <c r="AP261" s="3"/>
    </row>
    <row r="262" spans="1:42" x14ac:dyDescent="0.35">
      <c r="A262" s="1" t="s">
        <v>130</v>
      </c>
      <c r="B262" s="1" t="s">
        <v>231</v>
      </c>
      <c r="C262" s="1" t="s">
        <v>163</v>
      </c>
      <c r="D262" s="1" t="s">
        <v>156</v>
      </c>
      <c r="E262" s="1" t="s">
        <v>127</v>
      </c>
      <c r="F262" s="1" t="s">
        <v>178</v>
      </c>
      <c r="G262" s="1" t="s">
        <v>177</v>
      </c>
      <c r="H262" s="1" t="s">
        <v>129</v>
      </c>
      <c r="I262" s="1" t="s">
        <v>157</v>
      </c>
      <c r="J262" s="1">
        <v>0</v>
      </c>
      <c r="K262" s="1">
        <v>0</v>
      </c>
      <c r="L262" s="1">
        <v>0</v>
      </c>
      <c r="M262" s="1">
        <v>0</v>
      </c>
      <c r="N262" s="1">
        <v>0</v>
      </c>
      <c r="O262" s="1">
        <v>0</v>
      </c>
      <c r="P262" s="1">
        <v>0</v>
      </c>
      <c r="Q262" s="1">
        <v>0</v>
      </c>
      <c r="R262" s="1">
        <v>0</v>
      </c>
      <c r="S262" s="1">
        <v>0</v>
      </c>
      <c r="T262" s="2">
        <v>5.3600000000000002E-5</v>
      </c>
      <c r="U262" s="2">
        <v>1.5500000000000001E-5</v>
      </c>
      <c r="V262" s="2">
        <v>7.5599999999999996E-6</v>
      </c>
      <c r="W262" s="2">
        <v>5.04E-6</v>
      </c>
      <c r="X262" s="2">
        <v>1.8199999999999999E-6</v>
      </c>
      <c r="Y262" s="2">
        <v>2.77E-8</v>
      </c>
      <c r="Z262" s="2">
        <v>1.13E-8</v>
      </c>
      <c r="AA262" s="2">
        <v>1.6000000000000001E-9</v>
      </c>
      <c r="AB262" s="2">
        <v>5.0600000000000001E-10</v>
      </c>
      <c r="AC262" s="2">
        <v>2.2699999999999999E-10</v>
      </c>
      <c r="AD262" s="2">
        <f t="shared" si="41"/>
        <v>0.21694298568507162</v>
      </c>
      <c r="AE262" s="2">
        <f t="shared" si="42"/>
        <v>6.2735378323108396E-2</v>
      </c>
      <c r="AF262" s="2">
        <f t="shared" si="43"/>
        <v>3.0598674846625765E-2</v>
      </c>
      <c r="AG262" s="2">
        <f t="shared" si="44"/>
        <v>2.0399116564417178E-2</v>
      </c>
      <c r="AH262" s="2">
        <f t="shared" si="45"/>
        <v>7.3663476482617573E-3</v>
      </c>
      <c r="AI262" s="2">
        <f t="shared" si="46"/>
        <v>1.1211419222903886E-4</v>
      </c>
      <c r="AJ262" s="2">
        <f t="shared" si="47"/>
        <v>4.5736114519427406E-5</v>
      </c>
      <c r="AK262" s="2">
        <f t="shared" si="48"/>
        <v>6.4759100204498978E-6</v>
      </c>
      <c r="AL262" s="2">
        <f t="shared" si="49"/>
        <v>2.0480065439672801E-6</v>
      </c>
      <c r="AM262" s="2">
        <f t="shared" si="50"/>
        <v>9.1876973415132911E-7</v>
      </c>
      <c r="AN262" s="3"/>
      <c r="AO262" s="3"/>
      <c r="AP262" s="3"/>
    </row>
    <row r="263" spans="1:42" x14ac:dyDescent="0.35">
      <c r="A263" s="1" t="s">
        <v>130</v>
      </c>
      <c r="B263" s="1" t="s">
        <v>232</v>
      </c>
      <c r="C263" s="1" t="s">
        <v>163</v>
      </c>
      <c r="D263" s="1" t="s">
        <v>131</v>
      </c>
      <c r="E263" s="1" t="s">
        <v>156</v>
      </c>
      <c r="F263" s="1" t="s">
        <v>176</v>
      </c>
      <c r="G263" s="1" t="s">
        <v>177</v>
      </c>
      <c r="H263" s="1" t="s">
        <v>128</v>
      </c>
      <c r="I263" s="1" t="s">
        <v>157</v>
      </c>
      <c r="J263" s="1">
        <v>0</v>
      </c>
      <c r="K263" s="1">
        <v>0</v>
      </c>
      <c r="L263" s="1">
        <v>0</v>
      </c>
      <c r="M263" s="1">
        <v>0</v>
      </c>
      <c r="N263" s="1">
        <v>0</v>
      </c>
      <c r="O263" s="1">
        <v>0</v>
      </c>
      <c r="P263" s="1">
        <v>0</v>
      </c>
      <c r="Q263" s="1">
        <v>0</v>
      </c>
      <c r="R263" s="1">
        <v>0</v>
      </c>
      <c r="S263" s="1">
        <v>0</v>
      </c>
      <c r="T263" s="2">
        <v>6.1500000000000004E-5</v>
      </c>
      <c r="U263" s="2">
        <v>2.1100000000000001E-5</v>
      </c>
      <c r="V263" s="2">
        <v>1.2300000000000001E-5</v>
      </c>
      <c r="W263" s="2">
        <v>7.7600000000000002E-6</v>
      </c>
      <c r="X263" s="2">
        <v>3.1099999999999999E-6</v>
      </c>
      <c r="Y263" s="2">
        <v>7.0900000000000006E-8</v>
      </c>
      <c r="Z263" s="2">
        <v>3.1100000000000001E-8</v>
      </c>
      <c r="AA263" s="2">
        <v>5.6299999999999998E-9</v>
      </c>
      <c r="AB263" s="2">
        <v>1.86E-9</v>
      </c>
      <c r="AC263" s="2">
        <v>6.9199999999999999E-10</v>
      </c>
      <c r="AD263" s="2">
        <f t="shared" si="41"/>
        <v>0.24891779141104295</v>
      </c>
      <c r="AE263" s="2">
        <f t="shared" si="42"/>
        <v>8.5401063394683022E-2</v>
      </c>
      <c r="AF263" s="2">
        <f t="shared" si="43"/>
        <v>4.9783558282208595E-2</v>
      </c>
      <c r="AG263" s="2">
        <f t="shared" si="44"/>
        <v>3.1408163599182005E-2</v>
      </c>
      <c r="AH263" s="2">
        <f t="shared" si="45"/>
        <v>1.2587550102249488E-2</v>
      </c>
      <c r="AI263" s="2">
        <f t="shared" si="46"/>
        <v>2.8696376278118608E-4</v>
      </c>
      <c r="AJ263" s="2">
        <f t="shared" si="47"/>
        <v>1.2587550102249488E-4</v>
      </c>
      <c r="AK263" s="2">
        <f t="shared" si="48"/>
        <v>2.2787108384458076E-5</v>
      </c>
      <c r="AL263" s="2">
        <f t="shared" si="49"/>
        <v>7.5282453987730056E-6</v>
      </c>
      <c r="AM263" s="2">
        <f t="shared" si="50"/>
        <v>2.8008310838445809E-6</v>
      </c>
      <c r="AN263" s="3"/>
      <c r="AO263" s="3"/>
      <c r="AP263" s="3"/>
    </row>
    <row r="264" spans="1:42" x14ac:dyDescent="0.35">
      <c r="A264" s="1" t="s">
        <v>130</v>
      </c>
      <c r="B264" s="1" t="s">
        <v>232</v>
      </c>
      <c r="C264" s="1" t="s">
        <v>163</v>
      </c>
      <c r="D264" s="1" t="s">
        <v>131</v>
      </c>
      <c r="E264" s="1" t="s">
        <v>156</v>
      </c>
      <c r="F264" s="1" t="s">
        <v>178</v>
      </c>
      <c r="G264" s="1" t="s">
        <v>177</v>
      </c>
      <c r="H264" s="1" t="s">
        <v>129</v>
      </c>
      <c r="I264" s="1" t="s">
        <v>157</v>
      </c>
      <c r="J264" s="1">
        <v>0</v>
      </c>
      <c r="K264" s="1">
        <v>0</v>
      </c>
      <c r="L264" s="1">
        <v>0</v>
      </c>
      <c r="M264" s="1">
        <v>0</v>
      </c>
      <c r="N264" s="1">
        <v>0</v>
      </c>
      <c r="O264" s="1">
        <v>0</v>
      </c>
      <c r="P264" s="1">
        <v>0</v>
      </c>
      <c r="Q264" s="1">
        <v>0</v>
      </c>
      <c r="R264" s="1">
        <v>0</v>
      </c>
      <c r="S264" s="1">
        <v>0</v>
      </c>
      <c r="T264" s="2">
        <v>6.6199999999999996E-5</v>
      </c>
      <c r="U264" s="2">
        <v>2.0400000000000001E-5</v>
      </c>
      <c r="V264" s="2">
        <v>1.19E-5</v>
      </c>
      <c r="W264" s="2">
        <v>7.0700000000000001E-6</v>
      </c>
      <c r="X264" s="2">
        <v>2.7199999999999998E-6</v>
      </c>
      <c r="Y264" s="2">
        <v>5.3099999999999999E-8</v>
      </c>
      <c r="Z264" s="2">
        <v>2.3199999999999999E-8</v>
      </c>
      <c r="AA264" s="2">
        <v>3.6100000000000001E-9</v>
      </c>
      <c r="AB264" s="2">
        <v>1.1700000000000001E-9</v>
      </c>
      <c r="AC264" s="2">
        <v>4.8199999999999999E-10</v>
      </c>
      <c r="AD264" s="2">
        <f t="shared" si="41"/>
        <v>0.26794077709611447</v>
      </c>
      <c r="AE264" s="2">
        <f t="shared" si="42"/>
        <v>8.2567852760736207E-2</v>
      </c>
      <c r="AF264" s="2">
        <f t="shared" si="43"/>
        <v>4.8164580777096115E-2</v>
      </c>
      <c r="AG264" s="2">
        <f t="shared" si="44"/>
        <v>2.8615427402862981E-2</v>
      </c>
      <c r="AH264" s="2">
        <f t="shared" si="45"/>
        <v>1.1009047034764826E-2</v>
      </c>
      <c r="AI264" s="2">
        <f t="shared" si="46"/>
        <v>2.1491926380368096E-4</v>
      </c>
      <c r="AJ264" s="2">
        <f t="shared" si="47"/>
        <v>9.3900695296523514E-5</v>
      </c>
      <c r="AK264" s="2">
        <f t="shared" si="48"/>
        <v>1.4611271983640081E-5</v>
      </c>
      <c r="AL264" s="2">
        <f t="shared" si="49"/>
        <v>4.7355092024539876E-6</v>
      </c>
      <c r="AM264" s="2">
        <f t="shared" si="50"/>
        <v>1.9508678936605317E-6</v>
      </c>
      <c r="AN264" s="3"/>
      <c r="AO264" s="3"/>
      <c r="AP264" s="3"/>
    </row>
    <row r="265" spans="1:42" x14ac:dyDescent="0.35">
      <c r="A265" s="1" t="s">
        <v>130</v>
      </c>
      <c r="B265" s="1" t="s">
        <v>233</v>
      </c>
      <c r="C265" s="1" t="s">
        <v>163</v>
      </c>
      <c r="D265" s="1" t="s">
        <v>131</v>
      </c>
      <c r="E265" s="1" t="s">
        <v>127</v>
      </c>
      <c r="F265" s="1" t="s">
        <v>176</v>
      </c>
      <c r="G265" s="1" t="s">
        <v>177</v>
      </c>
      <c r="H265" s="1" t="s">
        <v>128</v>
      </c>
      <c r="I265" s="1" t="s">
        <v>157</v>
      </c>
      <c r="J265" s="1">
        <v>0</v>
      </c>
      <c r="K265" s="1">
        <v>0</v>
      </c>
      <c r="L265" s="1">
        <v>0</v>
      </c>
      <c r="M265" s="1">
        <v>0</v>
      </c>
      <c r="N265" s="1">
        <v>0</v>
      </c>
      <c r="O265" s="1">
        <v>0</v>
      </c>
      <c r="P265" s="1">
        <v>0</v>
      </c>
      <c r="Q265" s="1">
        <v>0</v>
      </c>
      <c r="R265" s="1">
        <v>0</v>
      </c>
      <c r="S265" s="1">
        <v>0</v>
      </c>
      <c r="T265" s="2">
        <v>8.9699999999999998E-5</v>
      </c>
      <c r="U265" s="2">
        <v>2.62E-5</v>
      </c>
      <c r="V265" s="2">
        <v>1.26E-5</v>
      </c>
      <c r="W265" s="2">
        <v>8.6500000000000002E-6</v>
      </c>
      <c r="X265" s="2">
        <v>3.14E-6</v>
      </c>
      <c r="Y265" s="2">
        <v>4.5499999999999997E-8</v>
      </c>
      <c r="Z265" s="2">
        <v>2E-8</v>
      </c>
      <c r="AA265" s="2">
        <v>2.8699999999999998E-9</v>
      </c>
      <c r="AB265" s="2">
        <v>9.3899999999999996E-10</v>
      </c>
      <c r="AC265" s="2">
        <v>4.1500000000000001E-10</v>
      </c>
      <c r="AD265" s="2">
        <f t="shared" si="41"/>
        <v>0.36305570552147237</v>
      </c>
      <c r="AE265" s="2">
        <f t="shared" si="42"/>
        <v>0.10604302658486707</v>
      </c>
      <c r="AF265" s="2">
        <f t="shared" si="43"/>
        <v>5.0997791411042943E-2</v>
      </c>
      <c r="AG265" s="2">
        <f t="shared" si="44"/>
        <v>3.5010388548057263E-2</v>
      </c>
      <c r="AH265" s="2">
        <f t="shared" si="45"/>
        <v>1.2708973415132923E-2</v>
      </c>
      <c r="AI265" s="2">
        <f t="shared" si="46"/>
        <v>1.8415869120654395E-4</v>
      </c>
      <c r="AJ265" s="2">
        <f t="shared" si="47"/>
        <v>8.0948875255623727E-5</v>
      </c>
      <c r="AK265" s="2">
        <f t="shared" si="48"/>
        <v>1.1616163599182004E-5</v>
      </c>
      <c r="AL265" s="2">
        <f t="shared" si="49"/>
        <v>3.8005496932515332E-6</v>
      </c>
      <c r="AM265" s="2">
        <f t="shared" si="50"/>
        <v>1.679689161554192E-6</v>
      </c>
      <c r="AN265" s="3"/>
      <c r="AO265" s="3"/>
      <c r="AP265" s="3"/>
    </row>
    <row r="266" spans="1:42" x14ac:dyDescent="0.35">
      <c r="A266" s="1" t="s">
        <v>130</v>
      </c>
      <c r="B266" s="1" t="s">
        <v>233</v>
      </c>
      <c r="C266" s="1" t="s">
        <v>163</v>
      </c>
      <c r="D266" s="1" t="s">
        <v>131</v>
      </c>
      <c r="E266" s="1" t="s">
        <v>127</v>
      </c>
      <c r="F266" s="1" t="s">
        <v>178</v>
      </c>
      <c r="G266" s="1" t="s">
        <v>177</v>
      </c>
      <c r="H266" s="1" t="s">
        <v>129</v>
      </c>
      <c r="I266" s="1" t="s">
        <v>157</v>
      </c>
      <c r="J266" s="1">
        <v>0</v>
      </c>
      <c r="K266" s="1">
        <v>0</v>
      </c>
      <c r="L266" s="1">
        <v>0</v>
      </c>
      <c r="M266" s="1">
        <v>0</v>
      </c>
      <c r="N266" s="1">
        <v>0</v>
      </c>
      <c r="O266" s="1">
        <v>0</v>
      </c>
      <c r="P266" s="1">
        <v>0</v>
      </c>
      <c r="Q266" s="1">
        <v>0</v>
      </c>
      <c r="R266" s="1">
        <v>0</v>
      </c>
      <c r="S266" s="1">
        <v>0</v>
      </c>
      <c r="T266" s="2">
        <v>8.9900000000000003E-5</v>
      </c>
      <c r="U266" s="2">
        <v>2.5899999999999999E-5</v>
      </c>
      <c r="V266" s="2">
        <v>1.2500000000000001E-5</v>
      </c>
      <c r="W266" s="2">
        <v>8.4700000000000002E-6</v>
      </c>
      <c r="X266" s="2">
        <v>3.0599999999999999E-6</v>
      </c>
      <c r="Y266" s="2">
        <v>4.4999999999999999E-8</v>
      </c>
      <c r="Z266" s="2">
        <v>1.9099999999999999E-8</v>
      </c>
      <c r="AA266" s="2">
        <v>2.7200000000000001E-9</v>
      </c>
      <c r="AB266" s="2">
        <v>8.8199999999999995E-10</v>
      </c>
      <c r="AC266" s="2">
        <v>3.9E-10</v>
      </c>
      <c r="AD266" s="2">
        <f t="shared" si="41"/>
        <v>0.36386519427402864</v>
      </c>
      <c r="AE266" s="2">
        <f t="shared" si="42"/>
        <v>0.10482879345603272</v>
      </c>
      <c r="AF266" s="2">
        <f t="shared" si="43"/>
        <v>5.0593047034764832E-2</v>
      </c>
      <c r="AG266" s="2">
        <f t="shared" si="44"/>
        <v>3.4281848670756641E-2</v>
      </c>
      <c r="AH266" s="2">
        <f t="shared" si="45"/>
        <v>1.2385177914110429E-2</v>
      </c>
      <c r="AI266" s="2">
        <f t="shared" si="46"/>
        <v>1.8213496932515338E-4</v>
      </c>
      <c r="AJ266" s="2">
        <f t="shared" si="47"/>
        <v>7.7306175869120653E-5</v>
      </c>
      <c r="AK266" s="2">
        <f t="shared" si="48"/>
        <v>1.1009047034764825E-5</v>
      </c>
      <c r="AL266" s="2">
        <f t="shared" si="49"/>
        <v>3.5698453987730059E-6</v>
      </c>
      <c r="AM266" s="2">
        <f t="shared" si="50"/>
        <v>1.5785030674846625E-6</v>
      </c>
      <c r="AN266" s="3"/>
      <c r="AO266" s="3"/>
      <c r="AP266" s="3"/>
    </row>
    <row r="267" spans="1:42" x14ac:dyDescent="0.35">
      <c r="A267" s="1" t="s">
        <v>130</v>
      </c>
      <c r="B267" s="1" t="s">
        <v>234</v>
      </c>
      <c r="C267" s="1" t="s">
        <v>163</v>
      </c>
      <c r="D267" s="1" t="s">
        <v>156</v>
      </c>
      <c r="E267" s="1" t="s">
        <v>156</v>
      </c>
      <c r="F267" s="1" t="s">
        <v>169</v>
      </c>
      <c r="G267" s="1" t="s">
        <v>170</v>
      </c>
      <c r="H267" s="1" t="s">
        <v>128</v>
      </c>
      <c r="I267" s="1" t="s">
        <v>157</v>
      </c>
      <c r="J267" s="2">
        <v>6.7400000000000003E-18</v>
      </c>
      <c r="K267" s="2">
        <v>2.82E-11</v>
      </c>
      <c r="L267" s="2">
        <v>4.64E-10</v>
      </c>
      <c r="M267" s="2">
        <v>2.0000000000000001E-9</v>
      </c>
      <c r="N267" s="2">
        <v>7.2600000000000002E-9</v>
      </c>
      <c r="O267" s="2">
        <v>1.2400000000000001E-9</v>
      </c>
      <c r="P267" s="2">
        <v>6.5700000000000001E-10</v>
      </c>
      <c r="Q267" s="2">
        <v>9.5400000000000001E-11</v>
      </c>
      <c r="R267" s="2">
        <v>2.2400000000000001E-11</v>
      </c>
      <c r="S267" s="2">
        <v>7.2399999999999998E-12</v>
      </c>
      <c r="T267" s="2">
        <v>6.7199999999999996E-12</v>
      </c>
      <c r="U267" s="2">
        <v>5.3100000000000001E-9</v>
      </c>
      <c r="V267" s="2">
        <v>4.0499999999999999E-8</v>
      </c>
      <c r="W267" s="2">
        <v>8.9400000000000006E-8</v>
      </c>
      <c r="X267" s="2">
        <v>1.99E-7</v>
      </c>
      <c r="Y267" s="2">
        <v>2.5200000000000001E-8</v>
      </c>
      <c r="Z267" s="2">
        <v>1.02E-8</v>
      </c>
      <c r="AA267" s="2">
        <v>2.0700000000000001E-9</v>
      </c>
      <c r="AB267" s="2">
        <v>7.6099999999999996E-10</v>
      </c>
      <c r="AC267" s="2">
        <v>3.29E-10</v>
      </c>
      <c r="AD267" s="2">
        <f t="shared" si="41"/>
        <v>2.7198822085889568E-8</v>
      </c>
      <c r="AE267" s="2">
        <f t="shared" si="42"/>
        <v>2.1491926380368098E-5</v>
      </c>
      <c r="AF267" s="2">
        <f t="shared" si="43"/>
        <v>1.6392147239263801E-4</v>
      </c>
      <c r="AG267" s="2">
        <f t="shared" si="44"/>
        <v>3.6184147239263803E-4</v>
      </c>
      <c r="AH267" s="2">
        <f t="shared" si="45"/>
        <v>8.0544130879345603E-4</v>
      </c>
      <c r="AI267" s="2">
        <f t="shared" si="46"/>
        <v>1.0199558282208588E-4</v>
      </c>
      <c r="AJ267" s="2">
        <f t="shared" si="47"/>
        <v>4.1283926380368098E-5</v>
      </c>
      <c r="AK267" s="2">
        <f t="shared" si="48"/>
        <v>8.3782085889570557E-6</v>
      </c>
      <c r="AL267" s="2">
        <f t="shared" si="49"/>
        <v>3.0801047034764825E-6</v>
      </c>
      <c r="AM267" s="2">
        <f t="shared" si="50"/>
        <v>1.3316089979550102E-6</v>
      </c>
      <c r="AN267" s="3"/>
      <c r="AO267" s="3"/>
      <c r="AP267" s="3"/>
    </row>
    <row r="268" spans="1:42" x14ac:dyDescent="0.35">
      <c r="A268" s="1" t="s">
        <v>130</v>
      </c>
      <c r="B268" s="1" t="s">
        <v>234</v>
      </c>
      <c r="C268" s="1" t="s">
        <v>163</v>
      </c>
      <c r="D268" s="1" t="s">
        <v>156</v>
      </c>
      <c r="E268" s="1" t="s">
        <v>156</v>
      </c>
      <c r="F268" s="1" t="s">
        <v>171</v>
      </c>
      <c r="G268" s="1" t="s">
        <v>170</v>
      </c>
      <c r="H268" s="1" t="s">
        <v>129</v>
      </c>
      <c r="I268" s="1" t="s">
        <v>157</v>
      </c>
      <c r="J268" s="2">
        <v>3.8499999999999997E-17</v>
      </c>
      <c r="K268" s="2">
        <v>1.7800000000000001E-10</v>
      </c>
      <c r="L268" s="2">
        <v>1.8400000000000001E-9</v>
      </c>
      <c r="M268" s="2">
        <v>7.0200000000000002E-9</v>
      </c>
      <c r="N268" s="2">
        <v>1.7599999999999999E-8</v>
      </c>
      <c r="O268" s="2">
        <v>1.5799999999999999E-9</v>
      </c>
      <c r="P268" s="2">
        <v>7.78E-10</v>
      </c>
      <c r="Q268" s="2">
        <v>9.9099999999999999E-11</v>
      </c>
      <c r="R268" s="2">
        <v>2.27E-11</v>
      </c>
      <c r="S268" s="2">
        <v>7.5899999999999998E-12</v>
      </c>
      <c r="T268" s="2">
        <v>8.72E-12</v>
      </c>
      <c r="U268" s="2">
        <v>8.3300000000000008E-9</v>
      </c>
      <c r="V268" s="2">
        <v>5.9800000000000006E-8</v>
      </c>
      <c r="W268" s="2">
        <v>1.1000000000000001E-7</v>
      </c>
      <c r="X268" s="2">
        <v>2.23E-7</v>
      </c>
      <c r="Y268" s="2">
        <v>2.4699999999999999E-8</v>
      </c>
      <c r="Z268" s="2">
        <v>9.9100000000000007E-9</v>
      </c>
      <c r="AA268" s="2">
        <v>1.8300000000000001E-9</v>
      </c>
      <c r="AB268" s="2">
        <v>6.6699999999999997E-10</v>
      </c>
      <c r="AC268" s="2">
        <v>2.7199999999999999E-10</v>
      </c>
      <c r="AD268" s="2">
        <f t="shared" si="41"/>
        <v>3.5293709611451943E-8</v>
      </c>
      <c r="AE268" s="2">
        <f t="shared" si="42"/>
        <v>3.3715206543967285E-5</v>
      </c>
      <c r="AF268" s="2">
        <f t="shared" si="43"/>
        <v>2.4203713701431497E-4</v>
      </c>
      <c r="AG268" s="2">
        <f t="shared" si="44"/>
        <v>4.4521881390593044E-4</v>
      </c>
      <c r="AH268" s="2">
        <f t="shared" si="45"/>
        <v>9.0257995910020435E-4</v>
      </c>
      <c r="AI268" s="2">
        <f t="shared" si="46"/>
        <v>9.9971860940695304E-5</v>
      </c>
      <c r="AJ268" s="2">
        <f t="shared" si="47"/>
        <v>4.0110167689161561E-5</v>
      </c>
      <c r="AK268" s="2">
        <f t="shared" si="48"/>
        <v>7.4068220858895696E-6</v>
      </c>
      <c r="AL268" s="2">
        <f t="shared" si="49"/>
        <v>2.6996449897750512E-6</v>
      </c>
      <c r="AM268" s="2">
        <f t="shared" si="50"/>
        <v>1.1009047034764826E-6</v>
      </c>
      <c r="AN268" s="3"/>
      <c r="AO268" s="3"/>
      <c r="AP268" s="3"/>
    </row>
    <row r="269" spans="1:42" x14ac:dyDescent="0.35">
      <c r="A269" s="1" t="s">
        <v>130</v>
      </c>
      <c r="B269" s="1" t="s">
        <v>235</v>
      </c>
      <c r="C269" s="1" t="s">
        <v>163</v>
      </c>
      <c r="D269" s="1" t="s">
        <v>156</v>
      </c>
      <c r="E269" s="1" t="s">
        <v>127</v>
      </c>
      <c r="F269" s="1" t="s">
        <v>169</v>
      </c>
      <c r="G269" s="1" t="s">
        <v>170</v>
      </c>
      <c r="H269" s="1" t="s">
        <v>128</v>
      </c>
      <c r="I269" s="1" t="s">
        <v>157</v>
      </c>
      <c r="J269" s="2">
        <v>4.9699999999999999E-17</v>
      </c>
      <c r="K269" s="2">
        <v>2.3700000000000001E-10</v>
      </c>
      <c r="L269" s="2">
        <v>3.4299999999999999E-9</v>
      </c>
      <c r="M269" s="2">
        <v>1.35E-8</v>
      </c>
      <c r="N269" s="2">
        <v>3.8000000000000003E-8</v>
      </c>
      <c r="O269" s="2">
        <v>2.69E-9</v>
      </c>
      <c r="P269" s="2">
        <v>1.21E-9</v>
      </c>
      <c r="Q269" s="2">
        <v>1.4800000000000001E-10</v>
      </c>
      <c r="R269" s="2">
        <v>3.5599999999999999E-11</v>
      </c>
      <c r="S269" s="2">
        <v>1.32E-11</v>
      </c>
      <c r="T269" s="2">
        <v>1.0599999999999999E-11</v>
      </c>
      <c r="U269" s="2">
        <v>8.9399999999999993E-9</v>
      </c>
      <c r="V269" s="2">
        <v>7.4400000000000004E-8</v>
      </c>
      <c r="W269" s="2">
        <v>1.48E-7</v>
      </c>
      <c r="X269" s="2">
        <v>3.1399999999999998E-7</v>
      </c>
      <c r="Y269" s="2">
        <v>2.7400000000000001E-8</v>
      </c>
      <c r="Z269" s="2">
        <v>1.1900000000000001E-8</v>
      </c>
      <c r="AA269" s="2">
        <v>1.7100000000000001E-9</v>
      </c>
      <c r="AB269" s="2">
        <v>5.2900000000000003E-10</v>
      </c>
      <c r="AC269" s="2">
        <v>2.32E-10</v>
      </c>
      <c r="AD269" s="2">
        <f t="shared" si="41"/>
        <v>4.2902903885480563E-8</v>
      </c>
      <c r="AE269" s="2">
        <f t="shared" si="42"/>
        <v>3.6184147239263802E-5</v>
      </c>
      <c r="AF269" s="2">
        <f t="shared" si="43"/>
        <v>3.0112981595092024E-4</v>
      </c>
      <c r="AG269" s="2">
        <f t="shared" si="44"/>
        <v>5.990216768916155E-4</v>
      </c>
      <c r="AH269" s="2">
        <f t="shared" si="45"/>
        <v>1.2708973415132923E-3</v>
      </c>
      <c r="AI269" s="2">
        <f t="shared" si="46"/>
        <v>1.108999591002045E-4</v>
      </c>
      <c r="AJ269" s="2">
        <f t="shared" si="47"/>
        <v>4.8164580777096115E-5</v>
      </c>
      <c r="AK269" s="2">
        <f t="shared" si="48"/>
        <v>6.9211288343558291E-6</v>
      </c>
      <c r="AL269" s="2">
        <f t="shared" si="49"/>
        <v>2.1410977505112477E-6</v>
      </c>
      <c r="AM269" s="2">
        <f t="shared" si="50"/>
        <v>9.3900695296523517E-7</v>
      </c>
      <c r="AN269" s="3"/>
      <c r="AO269" s="3"/>
      <c r="AP269" s="3"/>
    </row>
    <row r="270" spans="1:42" x14ac:dyDescent="0.35">
      <c r="A270" s="1" t="s">
        <v>130</v>
      </c>
      <c r="B270" s="1" t="s">
        <v>235</v>
      </c>
      <c r="C270" s="1" t="s">
        <v>163</v>
      </c>
      <c r="D270" s="1" t="s">
        <v>156</v>
      </c>
      <c r="E270" s="1" t="s">
        <v>127</v>
      </c>
      <c r="F270" s="1" t="s">
        <v>171</v>
      </c>
      <c r="G270" s="1" t="s">
        <v>170</v>
      </c>
      <c r="H270" s="1" t="s">
        <v>129</v>
      </c>
      <c r="I270" s="1" t="s">
        <v>157</v>
      </c>
      <c r="J270" s="2">
        <v>6.7699999999999996E-17</v>
      </c>
      <c r="K270" s="2">
        <v>2.99E-10</v>
      </c>
      <c r="L270" s="2">
        <v>4.4500000000000001E-9</v>
      </c>
      <c r="M270" s="2">
        <v>1.5799999999999999E-8</v>
      </c>
      <c r="N270" s="2">
        <v>4.1299999999999999E-8</v>
      </c>
      <c r="O270" s="2">
        <v>2.7700000000000002E-9</v>
      </c>
      <c r="P270" s="2">
        <v>1.2400000000000001E-9</v>
      </c>
      <c r="Q270" s="2">
        <v>1.5199999999999999E-10</v>
      </c>
      <c r="R270" s="2">
        <v>3.63E-11</v>
      </c>
      <c r="S270" s="2">
        <v>1.35E-11</v>
      </c>
      <c r="T270" s="2">
        <v>3.43E-11</v>
      </c>
      <c r="U270" s="2">
        <v>1.15E-8</v>
      </c>
      <c r="V270" s="2">
        <v>8.2300000000000002E-8</v>
      </c>
      <c r="W270" s="2">
        <v>1.6E-7</v>
      </c>
      <c r="X270" s="2">
        <v>3.2899999999999999E-7</v>
      </c>
      <c r="Y270" s="2">
        <v>2.6899999999999999E-8</v>
      </c>
      <c r="Z270" s="2">
        <v>1.14E-8</v>
      </c>
      <c r="AA270" s="2">
        <v>1.63E-9</v>
      </c>
      <c r="AB270" s="2">
        <v>5.1399999999999998E-10</v>
      </c>
      <c r="AC270" s="2">
        <v>2.25E-10</v>
      </c>
      <c r="AD270" s="2">
        <f t="shared" si="41"/>
        <v>1.388273210633947E-7</v>
      </c>
      <c r="AE270" s="2">
        <f t="shared" si="42"/>
        <v>4.654560327198364E-5</v>
      </c>
      <c r="AF270" s="2">
        <f t="shared" si="43"/>
        <v>3.3310462167689163E-4</v>
      </c>
      <c r="AG270" s="2">
        <f t="shared" si="44"/>
        <v>6.4759100204498982E-4</v>
      </c>
      <c r="AH270" s="2">
        <f t="shared" si="45"/>
        <v>1.3316089979550103E-3</v>
      </c>
      <c r="AI270" s="2">
        <f t="shared" si="46"/>
        <v>1.0887623721881391E-4</v>
      </c>
      <c r="AJ270" s="2">
        <f t="shared" si="47"/>
        <v>4.6140858895705516E-5</v>
      </c>
      <c r="AK270" s="2">
        <f t="shared" si="48"/>
        <v>6.5973333333333338E-6</v>
      </c>
      <c r="AL270" s="2">
        <f t="shared" si="49"/>
        <v>2.0803860940695293E-6</v>
      </c>
      <c r="AM270" s="2">
        <f t="shared" si="50"/>
        <v>9.1067484662576692E-7</v>
      </c>
      <c r="AN270" s="3"/>
      <c r="AO270" s="3"/>
      <c r="AP270" s="3"/>
    </row>
    <row r="271" spans="1:42" x14ac:dyDescent="0.35">
      <c r="A271" s="1" t="s">
        <v>130</v>
      </c>
      <c r="B271" s="1" t="s">
        <v>236</v>
      </c>
      <c r="C271" s="1" t="s">
        <v>163</v>
      </c>
      <c r="D271" s="1" t="s">
        <v>131</v>
      </c>
      <c r="E271" s="1" t="s">
        <v>156</v>
      </c>
      <c r="F271" s="1" t="s">
        <v>169</v>
      </c>
      <c r="G271" s="1" t="s">
        <v>170</v>
      </c>
      <c r="H271" s="1" t="s">
        <v>128</v>
      </c>
      <c r="I271" s="1" t="s">
        <v>157</v>
      </c>
      <c r="J271" s="2">
        <v>3.21E-17</v>
      </c>
      <c r="K271" s="2">
        <v>1.02E-10</v>
      </c>
      <c r="L271" s="2">
        <v>1.3600000000000001E-9</v>
      </c>
      <c r="M271" s="2">
        <v>5.8800000000000004E-9</v>
      </c>
      <c r="N271" s="2">
        <v>1.8399999999999999E-8</v>
      </c>
      <c r="O271" s="2">
        <v>2.3100000000000001E-9</v>
      </c>
      <c r="P271" s="2">
        <v>1.1200000000000001E-9</v>
      </c>
      <c r="Q271" s="2">
        <v>1.66E-10</v>
      </c>
      <c r="R271" s="2">
        <v>4.0799999999999997E-11</v>
      </c>
      <c r="S271" s="2">
        <v>1.41E-11</v>
      </c>
      <c r="T271" s="2">
        <v>1.0899999999999999E-11</v>
      </c>
      <c r="U271" s="2">
        <v>8.8699999999999994E-9</v>
      </c>
      <c r="V271" s="2">
        <v>6.6199999999999997E-8</v>
      </c>
      <c r="W271" s="2">
        <v>1.49E-7</v>
      </c>
      <c r="X271" s="2">
        <v>3.34E-7</v>
      </c>
      <c r="Y271" s="2">
        <v>4.1299999999999999E-8</v>
      </c>
      <c r="Z271" s="2">
        <v>1.74E-8</v>
      </c>
      <c r="AA271" s="2">
        <v>3.6600000000000002E-9</v>
      </c>
      <c r="AB271" s="2">
        <v>1.3000000000000001E-9</v>
      </c>
      <c r="AC271" s="2">
        <v>5.4599999999999998E-10</v>
      </c>
      <c r="AD271" s="2">
        <f t="shared" si="41"/>
        <v>4.4117137014314928E-8</v>
      </c>
      <c r="AE271" s="2">
        <f t="shared" si="42"/>
        <v>3.5900826175869117E-5</v>
      </c>
      <c r="AF271" s="2">
        <f t="shared" si="43"/>
        <v>2.6794077709611449E-4</v>
      </c>
      <c r="AG271" s="2">
        <f t="shared" si="44"/>
        <v>6.0306912065439665E-4</v>
      </c>
      <c r="AH271" s="2">
        <f t="shared" si="45"/>
        <v>1.3518462167689163E-3</v>
      </c>
      <c r="AI271" s="2">
        <f t="shared" si="46"/>
        <v>1.6715942740286297E-4</v>
      </c>
      <c r="AJ271" s="2">
        <f t="shared" si="47"/>
        <v>7.0425521472392629E-5</v>
      </c>
      <c r="AK271" s="2">
        <f t="shared" si="48"/>
        <v>1.4813644171779139E-5</v>
      </c>
      <c r="AL271" s="2">
        <f t="shared" si="49"/>
        <v>5.2616768916155423E-6</v>
      </c>
      <c r="AM271" s="2">
        <f t="shared" si="50"/>
        <v>2.2099042944785278E-6</v>
      </c>
      <c r="AN271" s="3"/>
      <c r="AO271" s="3"/>
      <c r="AP271" s="3"/>
    </row>
    <row r="272" spans="1:42" x14ac:dyDescent="0.35">
      <c r="A272" s="1" t="s">
        <v>130</v>
      </c>
      <c r="B272" s="1" t="s">
        <v>236</v>
      </c>
      <c r="C272" s="1" t="s">
        <v>163</v>
      </c>
      <c r="D272" s="1" t="s">
        <v>131</v>
      </c>
      <c r="E272" s="1" t="s">
        <v>156</v>
      </c>
      <c r="F272" s="1" t="s">
        <v>171</v>
      </c>
      <c r="G272" s="1" t="s">
        <v>170</v>
      </c>
      <c r="H272" s="1" t="s">
        <v>129</v>
      </c>
      <c r="I272" s="1" t="s">
        <v>157</v>
      </c>
      <c r="J272" s="2">
        <v>9.1400000000000004E-17</v>
      </c>
      <c r="K272" s="2">
        <v>3.73E-10</v>
      </c>
      <c r="L272" s="2">
        <v>4.3699999999999996E-9</v>
      </c>
      <c r="M272" s="2">
        <v>1.4699999999999999E-8</v>
      </c>
      <c r="N272" s="2">
        <v>3.6300000000000001E-8</v>
      </c>
      <c r="O272" s="2">
        <v>3.0399999999999998E-9</v>
      </c>
      <c r="P272" s="2">
        <v>1.3600000000000001E-9</v>
      </c>
      <c r="Q272" s="2">
        <v>1.7499999999999999E-10</v>
      </c>
      <c r="R272" s="2">
        <v>4.2699999999999999E-11</v>
      </c>
      <c r="S272" s="2">
        <v>1.5100000000000001E-11</v>
      </c>
      <c r="T272" s="2">
        <v>1.52E-11</v>
      </c>
      <c r="U272" s="2">
        <v>1.39E-8</v>
      </c>
      <c r="V272" s="2">
        <v>9.9999999999999995E-8</v>
      </c>
      <c r="W272" s="2">
        <v>1.8400000000000001E-7</v>
      </c>
      <c r="X272" s="2">
        <v>3.7300000000000002E-7</v>
      </c>
      <c r="Y272" s="2">
        <v>4.1500000000000001E-8</v>
      </c>
      <c r="Z272" s="2">
        <v>1.7E-8</v>
      </c>
      <c r="AA272" s="2">
        <v>3.3099999999999999E-9</v>
      </c>
      <c r="AB272" s="2">
        <v>1.1200000000000001E-9</v>
      </c>
      <c r="AC272" s="2">
        <v>4.64E-10</v>
      </c>
      <c r="AD272" s="2">
        <f t="shared" si="41"/>
        <v>6.152114519427403E-8</v>
      </c>
      <c r="AE272" s="2">
        <f t="shared" si="42"/>
        <v>5.625946830265849E-5</v>
      </c>
      <c r="AF272" s="2">
        <f t="shared" si="43"/>
        <v>4.0474437627811854E-4</v>
      </c>
      <c r="AG272" s="2">
        <f t="shared" si="44"/>
        <v>7.4472965235173824E-4</v>
      </c>
      <c r="AH272" s="2">
        <f t="shared" si="45"/>
        <v>1.5096965235173825E-3</v>
      </c>
      <c r="AI272" s="2">
        <f t="shared" si="46"/>
        <v>1.6796891615541922E-4</v>
      </c>
      <c r="AJ272" s="2">
        <f t="shared" si="47"/>
        <v>6.880654396728016E-5</v>
      </c>
      <c r="AK272" s="2">
        <f t="shared" si="48"/>
        <v>1.3397038854805724E-5</v>
      </c>
      <c r="AL272" s="2">
        <f t="shared" si="49"/>
        <v>4.5331370143149282E-6</v>
      </c>
      <c r="AM272" s="2">
        <f t="shared" si="50"/>
        <v>1.8780139059304703E-6</v>
      </c>
      <c r="AN272" s="3"/>
      <c r="AO272" s="3"/>
      <c r="AP272" s="3"/>
    </row>
    <row r="273" spans="1:42" x14ac:dyDescent="0.35">
      <c r="A273" s="1" t="s">
        <v>130</v>
      </c>
      <c r="B273" s="1" t="s">
        <v>237</v>
      </c>
      <c r="C273" s="1" t="s">
        <v>163</v>
      </c>
      <c r="D273" s="1" t="s">
        <v>131</v>
      </c>
      <c r="E273" s="1" t="s">
        <v>127</v>
      </c>
      <c r="F273" s="1" t="s">
        <v>169</v>
      </c>
      <c r="G273" s="1" t="s">
        <v>170</v>
      </c>
      <c r="H273" s="1" t="s">
        <v>128</v>
      </c>
      <c r="I273" s="1" t="s">
        <v>157</v>
      </c>
      <c r="J273" s="2">
        <v>1.1799999999999999E-16</v>
      </c>
      <c r="K273" s="2">
        <v>4.9900000000000003E-10</v>
      </c>
      <c r="L273" s="2">
        <v>8.4000000000000008E-9</v>
      </c>
      <c r="M273" s="2">
        <v>2.7199999999999999E-8</v>
      </c>
      <c r="N273" s="2">
        <v>7.5899999999999998E-8</v>
      </c>
      <c r="O273" s="2">
        <v>5.3100000000000001E-9</v>
      </c>
      <c r="P273" s="2">
        <v>2.28E-9</v>
      </c>
      <c r="Q273" s="2">
        <v>2.6400000000000002E-10</v>
      </c>
      <c r="R273" s="2">
        <v>6.4499999999999997E-11</v>
      </c>
      <c r="S273" s="2">
        <v>2.6200000000000001E-11</v>
      </c>
      <c r="T273" s="2">
        <v>1.6500000000000001E-11</v>
      </c>
      <c r="U273" s="2">
        <v>1.48E-8</v>
      </c>
      <c r="V273" s="2">
        <v>1.24E-7</v>
      </c>
      <c r="W273" s="2">
        <v>2.4400000000000001E-7</v>
      </c>
      <c r="X273" s="2">
        <v>5.2600000000000002E-7</v>
      </c>
      <c r="Y273" s="2">
        <v>4.5200000000000001E-8</v>
      </c>
      <c r="Z273" s="2">
        <v>2E-8</v>
      </c>
      <c r="AA273" s="2">
        <v>2.9199999999999998E-9</v>
      </c>
      <c r="AB273" s="2">
        <v>9.0699999999999997E-10</v>
      </c>
      <c r="AC273" s="2">
        <v>3.9800000000000002E-10</v>
      </c>
      <c r="AD273" s="2">
        <f t="shared" si="41"/>
        <v>6.6782822085889564E-8</v>
      </c>
      <c r="AE273" s="2">
        <f t="shared" si="42"/>
        <v>5.9902167689161551E-5</v>
      </c>
      <c r="AF273" s="2">
        <f t="shared" si="43"/>
        <v>5.0188302658486707E-4</v>
      </c>
      <c r="AG273" s="2">
        <f t="shared" si="44"/>
        <v>9.8757627811860951E-4</v>
      </c>
      <c r="AH273" s="2">
        <f t="shared" si="45"/>
        <v>2.1289554192229039E-3</v>
      </c>
      <c r="AI273" s="2">
        <f t="shared" si="46"/>
        <v>1.8294445807770962E-4</v>
      </c>
      <c r="AJ273" s="2">
        <f t="shared" si="47"/>
        <v>8.0948875255623727E-5</v>
      </c>
      <c r="AK273" s="2">
        <f t="shared" si="48"/>
        <v>1.1818535787321061E-5</v>
      </c>
      <c r="AL273" s="2">
        <f t="shared" si="49"/>
        <v>3.6710314928425356E-6</v>
      </c>
      <c r="AM273" s="2">
        <f t="shared" si="50"/>
        <v>1.6108826175869119E-6</v>
      </c>
      <c r="AN273" s="3"/>
      <c r="AO273" s="3"/>
      <c r="AP273" s="3"/>
    </row>
    <row r="274" spans="1:42" x14ac:dyDescent="0.35">
      <c r="A274" s="1" t="s">
        <v>130</v>
      </c>
      <c r="B274" s="1" t="s">
        <v>237</v>
      </c>
      <c r="C274" s="1" t="s">
        <v>163</v>
      </c>
      <c r="D274" s="1" t="s">
        <v>131</v>
      </c>
      <c r="E274" s="1" t="s">
        <v>127</v>
      </c>
      <c r="F274" s="1" t="s">
        <v>171</v>
      </c>
      <c r="G274" s="1" t="s">
        <v>170</v>
      </c>
      <c r="H274" s="1" t="s">
        <v>129</v>
      </c>
      <c r="I274" s="1" t="s">
        <v>157</v>
      </c>
      <c r="J274" s="2">
        <v>1.6600000000000001E-16</v>
      </c>
      <c r="K274" s="2">
        <v>6.4500000000000005E-10</v>
      </c>
      <c r="L274" s="2">
        <v>1.05E-8</v>
      </c>
      <c r="M274" s="2">
        <v>3.2100000000000003E-8</v>
      </c>
      <c r="N274" s="2">
        <v>7.9300000000000002E-8</v>
      </c>
      <c r="O274" s="2">
        <v>5.4100000000000001E-9</v>
      </c>
      <c r="P274" s="2">
        <v>2.2900000000000002E-9</v>
      </c>
      <c r="Q274" s="2">
        <v>2.6700000000000001E-10</v>
      </c>
      <c r="R274" s="2">
        <v>6.5500000000000006E-11</v>
      </c>
      <c r="S274" s="2">
        <v>2.6400000000000001E-11</v>
      </c>
      <c r="T274" s="2">
        <v>5.2400000000000001E-11</v>
      </c>
      <c r="U274" s="2">
        <v>1.9099999999999999E-8</v>
      </c>
      <c r="V274" s="2">
        <v>1.3799999999999999E-7</v>
      </c>
      <c r="W274" s="2">
        <v>2.6199999999999999E-7</v>
      </c>
      <c r="X274" s="2">
        <v>5.4799999999999998E-7</v>
      </c>
      <c r="Y274" s="2">
        <v>4.4199999999999999E-8</v>
      </c>
      <c r="Z274" s="2">
        <v>1.92E-8</v>
      </c>
      <c r="AA274" s="2">
        <v>2.7700000000000002E-9</v>
      </c>
      <c r="AB274" s="2">
        <v>8.7199999999999999E-10</v>
      </c>
      <c r="AC274" s="2">
        <v>3.7999999999999998E-10</v>
      </c>
      <c r="AD274" s="2">
        <f t="shared" si="41"/>
        <v>2.1208605316973414E-7</v>
      </c>
      <c r="AE274" s="2">
        <f t="shared" si="42"/>
        <v>7.7306175869120653E-5</v>
      </c>
      <c r="AF274" s="2">
        <f t="shared" si="43"/>
        <v>5.585472392638036E-4</v>
      </c>
      <c r="AG274" s="2">
        <f t="shared" si="44"/>
        <v>1.0604302658486706E-3</v>
      </c>
      <c r="AH274" s="2">
        <f t="shared" si="45"/>
        <v>2.2179991820040898E-3</v>
      </c>
      <c r="AI274" s="2">
        <f t="shared" si="46"/>
        <v>1.7889701431492844E-4</v>
      </c>
      <c r="AJ274" s="2">
        <f t="shared" si="47"/>
        <v>7.7710920245398763E-5</v>
      </c>
      <c r="AK274" s="2">
        <f t="shared" si="48"/>
        <v>1.1211419222903885E-5</v>
      </c>
      <c r="AL274" s="2">
        <f t="shared" si="49"/>
        <v>3.5293709611451938E-6</v>
      </c>
      <c r="AM274" s="2">
        <f t="shared" si="50"/>
        <v>1.5380286298568506E-6</v>
      </c>
      <c r="AN274" s="3"/>
      <c r="AO274" s="3"/>
      <c r="AP274" s="3"/>
    </row>
    <row r="275" spans="1:42" x14ac:dyDescent="0.35">
      <c r="A275" s="1" t="s">
        <v>130</v>
      </c>
      <c r="B275" s="1" t="s">
        <v>238</v>
      </c>
      <c r="C275" s="1" t="s">
        <v>164</v>
      </c>
      <c r="D275" s="1" t="s">
        <v>156</v>
      </c>
      <c r="E275" s="1" t="s">
        <v>156</v>
      </c>
      <c r="F275" s="1" t="s">
        <v>169</v>
      </c>
      <c r="G275" s="1" t="s">
        <v>170</v>
      </c>
      <c r="H275" s="1" t="s">
        <v>128</v>
      </c>
      <c r="I275" s="1" t="s">
        <v>157</v>
      </c>
      <c r="J275" s="2">
        <v>1.1100000000000001E-18</v>
      </c>
      <c r="K275" s="2">
        <v>5.9500000000000003E-12</v>
      </c>
      <c r="L275" s="2">
        <v>1.11E-10</v>
      </c>
      <c r="M275" s="2">
        <v>4.4500000000000001E-10</v>
      </c>
      <c r="N275" s="2">
        <v>1.6500000000000001E-9</v>
      </c>
      <c r="O275" s="2">
        <v>2.7700000000000003E-10</v>
      </c>
      <c r="P275" s="2">
        <v>1.4399999999999999E-10</v>
      </c>
      <c r="Q275" s="2">
        <v>2.01E-11</v>
      </c>
      <c r="R275" s="2">
        <v>4.7900000000000004E-12</v>
      </c>
      <c r="S275" s="2">
        <v>1.5000000000000001E-12</v>
      </c>
      <c r="T275" s="2">
        <v>4.3200000000000002E-12</v>
      </c>
      <c r="U275" s="2">
        <v>1.9000000000000001E-9</v>
      </c>
      <c r="V275" s="2">
        <v>1.18E-8</v>
      </c>
      <c r="W275" s="2">
        <v>2.4699999999999999E-8</v>
      </c>
      <c r="X275" s="2">
        <v>5.1100000000000001E-8</v>
      </c>
      <c r="Y275" s="2">
        <v>5.76E-9</v>
      </c>
      <c r="Z275" s="2">
        <v>2.3199999999999998E-9</v>
      </c>
      <c r="AA275" s="2">
        <v>4.2199999999999999E-10</v>
      </c>
      <c r="AB275" s="2">
        <v>1.57E-10</v>
      </c>
      <c r="AC275" s="2">
        <v>7.6599999999999999E-11</v>
      </c>
      <c r="AD275" s="2">
        <f t="shared" si="41"/>
        <v>1.7484957055214723E-8</v>
      </c>
      <c r="AE275" s="2">
        <f t="shared" si="42"/>
        <v>7.6901431492842532E-6</v>
      </c>
      <c r="AF275" s="2">
        <f t="shared" si="43"/>
        <v>4.7759836400817998E-5</v>
      </c>
      <c r="AG275" s="2">
        <f t="shared" si="44"/>
        <v>9.9971860940695304E-5</v>
      </c>
      <c r="AH275" s="2">
        <f t="shared" si="45"/>
        <v>2.0682437627811859E-4</v>
      </c>
      <c r="AI275" s="2">
        <f t="shared" si="46"/>
        <v>2.3313276073619628E-5</v>
      </c>
      <c r="AJ275" s="2">
        <f t="shared" si="47"/>
        <v>9.39006952965235E-6</v>
      </c>
      <c r="AK275" s="2">
        <f t="shared" si="48"/>
        <v>1.7080212678936604E-6</v>
      </c>
      <c r="AL275" s="2">
        <f t="shared" si="49"/>
        <v>6.354486707566461E-7</v>
      </c>
      <c r="AM275" s="2">
        <f t="shared" si="50"/>
        <v>3.1003419222903881E-7</v>
      </c>
      <c r="AN275" s="3"/>
      <c r="AO275" s="3"/>
      <c r="AP275" s="3"/>
    </row>
    <row r="276" spans="1:42" x14ac:dyDescent="0.35">
      <c r="A276" s="1" t="s">
        <v>130</v>
      </c>
      <c r="B276" s="1" t="s">
        <v>238</v>
      </c>
      <c r="C276" s="1" t="s">
        <v>164</v>
      </c>
      <c r="D276" s="1" t="s">
        <v>156</v>
      </c>
      <c r="E276" s="1" t="s">
        <v>156</v>
      </c>
      <c r="F276" s="1" t="s">
        <v>171</v>
      </c>
      <c r="G276" s="1" t="s">
        <v>170</v>
      </c>
      <c r="H276" s="1" t="s">
        <v>129</v>
      </c>
      <c r="I276" s="1" t="s">
        <v>157</v>
      </c>
      <c r="J276" s="2">
        <v>9.4899999999999996E-18</v>
      </c>
      <c r="K276" s="2">
        <v>4.6699999999999998E-11</v>
      </c>
      <c r="L276" s="2">
        <v>4.79E-10</v>
      </c>
      <c r="M276" s="2">
        <v>1.9000000000000001E-9</v>
      </c>
      <c r="N276" s="2">
        <v>4.6200000000000002E-9</v>
      </c>
      <c r="O276" s="2">
        <v>3.3599999999999998E-10</v>
      </c>
      <c r="P276" s="2">
        <v>1.65E-10</v>
      </c>
      <c r="Q276" s="2">
        <v>2.11E-11</v>
      </c>
      <c r="R276" s="2">
        <v>4.97E-12</v>
      </c>
      <c r="S276" s="2">
        <v>1.61E-12</v>
      </c>
      <c r="T276" s="2">
        <v>5.5800000000000001E-12</v>
      </c>
      <c r="U276" s="2">
        <v>3.1899999999999999E-9</v>
      </c>
      <c r="V276" s="2">
        <v>1.8399999999999999E-8</v>
      </c>
      <c r="W276" s="2">
        <v>3.1900000000000001E-8</v>
      </c>
      <c r="X276" s="2">
        <v>5.9499999999999997E-8</v>
      </c>
      <c r="Y276" s="2">
        <v>5.5599999999999998E-9</v>
      </c>
      <c r="Z276" s="2">
        <v>2.2200000000000002E-9</v>
      </c>
      <c r="AA276" s="2">
        <v>3.5600000000000001E-10</v>
      </c>
      <c r="AB276" s="2">
        <v>1.2999999999999999E-10</v>
      </c>
      <c r="AC276" s="2">
        <v>6.1799999999999996E-11</v>
      </c>
      <c r="AD276" s="2">
        <f t="shared" si="41"/>
        <v>2.2584736196319015E-8</v>
      </c>
      <c r="AE276" s="2">
        <f t="shared" si="42"/>
        <v>1.2911345603271982E-5</v>
      </c>
      <c r="AF276" s="2">
        <f t="shared" si="43"/>
        <v>7.4472965235173827E-5</v>
      </c>
      <c r="AG276" s="2">
        <f t="shared" si="44"/>
        <v>1.2911345603271984E-4</v>
      </c>
      <c r="AH276" s="2">
        <f t="shared" si="45"/>
        <v>2.4082290388548056E-4</v>
      </c>
      <c r="AI276" s="2">
        <f t="shared" si="46"/>
        <v>2.2503787321063394E-5</v>
      </c>
      <c r="AJ276" s="2">
        <f t="shared" si="47"/>
        <v>8.985325153374233E-6</v>
      </c>
      <c r="AK276" s="2">
        <f t="shared" si="48"/>
        <v>1.4408899795501024E-6</v>
      </c>
      <c r="AL276" s="2">
        <f t="shared" si="49"/>
        <v>5.2616768916155421E-7</v>
      </c>
      <c r="AM276" s="2">
        <f t="shared" si="50"/>
        <v>2.5013202453987727E-7</v>
      </c>
      <c r="AN276" s="3"/>
      <c r="AO276" s="3"/>
      <c r="AP276" s="3"/>
    </row>
    <row r="277" spans="1:42" x14ac:dyDescent="0.35">
      <c r="A277" s="1" t="s">
        <v>130</v>
      </c>
      <c r="B277" s="1" t="s">
        <v>239</v>
      </c>
      <c r="C277" s="1" t="s">
        <v>164</v>
      </c>
      <c r="D277" s="1" t="s">
        <v>156</v>
      </c>
      <c r="E277" s="1" t="s">
        <v>127</v>
      </c>
      <c r="F277" s="1" t="s">
        <v>169</v>
      </c>
      <c r="G277" s="1" t="s">
        <v>170</v>
      </c>
      <c r="H277" s="1" t="s">
        <v>128</v>
      </c>
      <c r="I277" s="1" t="s">
        <v>157</v>
      </c>
      <c r="J277" s="2">
        <v>1.2600000000000001E-17</v>
      </c>
      <c r="K277" s="2">
        <v>5.68E-11</v>
      </c>
      <c r="L277" s="2">
        <v>7.6800000000000004E-10</v>
      </c>
      <c r="M277" s="2">
        <v>3.3099999999999999E-9</v>
      </c>
      <c r="N277" s="2">
        <v>8.8900000000000005E-9</v>
      </c>
      <c r="O277" s="2">
        <v>5.9000000000000003E-10</v>
      </c>
      <c r="P277" s="2">
        <v>2.69E-10</v>
      </c>
      <c r="Q277" s="2">
        <v>3.2600000000000002E-11</v>
      </c>
      <c r="R277" s="2">
        <v>8.0999999999999998E-12</v>
      </c>
      <c r="S277" s="2">
        <v>3.2399999999999999E-12</v>
      </c>
      <c r="T277" s="2">
        <v>2.3100000000000001E-12</v>
      </c>
      <c r="U277" s="2">
        <v>3.1399999999999999E-9</v>
      </c>
      <c r="V277" s="2">
        <v>2.4999999999999999E-8</v>
      </c>
      <c r="W277" s="2">
        <v>4.5200000000000001E-8</v>
      </c>
      <c r="X277" s="2">
        <v>9.1199999999999996E-8</v>
      </c>
      <c r="Y277" s="2">
        <v>6.0500000000000004E-9</v>
      </c>
      <c r="Z277" s="2">
        <v>2.9400000000000002E-9</v>
      </c>
      <c r="AA277" s="2">
        <v>4.5E-10</v>
      </c>
      <c r="AB277" s="2">
        <v>1.5E-10</v>
      </c>
      <c r="AC277" s="2">
        <v>6.8400000000000004E-11</v>
      </c>
      <c r="AD277" s="2">
        <f t="shared" si="41"/>
        <v>9.3495950920245406E-9</v>
      </c>
      <c r="AE277" s="2">
        <f t="shared" si="42"/>
        <v>1.2708973415132922E-5</v>
      </c>
      <c r="AF277" s="2">
        <f t="shared" si="43"/>
        <v>1.0118609406952963E-4</v>
      </c>
      <c r="AG277" s="2">
        <f t="shared" si="44"/>
        <v>1.8294445807770962E-4</v>
      </c>
      <c r="AH277" s="2">
        <f t="shared" si="45"/>
        <v>3.6912687116564413E-4</v>
      </c>
      <c r="AI277" s="2">
        <f t="shared" si="46"/>
        <v>2.4487034764826175E-5</v>
      </c>
      <c r="AJ277" s="2">
        <f t="shared" si="47"/>
        <v>1.1899484662576688E-5</v>
      </c>
      <c r="AK277" s="2">
        <f t="shared" si="48"/>
        <v>1.8213496932515338E-6</v>
      </c>
      <c r="AL277" s="2">
        <f t="shared" si="49"/>
        <v>6.0711656441717784E-7</v>
      </c>
      <c r="AM277" s="2">
        <f t="shared" si="50"/>
        <v>2.7684515337423312E-7</v>
      </c>
      <c r="AN277" s="3"/>
      <c r="AO277" s="3"/>
      <c r="AP277" s="3"/>
    </row>
    <row r="278" spans="1:42" x14ac:dyDescent="0.35">
      <c r="A278" s="1" t="s">
        <v>130</v>
      </c>
      <c r="B278" s="1" t="s">
        <v>239</v>
      </c>
      <c r="C278" s="1" t="s">
        <v>164</v>
      </c>
      <c r="D278" s="1" t="s">
        <v>156</v>
      </c>
      <c r="E278" s="1" t="s">
        <v>127</v>
      </c>
      <c r="F278" s="1" t="s">
        <v>171</v>
      </c>
      <c r="G278" s="1" t="s">
        <v>170</v>
      </c>
      <c r="H278" s="1" t="s">
        <v>129</v>
      </c>
      <c r="I278" s="1" t="s">
        <v>157</v>
      </c>
      <c r="J278" s="2">
        <v>1.68E-17</v>
      </c>
      <c r="K278" s="2">
        <v>7.9600000000000002E-11</v>
      </c>
      <c r="L278" s="2">
        <v>1.07E-9</v>
      </c>
      <c r="M278" s="2">
        <v>4.1499999999999999E-9</v>
      </c>
      <c r="N278" s="2">
        <v>1.04E-8</v>
      </c>
      <c r="O278" s="2">
        <v>6.0799999999999997E-10</v>
      </c>
      <c r="P278" s="2">
        <v>2.7700000000000003E-10</v>
      </c>
      <c r="Q278" s="2">
        <v>3.3100000000000001E-11</v>
      </c>
      <c r="R278" s="2">
        <v>8.3999999999999998E-12</v>
      </c>
      <c r="S278" s="2">
        <v>3.2899999999999999E-12</v>
      </c>
      <c r="T278" s="2">
        <v>4.97E-12</v>
      </c>
      <c r="U278" s="2">
        <v>4.5500000000000002E-9</v>
      </c>
      <c r="V278" s="2">
        <v>2.84E-8</v>
      </c>
      <c r="W278" s="2">
        <v>5.0600000000000003E-8</v>
      </c>
      <c r="X278" s="2">
        <v>9.5599999999999996E-8</v>
      </c>
      <c r="Y278" s="2">
        <v>5.8800000000000004E-9</v>
      </c>
      <c r="Z278" s="2">
        <v>2.8699999999999998E-9</v>
      </c>
      <c r="AA278" s="2">
        <v>4.3000000000000001E-10</v>
      </c>
      <c r="AB278" s="2">
        <v>1.4499999999999999E-10</v>
      </c>
      <c r="AC278" s="2">
        <v>6.7000000000000001E-11</v>
      </c>
      <c r="AD278" s="2">
        <f t="shared" si="41"/>
        <v>2.0115795501022493E-8</v>
      </c>
      <c r="AE278" s="2">
        <f t="shared" si="42"/>
        <v>1.8415869120654398E-5</v>
      </c>
      <c r="AF278" s="2">
        <f t="shared" si="43"/>
        <v>1.1494740286298568E-4</v>
      </c>
      <c r="AG278" s="2">
        <f t="shared" si="44"/>
        <v>2.0480065439672801E-4</v>
      </c>
      <c r="AH278" s="2">
        <f t="shared" si="45"/>
        <v>3.8693562372188131E-4</v>
      </c>
      <c r="AI278" s="2">
        <f t="shared" si="46"/>
        <v>2.3798969325153376E-5</v>
      </c>
      <c r="AJ278" s="2">
        <f t="shared" si="47"/>
        <v>1.1616163599182004E-5</v>
      </c>
      <c r="AK278" s="2">
        <f t="shared" si="48"/>
        <v>1.74040081799591E-6</v>
      </c>
      <c r="AL278" s="2">
        <f t="shared" si="49"/>
        <v>5.8687934560327188E-7</v>
      </c>
      <c r="AM278" s="2">
        <f t="shared" si="50"/>
        <v>2.7117873210633946E-7</v>
      </c>
      <c r="AN278" s="3"/>
      <c r="AO278" s="3"/>
      <c r="AP278" s="3"/>
    </row>
    <row r="279" spans="1:42" x14ac:dyDescent="0.35">
      <c r="A279" s="1" t="s">
        <v>130</v>
      </c>
      <c r="B279" s="1" t="s">
        <v>240</v>
      </c>
      <c r="C279" s="1" t="s">
        <v>164</v>
      </c>
      <c r="D279" s="1" t="s">
        <v>156</v>
      </c>
      <c r="E279" s="1" t="s">
        <v>156</v>
      </c>
      <c r="F279" s="1" t="s">
        <v>176</v>
      </c>
      <c r="G279" s="1" t="s">
        <v>177</v>
      </c>
      <c r="H279" s="1" t="s">
        <v>128</v>
      </c>
      <c r="I279" s="1" t="s">
        <v>157</v>
      </c>
      <c r="J279" s="1">
        <v>0</v>
      </c>
      <c r="K279" s="1">
        <v>0</v>
      </c>
      <c r="L279" s="1">
        <v>0</v>
      </c>
      <c r="M279" s="1">
        <v>0</v>
      </c>
      <c r="N279" s="1">
        <v>0</v>
      </c>
      <c r="O279" s="1">
        <v>0</v>
      </c>
      <c r="P279" s="1">
        <v>0</v>
      </c>
      <c r="Q279" s="1">
        <v>0</v>
      </c>
      <c r="R279" s="1">
        <v>0</v>
      </c>
      <c r="S279" s="1">
        <v>0</v>
      </c>
      <c r="T279" s="2">
        <v>9.2699999999999993E-6</v>
      </c>
      <c r="U279" s="2">
        <v>2.79E-6</v>
      </c>
      <c r="V279" s="2">
        <v>1.7099999999999999E-6</v>
      </c>
      <c r="W279" s="2">
        <v>9.8100000000000001E-7</v>
      </c>
      <c r="X279" s="2">
        <v>3.7599999999999998E-7</v>
      </c>
      <c r="Y279" s="2">
        <v>7.3600000000000002E-9</v>
      </c>
      <c r="Z279" s="2">
        <v>2.9600000000000001E-9</v>
      </c>
      <c r="AA279" s="2">
        <v>5.0600000000000001E-10</v>
      </c>
      <c r="AB279" s="2">
        <v>1.79E-10</v>
      </c>
      <c r="AC279" s="2">
        <v>7.9100000000000003E-11</v>
      </c>
      <c r="AD279" s="2">
        <f t="shared" si="41"/>
        <v>3.7519803680981595E-2</v>
      </c>
      <c r="AE279" s="2">
        <f t="shared" si="42"/>
        <v>1.1292368098159509E-2</v>
      </c>
      <c r="AF279" s="2">
        <f t="shared" si="43"/>
        <v>6.921128834355827E-3</v>
      </c>
      <c r="AG279" s="2">
        <f t="shared" si="44"/>
        <v>3.9705423312883436E-3</v>
      </c>
      <c r="AH279" s="2">
        <f t="shared" si="45"/>
        <v>1.5218388548057257E-3</v>
      </c>
      <c r="AI279" s="2">
        <f t="shared" si="46"/>
        <v>2.9789186094069532E-5</v>
      </c>
      <c r="AJ279" s="2">
        <f t="shared" si="47"/>
        <v>1.1980433537832311E-5</v>
      </c>
      <c r="AK279" s="2">
        <f t="shared" si="48"/>
        <v>2.0480065439672801E-6</v>
      </c>
      <c r="AL279" s="2">
        <f t="shared" si="49"/>
        <v>7.2449243353783234E-7</v>
      </c>
      <c r="AM279" s="2">
        <f t="shared" si="50"/>
        <v>3.2015280163599184E-7</v>
      </c>
      <c r="AN279" s="3"/>
      <c r="AO279" s="3"/>
      <c r="AP279" s="3"/>
    </row>
    <row r="280" spans="1:42" x14ac:dyDescent="0.35">
      <c r="A280" s="1" t="s">
        <v>130</v>
      </c>
      <c r="B280" s="1" t="s">
        <v>240</v>
      </c>
      <c r="C280" s="1" t="s">
        <v>164</v>
      </c>
      <c r="D280" s="1" t="s">
        <v>156</v>
      </c>
      <c r="E280" s="1" t="s">
        <v>156</v>
      </c>
      <c r="F280" s="1" t="s">
        <v>178</v>
      </c>
      <c r="G280" s="1" t="s">
        <v>177</v>
      </c>
      <c r="H280" s="1" t="s">
        <v>129</v>
      </c>
      <c r="I280" s="1" t="s">
        <v>157</v>
      </c>
      <c r="J280" s="1">
        <v>0</v>
      </c>
      <c r="K280" s="1">
        <v>0</v>
      </c>
      <c r="L280" s="1">
        <v>0</v>
      </c>
      <c r="M280" s="1">
        <v>0</v>
      </c>
      <c r="N280" s="1">
        <v>0</v>
      </c>
      <c r="O280" s="1">
        <v>0</v>
      </c>
      <c r="P280" s="1">
        <v>0</v>
      </c>
      <c r="Q280" s="1">
        <v>0</v>
      </c>
      <c r="R280" s="1">
        <v>0</v>
      </c>
      <c r="S280" s="1">
        <v>0</v>
      </c>
      <c r="T280" s="2">
        <v>9.7100000000000002E-6</v>
      </c>
      <c r="U280" s="2">
        <v>2.79E-6</v>
      </c>
      <c r="V280" s="2">
        <v>1.6899999999999999E-6</v>
      </c>
      <c r="W280" s="2">
        <v>9.4099999999999997E-7</v>
      </c>
      <c r="X280" s="2">
        <v>3.46E-7</v>
      </c>
      <c r="Y280" s="2">
        <v>6.2799999999999998E-9</v>
      </c>
      <c r="Z280" s="2">
        <v>2.4E-9</v>
      </c>
      <c r="AA280" s="2">
        <v>3.6299999999999999E-10</v>
      </c>
      <c r="AB280" s="2">
        <v>1.3200000000000001E-10</v>
      </c>
      <c r="AC280" s="2">
        <v>6.4999999999999995E-11</v>
      </c>
      <c r="AD280" s="2">
        <f t="shared" si="41"/>
        <v>3.930067893660532E-2</v>
      </c>
      <c r="AE280" s="2">
        <f t="shared" si="42"/>
        <v>1.1292368098159509E-2</v>
      </c>
      <c r="AF280" s="2">
        <f t="shared" si="43"/>
        <v>6.8401799591002038E-3</v>
      </c>
      <c r="AG280" s="2">
        <f t="shared" si="44"/>
        <v>3.8086445807770956E-3</v>
      </c>
      <c r="AH280" s="2">
        <f t="shared" si="45"/>
        <v>1.4004155419222902E-3</v>
      </c>
      <c r="AI280" s="2">
        <f t="shared" si="46"/>
        <v>2.5417946830265844E-5</v>
      </c>
      <c r="AJ280" s="2">
        <f t="shared" si="47"/>
        <v>9.7138650306748454E-6</v>
      </c>
      <c r="AK280" s="2">
        <f t="shared" si="48"/>
        <v>1.4692220858895705E-6</v>
      </c>
      <c r="AL280" s="2">
        <f t="shared" si="49"/>
        <v>5.3426257668711651E-7</v>
      </c>
      <c r="AM280" s="2">
        <f t="shared" si="50"/>
        <v>2.6308384458077711E-7</v>
      </c>
      <c r="AN280" s="3"/>
      <c r="AO280" s="3"/>
      <c r="AP280" s="3"/>
    </row>
    <row r="281" spans="1:42" x14ac:dyDescent="0.35">
      <c r="A281" s="1" t="s">
        <v>130</v>
      </c>
      <c r="B281" s="1" t="s">
        <v>241</v>
      </c>
      <c r="C281" s="1" t="s">
        <v>164</v>
      </c>
      <c r="D281" s="1" t="s">
        <v>156</v>
      </c>
      <c r="E281" s="1" t="s">
        <v>127</v>
      </c>
      <c r="F281" s="1" t="s">
        <v>176</v>
      </c>
      <c r="G281" s="1" t="s">
        <v>177</v>
      </c>
      <c r="H281" s="1" t="s">
        <v>128</v>
      </c>
      <c r="I281" s="1" t="s">
        <v>157</v>
      </c>
      <c r="J281" s="1">
        <v>0</v>
      </c>
      <c r="K281" s="1">
        <v>0</v>
      </c>
      <c r="L281" s="1">
        <v>0</v>
      </c>
      <c r="M281" s="1">
        <v>0</v>
      </c>
      <c r="N281" s="1">
        <v>0</v>
      </c>
      <c r="O281" s="1">
        <v>0</v>
      </c>
      <c r="P281" s="1">
        <v>0</v>
      </c>
      <c r="Q281" s="1">
        <v>0</v>
      </c>
      <c r="R281" s="1">
        <v>0</v>
      </c>
      <c r="S281" s="1">
        <v>0</v>
      </c>
      <c r="T281" s="2">
        <v>1.47E-5</v>
      </c>
      <c r="U281" s="2">
        <v>3.9500000000000003E-6</v>
      </c>
      <c r="V281" s="2">
        <v>1.79E-6</v>
      </c>
      <c r="W281" s="2">
        <v>1.26E-6</v>
      </c>
      <c r="X281" s="2">
        <v>4.6199999999999998E-7</v>
      </c>
      <c r="Y281" s="2">
        <v>6.2499999999999997E-9</v>
      </c>
      <c r="Z281" s="2">
        <v>2.9899999999999998E-9</v>
      </c>
      <c r="AA281" s="2">
        <v>4.5700000000000002E-10</v>
      </c>
      <c r="AB281" s="2">
        <v>1.4800000000000001E-10</v>
      </c>
      <c r="AC281" s="2">
        <v>6.67E-11</v>
      </c>
      <c r="AD281" s="2">
        <f t="shared" si="41"/>
        <v>5.9497423312883435E-2</v>
      </c>
      <c r="AE281" s="2">
        <f t="shared" si="42"/>
        <v>1.5987402862985688E-2</v>
      </c>
      <c r="AF281" s="2">
        <f t="shared" si="43"/>
        <v>7.244924335378323E-3</v>
      </c>
      <c r="AG281" s="2">
        <f t="shared" si="44"/>
        <v>5.0997791411042945E-3</v>
      </c>
      <c r="AH281" s="2">
        <f t="shared" si="45"/>
        <v>1.8699190184049081E-3</v>
      </c>
      <c r="AI281" s="2">
        <f t="shared" si="46"/>
        <v>2.5296523517382409E-5</v>
      </c>
      <c r="AJ281" s="2">
        <f t="shared" si="47"/>
        <v>1.2101856850715745E-5</v>
      </c>
      <c r="AK281" s="2">
        <f t="shared" si="48"/>
        <v>1.8496817995910022E-6</v>
      </c>
      <c r="AL281" s="2">
        <f t="shared" si="49"/>
        <v>5.9902167689161554E-7</v>
      </c>
      <c r="AM281" s="2">
        <f t="shared" si="50"/>
        <v>2.6996449897750506E-7</v>
      </c>
      <c r="AN281" s="3"/>
      <c r="AO281" s="3"/>
      <c r="AP281" s="3"/>
    </row>
    <row r="282" spans="1:42" x14ac:dyDescent="0.35">
      <c r="A282" s="1" t="s">
        <v>130</v>
      </c>
      <c r="B282" s="1" t="s">
        <v>241</v>
      </c>
      <c r="C282" s="1" t="s">
        <v>164</v>
      </c>
      <c r="D282" s="1" t="s">
        <v>156</v>
      </c>
      <c r="E282" s="1" t="s">
        <v>127</v>
      </c>
      <c r="F282" s="1" t="s">
        <v>178</v>
      </c>
      <c r="G282" s="1" t="s">
        <v>177</v>
      </c>
      <c r="H282" s="1" t="s">
        <v>129</v>
      </c>
      <c r="I282" s="1" t="s">
        <v>157</v>
      </c>
      <c r="J282" s="1">
        <v>0</v>
      </c>
      <c r="K282" s="1">
        <v>0</v>
      </c>
      <c r="L282" s="1">
        <v>0</v>
      </c>
      <c r="M282" s="1">
        <v>0</v>
      </c>
      <c r="N282" s="1">
        <v>0</v>
      </c>
      <c r="O282" s="1">
        <v>0</v>
      </c>
      <c r="P282" s="1">
        <v>0</v>
      </c>
      <c r="Q282" s="1">
        <v>0</v>
      </c>
      <c r="R282" s="1">
        <v>0</v>
      </c>
      <c r="S282" s="1">
        <v>0</v>
      </c>
      <c r="T282" s="2">
        <v>1.4800000000000001E-5</v>
      </c>
      <c r="U282" s="2">
        <v>3.9299999999999996E-6</v>
      </c>
      <c r="V282" s="2">
        <v>1.7600000000000001E-6</v>
      </c>
      <c r="W282" s="2">
        <v>1.2500000000000001E-6</v>
      </c>
      <c r="X282" s="2">
        <v>4.5200000000000002E-7</v>
      </c>
      <c r="Y282" s="2">
        <v>5.93E-9</v>
      </c>
      <c r="Z282" s="2">
        <v>2.8900000000000002E-9</v>
      </c>
      <c r="AA282" s="2">
        <v>4.2199999999999999E-10</v>
      </c>
      <c r="AB282" s="2">
        <v>1.4800000000000001E-10</v>
      </c>
      <c r="AC282" s="2">
        <v>6.6000000000000005E-11</v>
      </c>
      <c r="AD282" s="2">
        <f t="shared" si="41"/>
        <v>5.990216768916156E-2</v>
      </c>
      <c r="AE282" s="2">
        <f t="shared" si="42"/>
        <v>1.5906453987730058E-2</v>
      </c>
      <c r="AF282" s="2">
        <f t="shared" si="43"/>
        <v>7.123501022494887E-3</v>
      </c>
      <c r="AG282" s="2">
        <f t="shared" si="44"/>
        <v>5.0593047034764834E-3</v>
      </c>
      <c r="AH282" s="2">
        <f t="shared" si="45"/>
        <v>1.8294445807770961E-3</v>
      </c>
      <c r="AI282" s="2">
        <f t="shared" si="46"/>
        <v>2.4001341513292434E-5</v>
      </c>
      <c r="AJ282" s="2">
        <f t="shared" si="47"/>
        <v>1.1697112474437628E-5</v>
      </c>
      <c r="AK282" s="2">
        <f t="shared" si="48"/>
        <v>1.7080212678936604E-6</v>
      </c>
      <c r="AL282" s="2">
        <f t="shared" si="49"/>
        <v>5.9902167689161554E-7</v>
      </c>
      <c r="AM282" s="2">
        <f t="shared" si="50"/>
        <v>2.6713128834355825E-7</v>
      </c>
      <c r="AN282" s="3"/>
      <c r="AO282" s="3"/>
      <c r="AP282" s="3"/>
    </row>
    <row r="283" spans="1:42" x14ac:dyDescent="0.35">
      <c r="A283" s="1" t="s">
        <v>130</v>
      </c>
      <c r="B283" s="1" t="s">
        <v>242</v>
      </c>
      <c r="C283" s="1" t="s">
        <v>164</v>
      </c>
      <c r="D283" s="1" t="s">
        <v>131</v>
      </c>
      <c r="E283" s="1" t="s">
        <v>156</v>
      </c>
      <c r="F283" s="1" t="s">
        <v>176</v>
      </c>
      <c r="G283" s="1" t="s">
        <v>177</v>
      </c>
      <c r="H283" s="1" t="s">
        <v>128</v>
      </c>
      <c r="I283" s="1" t="s">
        <v>157</v>
      </c>
      <c r="J283" s="1">
        <v>0</v>
      </c>
      <c r="K283" s="1">
        <v>0</v>
      </c>
      <c r="L283" s="1">
        <v>0</v>
      </c>
      <c r="M283" s="1">
        <v>0</v>
      </c>
      <c r="N283" s="1">
        <v>0</v>
      </c>
      <c r="O283" s="1">
        <v>0</v>
      </c>
      <c r="P283" s="1">
        <v>0</v>
      </c>
      <c r="Q283" s="1">
        <v>0</v>
      </c>
      <c r="R283" s="1">
        <v>0</v>
      </c>
      <c r="S283" s="1">
        <v>0</v>
      </c>
      <c r="T283" s="2">
        <v>1.9599999999999999E-5</v>
      </c>
      <c r="U283" s="2">
        <v>6.1500000000000004E-6</v>
      </c>
      <c r="V283" s="2">
        <v>3.58E-6</v>
      </c>
      <c r="W283" s="2">
        <v>2.2000000000000001E-6</v>
      </c>
      <c r="X283" s="2">
        <v>8.4499999999999996E-7</v>
      </c>
      <c r="Y283" s="2">
        <v>1.55E-8</v>
      </c>
      <c r="Z283" s="2">
        <v>6.6700000000000003E-9</v>
      </c>
      <c r="AA283" s="2">
        <v>1.15E-9</v>
      </c>
      <c r="AB283" s="2">
        <v>3.6599999999999998E-10</v>
      </c>
      <c r="AC283" s="2">
        <v>1.6100000000000001E-10</v>
      </c>
      <c r="AD283" s="2">
        <f t="shared" si="41"/>
        <v>7.9329897750511247E-2</v>
      </c>
      <c r="AE283" s="2">
        <f t="shared" si="42"/>
        <v>2.4891779141104298E-2</v>
      </c>
      <c r="AF283" s="2">
        <f t="shared" si="43"/>
        <v>1.4489848670756646E-2</v>
      </c>
      <c r="AG283" s="2">
        <f t="shared" si="44"/>
        <v>8.90437627811861E-3</v>
      </c>
      <c r="AH283" s="2">
        <f t="shared" si="45"/>
        <v>3.4200899795501019E-3</v>
      </c>
      <c r="AI283" s="2">
        <f t="shared" si="46"/>
        <v>6.2735378323108384E-5</v>
      </c>
      <c r="AJ283" s="2">
        <f t="shared" si="47"/>
        <v>2.6996449897750511E-5</v>
      </c>
      <c r="AK283" s="2">
        <f t="shared" si="48"/>
        <v>4.6545603271983642E-6</v>
      </c>
      <c r="AL283" s="2">
        <f t="shared" si="49"/>
        <v>1.4813644171779141E-6</v>
      </c>
      <c r="AM283" s="2">
        <f t="shared" si="50"/>
        <v>6.5163844580777101E-7</v>
      </c>
      <c r="AN283" s="3"/>
      <c r="AO283" s="3"/>
      <c r="AP283" s="3"/>
    </row>
    <row r="284" spans="1:42" x14ac:dyDescent="0.35">
      <c r="A284" s="1" t="s">
        <v>130</v>
      </c>
      <c r="B284" s="1" t="s">
        <v>242</v>
      </c>
      <c r="C284" s="1" t="s">
        <v>164</v>
      </c>
      <c r="D284" s="1" t="s">
        <v>131</v>
      </c>
      <c r="E284" s="1" t="s">
        <v>156</v>
      </c>
      <c r="F284" s="1" t="s">
        <v>178</v>
      </c>
      <c r="G284" s="1" t="s">
        <v>177</v>
      </c>
      <c r="H284" s="1" t="s">
        <v>129</v>
      </c>
      <c r="I284" s="1" t="s">
        <v>157</v>
      </c>
      <c r="J284" s="1">
        <v>0</v>
      </c>
      <c r="K284" s="1">
        <v>0</v>
      </c>
      <c r="L284" s="1">
        <v>0</v>
      </c>
      <c r="M284" s="1">
        <v>0</v>
      </c>
      <c r="N284" s="1">
        <v>0</v>
      </c>
      <c r="O284" s="1">
        <v>0</v>
      </c>
      <c r="P284" s="1">
        <v>0</v>
      </c>
      <c r="Q284" s="1">
        <v>0</v>
      </c>
      <c r="R284" s="1">
        <v>0</v>
      </c>
      <c r="S284" s="1">
        <v>0</v>
      </c>
      <c r="T284" s="2">
        <v>2.0599999999999999E-5</v>
      </c>
      <c r="U284" s="2">
        <v>5.8599999999999998E-6</v>
      </c>
      <c r="V284" s="2">
        <v>3.5099999999999999E-6</v>
      </c>
      <c r="W284" s="2">
        <v>1.9999999999999999E-6</v>
      </c>
      <c r="X284" s="2">
        <v>7.3900000000000004E-7</v>
      </c>
      <c r="Y284" s="2">
        <v>1.3399999999999999E-8</v>
      </c>
      <c r="Z284" s="2">
        <v>5.0899999999999996E-9</v>
      </c>
      <c r="AA284" s="2">
        <v>8.1299999999999998E-10</v>
      </c>
      <c r="AB284" s="2">
        <v>3.0399999999999998E-10</v>
      </c>
      <c r="AC284" s="2">
        <v>1.4399999999999999E-10</v>
      </c>
      <c r="AD284" s="2">
        <f t="shared" si="41"/>
        <v>8.337734151329243E-2</v>
      </c>
      <c r="AE284" s="2">
        <f t="shared" si="42"/>
        <v>2.3718020449897747E-2</v>
      </c>
      <c r="AF284" s="2">
        <f t="shared" si="43"/>
        <v>1.4206527607361963E-2</v>
      </c>
      <c r="AG284" s="2">
        <f t="shared" si="44"/>
        <v>8.0948875255623717E-3</v>
      </c>
      <c r="AH284" s="2">
        <f t="shared" si="45"/>
        <v>2.9910609406952966E-3</v>
      </c>
      <c r="AI284" s="2">
        <f t="shared" si="46"/>
        <v>5.4235746421267891E-5</v>
      </c>
      <c r="AJ284" s="2">
        <f t="shared" si="47"/>
        <v>2.0601488752556237E-5</v>
      </c>
      <c r="AK284" s="2">
        <f t="shared" si="48"/>
        <v>3.2905717791411039E-6</v>
      </c>
      <c r="AL284" s="2">
        <f t="shared" si="49"/>
        <v>1.2304229038854803E-6</v>
      </c>
      <c r="AM284" s="2">
        <f t="shared" si="50"/>
        <v>5.8283190184049073E-7</v>
      </c>
      <c r="AN284" s="3"/>
      <c r="AO284" s="3"/>
      <c r="AP284" s="3"/>
    </row>
    <row r="285" spans="1:42" x14ac:dyDescent="0.35">
      <c r="A285" s="1" t="s">
        <v>130</v>
      </c>
      <c r="B285" s="1" t="s">
        <v>243</v>
      </c>
      <c r="C285" s="1" t="s">
        <v>164</v>
      </c>
      <c r="D285" s="1" t="s">
        <v>131</v>
      </c>
      <c r="E285" s="1" t="s">
        <v>127</v>
      </c>
      <c r="F285" s="1" t="s">
        <v>176</v>
      </c>
      <c r="G285" s="1" t="s">
        <v>177</v>
      </c>
      <c r="H285" s="1" t="s">
        <v>128</v>
      </c>
      <c r="I285" s="1" t="s">
        <v>157</v>
      </c>
      <c r="J285" s="1">
        <v>0</v>
      </c>
      <c r="K285" s="1">
        <v>0</v>
      </c>
      <c r="L285" s="1">
        <v>0</v>
      </c>
      <c r="M285" s="1">
        <v>0</v>
      </c>
      <c r="N285" s="1">
        <v>0</v>
      </c>
      <c r="O285" s="1">
        <v>0</v>
      </c>
      <c r="P285" s="1">
        <v>0</v>
      </c>
      <c r="Q285" s="1">
        <v>0</v>
      </c>
      <c r="R285" s="1">
        <v>0</v>
      </c>
      <c r="S285" s="1">
        <v>0</v>
      </c>
      <c r="T285" s="2">
        <v>3.1099999999999997E-5</v>
      </c>
      <c r="U285" s="2">
        <v>8.4300000000000006E-6</v>
      </c>
      <c r="V285" s="2">
        <v>3.8800000000000001E-6</v>
      </c>
      <c r="W285" s="2">
        <v>2.74E-6</v>
      </c>
      <c r="X285" s="2">
        <v>9.9800000000000002E-7</v>
      </c>
      <c r="Y285" s="2">
        <v>1.33E-8</v>
      </c>
      <c r="Z285" s="2">
        <v>6.3199999999999997E-9</v>
      </c>
      <c r="AA285" s="2">
        <v>9.6900000000000007E-10</v>
      </c>
      <c r="AB285" s="2">
        <v>3.1599999999999999E-10</v>
      </c>
      <c r="AC285" s="2">
        <v>1.4399999999999999E-10</v>
      </c>
      <c r="AD285" s="2">
        <f t="shared" si="41"/>
        <v>0.12587550102249487</v>
      </c>
      <c r="AE285" s="2">
        <f t="shared" si="42"/>
        <v>3.4119950920245397E-2</v>
      </c>
      <c r="AF285" s="2">
        <f t="shared" si="43"/>
        <v>1.5704081799591003E-2</v>
      </c>
      <c r="AG285" s="2">
        <f t="shared" si="44"/>
        <v>1.1089995910020448E-2</v>
      </c>
      <c r="AH285" s="2">
        <f t="shared" si="45"/>
        <v>4.0393488752556231E-3</v>
      </c>
      <c r="AI285" s="2">
        <f t="shared" si="46"/>
        <v>5.3831002044989774E-5</v>
      </c>
      <c r="AJ285" s="2">
        <f t="shared" si="47"/>
        <v>2.5579844580777097E-5</v>
      </c>
      <c r="AK285" s="2">
        <f t="shared" si="48"/>
        <v>3.9219730061349701E-6</v>
      </c>
      <c r="AL285" s="2">
        <f t="shared" si="49"/>
        <v>1.2789922290388547E-6</v>
      </c>
      <c r="AM285" s="2">
        <f t="shared" si="50"/>
        <v>5.8283190184049073E-7</v>
      </c>
      <c r="AN285" s="3"/>
      <c r="AO285" s="3"/>
      <c r="AP285" s="3"/>
    </row>
    <row r="286" spans="1:42" x14ac:dyDescent="0.35">
      <c r="A286" s="1" t="s">
        <v>130</v>
      </c>
      <c r="B286" s="1" t="s">
        <v>243</v>
      </c>
      <c r="C286" s="1" t="s">
        <v>164</v>
      </c>
      <c r="D286" s="1" t="s">
        <v>131</v>
      </c>
      <c r="E286" s="1" t="s">
        <v>127</v>
      </c>
      <c r="F286" s="1" t="s">
        <v>178</v>
      </c>
      <c r="G286" s="1" t="s">
        <v>177</v>
      </c>
      <c r="H286" s="1" t="s">
        <v>129</v>
      </c>
      <c r="I286" s="1" t="s">
        <v>157</v>
      </c>
      <c r="J286" s="1">
        <v>0</v>
      </c>
      <c r="K286" s="1">
        <v>0</v>
      </c>
      <c r="L286" s="1">
        <v>0</v>
      </c>
      <c r="M286" s="1">
        <v>0</v>
      </c>
      <c r="N286" s="1">
        <v>0</v>
      </c>
      <c r="O286" s="1">
        <v>0</v>
      </c>
      <c r="P286" s="1">
        <v>0</v>
      </c>
      <c r="Q286" s="1">
        <v>0</v>
      </c>
      <c r="R286" s="1">
        <v>0</v>
      </c>
      <c r="S286" s="1">
        <v>0</v>
      </c>
      <c r="T286" s="2">
        <v>3.1399999999999998E-5</v>
      </c>
      <c r="U286" s="2">
        <v>8.3299999999999999E-6</v>
      </c>
      <c r="V286" s="2">
        <v>3.8E-6</v>
      </c>
      <c r="W286" s="2">
        <v>2.6900000000000001E-6</v>
      </c>
      <c r="X286" s="2">
        <v>9.78E-7</v>
      </c>
      <c r="Y286" s="2">
        <v>1.27E-8</v>
      </c>
      <c r="Z286" s="2">
        <v>6.1499999999999996E-9</v>
      </c>
      <c r="AA286" s="2">
        <v>9.1700000000000004E-10</v>
      </c>
      <c r="AB286" s="2">
        <v>3.1599999999999999E-10</v>
      </c>
      <c r="AC286" s="2">
        <v>1.42E-10</v>
      </c>
      <c r="AD286" s="2">
        <f t="shared" si="41"/>
        <v>0.12708973415132924</v>
      </c>
      <c r="AE286" s="2">
        <f t="shared" si="42"/>
        <v>3.3715206543967279E-2</v>
      </c>
      <c r="AF286" s="2">
        <f t="shared" si="43"/>
        <v>1.5380286298568507E-2</v>
      </c>
      <c r="AG286" s="2">
        <f t="shared" si="44"/>
        <v>1.0887623721881389E-2</v>
      </c>
      <c r="AH286" s="2">
        <f t="shared" si="45"/>
        <v>3.9583999999999999E-3</v>
      </c>
      <c r="AI286" s="2">
        <f t="shared" si="46"/>
        <v>5.1402535787321065E-5</v>
      </c>
      <c r="AJ286" s="2">
        <f t="shared" si="47"/>
        <v>2.4891779141104292E-5</v>
      </c>
      <c r="AK286" s="2">
        <f t="shared" si="48"/>
        <v>3.7115059304703477E-6</v>
      </c>
      <c r="AL286" s="2">
        <f t="shared" si="49"/>
        <v>1.2789922290388547E-6</v>
      </c>
      <c r="AM286" s="2">
        <f t="shared" si="50"/>
        <v>5.7473701431492843E-7</v>
      </c>
      <c r="AN286" s="3"/>
      <c r="AO286" s="3"/>
      <c r="AP286" s="3"/>
    </row>
    <row r="287" spans="1:42" x14ac:dyDescent="0.35">
      <c r="A287" s="1" t="s">
        <v>130</v>
      </c>
      <c r="B287" s="1" t="s">
        <v>244</v>
      </c>
      <c r="C287" s="1" t="s">
        <v>164</v>
      </c>
      <c r="D287" s="1" t="s">
        <v>131</v>
      </c>
      <c r="E287" s="1" t="s">
        <v>156</v>
      </c>
      <c r="F287" s="1" t="s">
        <v>169</v>
      </c>
      <c r="G287" s="1" t="s">
        <v>170</v>
      </c>
      <c r="H287" s="1" t="s">
        <v>128</v>
      </c>
      <c r="I287" s="1" t="s">
        <v>157</v>
      </c>
      <c r="J287" s="2">
        <v>6.1800000000000002E-18</v>
      </c>
      <c r="K287" s="2">
        <v>2.3800000000000001E-11</v>
      </c>
      <c r="L287" s="2">
        <v>3.9299999999999999E-10</v>
      </c>
      <c r="M287" s="2">
        <v>1.6000000000000001E-9</v>
      </c>
      <c r="N287" s="2">
        <v>5.5299999999999997E-9</v>
      </c>
      <c r="O287" s="2">
        <v>6.6E-10</v>
      </c>
      <c r="P287" s="2">
        <v>3.1100000000000001E-10</v>
      </c>
      <c r="Q287" s="2">
        <v>4.3700000000000002E-11</v>
      </c>
      <c r="R287" s="2">
        <v>1.0599999999999999E-11</v>
      </c>
      <c r="S287" s="2">
        <v>3.6799999999999997E-12</v>
      </c>
      <c r="T287" s="2">
        <v>8.4300000000000002E-12</v>
      </c>
      <c r="U287" s="2">
        <v>4.08E-9</v>
      </c>
      <c r="V287" s="2">
        <v>2.5200000000000001E-8</v>
      </c>
      <c r="W287" s="2">
        <v>5.3599999999999997E-8</v>
      </c>
      <c r="X287" s="2">
        <v>1.1000000000000001E-7</v>
      </c>
      <c r="Y287" s="2">
        <v>1.22E-8</v>
      </c>
      <c r="Z287" s="2">
        <v>4.9399999999999999E-9</v>
      </c>
      <c r="AA287" s="2">
        <v>9.8100000000000002E-10</v>
      </c>
      <c r="AB287" s="2">
        <v>3.5300000000000002E-10</v>
      </c>
      <c r="AC287" s="2">
        <v>1.5999999999999999E-10</v>
      </c>
      <c r="AD287" s="2">
        <f t="shared" si="41"/>
        <v>3.4119950920245401E-8</v>
      </c>
      <c r="AE287" s="2">
        <f t="shared" si="42"/>
        <v>1.6513570552147241E-5</v>
      </c>
      <c r="AF287" s="2">
        <f t="shared" si="43"/>
        <v>1.0199558282208588E-4</v>
      </c>
      <c r="AG287" s="2">
        <f t="shared" si="44"/>
        <v>2.1694298568507157E-4</v>
      </c>
      <c r="AH287" s="2">
        <f t="shared" si="45"/>
        <v>4.4521881390593044E-4</v>
      </c>
      <c r="AI287" s="2">
        <f t="shared" si="46"/>
        <v>4.9378813905930466E-5</v>
      </c>
      <c r="AJ287" s="2">
        <f t="shared" si="47"/>
        <v>1.9994372188139058E-5</v>
      </c>
      <c r="AK287" s="2">
        <f t="shared" si="48"/>
        <v>3.9705423312883434E-6</v>
      </c>
      <c r="AL287" s="2">
        <f t="shared" si="49"/>
        <v>1.4287476482617586E-6</v>
      </c>
      <c r="AM287" s="2">
        <f t="shared" si="50"/>
        <v>6.4759100204498976E-7</v>
      </c>
      <c r="AN287" s="3"/>
      <c r="AO287" s="3"/>
      <c r="AP287" s="3"/>
    </row>
    <row r="288" spans="1:42" x14ac:dyDescent="0.35">
      <c r="A288" s="1" t="s">
        <v>130</v>
      </c>
      <c r="B288" s="1" t="s">
        <v>244</v>
      </c>
      <c r="C288" s="1" t="s">
        <v>164</v>
      </c>
      <c r="D288" s="1" t="s">
        <v>131</v>
      </c>
      <c r="E288" s="1" t="s">
        <v>156</v>
      </c>
      <c r="F288" s="1" t="s">
        <v>171</v>
      </c>
      <c r="G288" s="1" t="s">
        <v>170</v>
      </c>
      <c r="H288" s="1" t="s">
        <v>129</v>
      </c>
      <c r="I288" s="1" t="s">
        <v>157</v>
      </c>
      <c r="J288" s="2">
        <v>3.0399999999999998E-17</v>
      </c>
      <c r="K288" s="2">
        <v>1.3100000000000001E-10</v>
      </c>
      <c r="L288" s="2">
        <v>1.4800000000000001E-9</v>
      </c>
      <c r="M288" s="2">
        <v>4.7399999999999998E-9</v>
      </c>
      <c r="N288" s="2">
        <v>1.14E-8</v>
      </c>
      <c r="O288" s="2">
        <v>8.0999999999999999E-10</v>
      </c>
      <c r="P288" s="2">
        <v>3.58E-10</v>
      </c>
      <c r="Q288" s="2">
        <v>4.6199999999999999E-11</v>
      </c>
      <c r="R288" s="2">
        <v>1.1200000000000001E-11</v>
      </c>
      <c r="S288" s="2">
        <v>4.0800000000000004E-12</v>
      </c>
      <c r="T288" s="2">
        <v>1.1100000000000001E-11</v>
      </c>
      <c r="U288" s="2">
        <v>6.7899999999999999E-9</v>
      </c>
      <c r="V288" s="2">
        <v>3.9500000000000003E-8</v>
      </c>
      <c r="W288" s="2">
        <v>6.9699999999999995E-8</v>
      </c>
      <c r="X288" s="2">
        <v>1.2800000000000001E-7</v>
      </c>
      <c r="Y288" s="2">
        <v>1.16E-8</v>
      </c>
      <c r="Z288" s="2">
        <v>4.6699999999999998E-9</v>
      </c>
      <c r="AA288" s="2">
        <v>7.6299999999999995E-10</v>
      </c>
      <c r="AB288" s="2">
        <v>2.9200000000000003E-10</v>
      </c>
      <c r="AC288" s="2">
        <v>1.41E-10</v>
      </c>
      <c r="AD288" s="2">
        <f t="shared" si="41"/>
        <v>4.4926625766871164E-8</v>
      </c>
      <c r="AE288" s="2">
        <f t="shared" si="42"/>
        <v>2.7482143149284251E-5</v>
      </c>
      <c r="AF288" s="2">
        <f t="shared" si="43"/>
        <v>1.5987402862985685E-4</v>
      </c>
      <c r="AG288" s="2">
        <f t="shared" si="44"/>
        <v>2.8210683026584865E-4</v>
      </c>
      <c r="AH288" s="2">
        <f t="shared" si="45"/>
        <v>5.1807280163599181E-4</v>
      </c>
      <c r="AI288" s="2">
        <f t="shared" si="46"/>
        <v>4.6950347648261757E-5</v>
      </c>
      <c r="AJ288" s="2">
        <f t="shared" si="47"/>
        <v>1.8901562372188139E-5</v>
      </c>
      <c r="AK288" s="2">
        <f t="shared" si="48"/>
        <v>3.088199591002045E-6</v>
      </c>
      <c r="AL288" s="2">
        <f t="shared" si="49"/>
        <v>1.1818535787321065E-6</v>
      </c>
      <c r="AM288" s="2">
        <f t="shared" si="50"/>
        <v>5.7068957055214728E-7</v>
      </c>
      <c r="AN288" s="3"/>
      <c r="AO288" s="3"/>
      <c r="AP288" s="3"/>
    </row>
    <row r="289" spans="1:42" x14ac:dyDescent="0.35">
      <c r="A289" s="1" t="s">
        <v>130</v>
      </c>
      <c r="B289" s="1" t="s">
        <v>245</v>
      </c>
      <c r="C289" s="1" t="s">
        <v>164</v>
      </c>
      <c r="D289" s="1" t="s">
        <v>131</v>
      </c>
      <c r="E289" s="1" t="s">
        <v>127</v>
      </c>
      <c r="F289" s="1" t="s">
        <v>169</v>
      </c>
      <c r="G289" s="1" t="s">
        <v>170</v>
      </c>
      <c r="H289" s="1" t="s">
        <v>128</v>
      </c>
      <c r="I289" s="1" t="s">
        <v>157</v>
      </c>
      <c r="J289" s="2">
        <v>3.5600000000000002E-17</v>
      </c>
      <c r="K289" s="2">
        <v>1.6200000000000001E-10</v>
      </c>
      <c r="L289" s="2">
        <v>2.4399999999999998E-9</v>
      </c>
      <c r="M289" s="2">
        <v>8.5199999999999995E-9</v>
      </c>
      <c r="N289" s="2">
        <v>2.2600000000000001E-8</v>
      </c>
      <c r="O289" s="2">
        <v>1.4700000000000001E-9</v>
      </c>
      <c r="P289" s="2">
        <v>6.2500000000000001E-10</v>
      </c>
      <c r="Q289" s="2">
        <v>7.7599999999999996E-11</v>
      </c>
      <c r="R289" s="2">
        <v>1.9100000000000001E-11</v>
      </c>
      <c r="S289" s="2">
        <v>7.8599999999999992E-12</v>
      </c>
      <c r="T289" s="2">
        <v>4.7900000000000004E-12</v>
      </c>
      <c r="U289" s="2">
        <v>6.7700000000000004E-9</v>
      </c>
      <c r="V289" s="2">
        <v>5.3099999999999999E-8</v>
      </c>
      <c r="W289" s="2">
        <v>9.6600000000000005E-8</v>
      </c>
      <c r="X289" s="2">
        <v>1.9299999999999999E-7</v>
      </c>
      <c r="Y289" s="2">
        <v>1.29E-8</v>
      </c>
      <c r="Z289" s="2">
        <v>6.2499999999999997E-9</v>
      </c>
      <c r="AA289" s="2">
        <v>9.5600000000000001E-10</v>
      </c>
      <c r="AB289" s="2">
        <v>3.2400000000000002E-10</v>
      </c>
      <c r="AC289" s="2">
        <v>1.4399999999999999E-10</v>
      </c>
      <c r="AD289" s="2">
        <f t="shared" si="41"/>
        <v>1.9387255623721881E-8</v>
      </c>
      <c r="AE289" s="2">
        <f t="shared" si="42"/>
        <v>2.7401194274028631E-5</v>
      </c>
      <c r="AF289" s="2">
        <f t="shared" si="43"/>
        <v>2.1491926380368096E-4</v>
      </c>
      <c r="AG289" s="2">
        <f t="shared" si="44"/>
        <v>3.9098306748466263E-4</v>
      </c>
      <c r="AH289" s="2">
        <f t="shared" si="45"/>
        <v>7.8115664621676876E-4</v>
      </c>
      <c r="AI289" s="2">
        <f t="shared" si="46"/>
        <v>5.2212024539877299E-5</v>
      </c>
      <c r="AJ289" s="2">
        <f t="shared" si="47"/>
        <v>2.5296523517382409E-5</v>
      </c>
      <c r="AK289" s="2">
        <f t="shared" si="48"/>
        <v>3.8693562372188133E-6</v>
      </c>
      <c r="AL289" s="2">
        <f t="shared" si="49"/>
        <v>1.3113717791411041E-6</v>
      </c>
      <c r="AM289" s="2">
        <f t="shared" si="50"/>
        <v>5.8283190184049073E-7</v>
      </c>
      <c r="AN289" s="3"/>
      <c r="AO289" s="3"/>
      <c r="AP289" s="3"/>
    </row>
    <row r="290" spans="1:42" x14ac:dyDescent="0.35">
      <c r="A290" s="1" t="s">
        <v>130</v>
      </c>
      <c r="B290" s="1" t="s">
        <v>245</v>
      </c>
      <c r="C290" s="1" t="s">
        <v>164</v>
      </c>
      <c r="D290" s="1" t="s">
        <v>131</v>
      </c>
      <c r="E290" s="1" t="s">
        <v>127</v>
      </c>
      <c r="F290" s="1" t="s">
        <v>171</v>
      </c>
      <c r="G290" s="1" t="s">
        <v>170</v>
      </c>
      <c r="H290" s="1" t="s">
        <v>129</v>
      </c>
      <c r="I290" s="1" t="s">
        <v>157</v>
      </c>
      <c r="J290" s="2">
        <v>5.0200000000000001E-17</v>
      </c>
      <c r="K290" s="2">
        <v>2.1999999999999999E-10</v>
      </c>
      <c r="L290" s="2">
        <v>3.29E-9</v>
      </c>
      <c r="M290" s="2">
        <v>1.05E-8</v>
      </c>
      <c r="N290" s="2">
        <v>2.5399999999999999E-8</v>
      </c>
      <c r="O290" s="2">
        <v>1.51E-9</v>
      </c>
      <c r="P290" s="2">
        <v>6.3499999999999998E-10</v>
      </c>
      <c r="Q290" s="2">
        <v>7.8800000000000002E-11</v>
      </c>
      <c r="R290" s="2">
        <v>1.9399999999999999E-11</v>
      </c>
      <c r="S290" s="2">
        <v>8.0999999999999998E-12</v>
      </c>
      <c r="T290" s="2">
        <v>1.0099999999999999E-11</v>
      </c>
      <c r="U290" s="2">
        <v>9.6899999999999994E-9</v>
      </c>
      <c r="V290" s="2">
        <v>5.9499999999999997E-8</v>
      </c>
      <c r="W290" s="2">
        <v>1.09E-7</v>
      </c>
      <c r="X290" s="2">
        <v>2.05E-7</v>
      </c>
      <c r="Y290" s="2">
        <v>1.26E-8</v>
      </c>
      <c r="Z290" s="2">
        <v>6.0799999999999997E-9</v>
      </c>
      <c r="AA290" s="2">
        <v>9.0399999999999998E-10</v>
      </c>
      <c r="AB290" s="2">
        <v>3.0900000000000002E-10</v>
      </c>
      <c r="AC290" s="2">
        <v>1.41E-10</v>
      </c>
      <c r="AD290" s="2">
        <f t="shared" si="41"/>
        <v>4.0879182004089975E-8</v>
      </c>
      <c r="AE290" s="2">
        <f t="shared" si="42"/>
        <v>3.9219730061349697E-5</v>
      </c>
      <c r="AF290" s="2">
        <f t="shared" si="43"/>
        <v>2.4082290388548056E-4</v>
      </c>
      <c r="AG290" s="2">
        <f t="shared" si="44"/>
        <v>4.4117137014314923E-4</v>
      </c>
      <c r="AH290" s="2">
        <f t="shared" si="45"/>
        <v>8.2972597137014308E-4</v>
      </c>
      <c r="AI290" s="2">
        <f t="shared" si="46"/>
        <v>5.0997791411042941E-5</v>
      </c>
      <c r="AJ290" s="2">
        <f t="shared" si="47"/>
        <v>2.460845807770961E-5</v>
      </c>
      <c r="AK290" s="2">
        <f t="shared" si="48"/>
        <v>3.6588891615541923E-6</v>
      </c>
      <c r="AL290" s="2">
        <f t="shared" si="49"/>
        <v>1.2506601226993866E-6</v>
      </c>
      <c r="AM290" s="2">
        <f t="shared" si="50"/>
        <v>5.7068957055214728E-7</v>
      </c>
      <c r="AN290" s="3"/>
      <c r="AO290" s="3"/>
      <c r="AP290" s="3"/>
    </row>
  </sheetData>
  <sheetProtection sheet="1" objects="1" scenarios="1" formatCells="0" formatColumns="0" formatRows="0"/>
  <mergeCells count="12">
    <mergeCell ref="A1:A2"/>
    <mergeCell ref="C1:C2"/>
    <mergeCell ref="D1:D2"/>
    <mergeCell ref="E1:E2"/>
    <mergeCell ref="F1:F2"/>
    <mergeCell ref="T1:AC1"/>
    <mergeCell ref="AD1:AM1"/>
    <mergeCell ref="G1:G2"/>
    <mergeCell ref="B1:B2"/>
    <mergeCell ref="I1:I2"/>
    <mergeCell ref="H1:H2"/>
    <mergeCell ref="J1:S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25FE-9FEA-4091-9122-C9FC62E934DD}">
  <dimension ref="A1:AU34"/>
  <sheetViews>
    <sheetView workbookViewId="0">
      <selection activeCell="A36" sqref="A36"/>
    </sheetView>
  </sheetViews>
  <sheetFormatPr defaultRowHeight="14.5" x14ac:dyDescent="0.35"/>
  <cols>
    <col min="1" max="1" width="42.7265625" bestFit="1" customWidth="1"/>
    <col min="3" max="3" width="11.453125" bestFit="1" customWidth="1"/>
    <col min="4" max="4" width="12.1796875" bestFit="1" customWidth="1"/>
    <col min="5" max="5" width="8.7265625" customWidth="1"/>
    <col min="6" max="7" width="13.81640625" bestFit="1" customWidth="1"/>
    <col min="8" max="8" width="16.54296875" bestFit="1" customWidth="1"/>
    <col min="16" max="16" width="15.1796875" bestFit="1" customWidth="1"/>
    <col min="20" max="20" width="9.81640625" bestFit="1" customWidth="1"/>
    <col min="26" max="26" width="14.1796875" bestFit="1" customWidth="1"/>
  </cols>
  <sheetData>
    <row r="1" spans="1:47" x14ac:dyDescent="0.35">
      <c r="A1" s="68" t="s">
        <v>111</v>
      </c>
      <c r="B1" s="68" t="s">
        <v>144</v>
      </c>
      <c r="C1" s="68" t="s">
        <v>113</v>
      </c>
      <c r="D1" s="68" t="s">
        <v>145</v>
      </c>
      <c r="E1" s="68" t="s">
        <v>114</v>
      </c>
      <c r="F1" s="68" t="s">
        <v>146</v>
      </c>
      <c r="G1" s="68"/>
      <c r="H1" s="68"/>
      <c r="I1" s="68"/>
      <c r="J1" s="68"/>
      <c r="K1" s="68"/>
      <c r="L1" s="68"/>
      <c r="M1" s="68"/>
      <c r="N1" s="68"/>
      <c r="O1" s="68"/>
      <c r="P1" s="68" t="s">
        <v>147</v>
      </c>
      <c r="Q1" s="68"/>
      <c r="R1" s="68"/>
      <c r="S1" s="68"/>
      <c r="T1" s="68"/>
      <c r="U1" s="68"/>
      <c r="V1" s="68"/>
      <c r="W1" s="68"/>
      <c r="X1" s="68"/>
      <c r="Y1" s="68"/>
      <c r="Z1" s="68" t="s">
        <v>148</v>
      </c>
      <c r="AA1" s="68"/>
      <c r="AB1" s="68"/>
      <c r="AC1" s="68"/>
      <c r="AD1" s="68"/>
      <c r="AE1" s="68"/>
      <c r="AF1" s="68"/>
      <c r="AG1" s="68"/>
      <c r="AH1" s="68"/>
      <c r="AI1" s="68"/>
    </row>
    <row r="2" spans="1:47" x14ac:dyDescent="0.35">
      <c r="A2" s="68"/>
      <c r="B2" s="68"/>
      <c r="C2" s="68"/>
      <c r="D2" s="68"/>
      <c r="E2" s="68"/>
      <c r="F2" s="53">
        <v>10</v>
      </c>
      <c r="G2" s="53">
        <v>30</v>
      </c>
      <c r="H2" s="53" t="s">
        <v>149</v>
      </c>
      <c r="I2" s="53">
        <v>60</v>
      </c>
      <c r="J2" s="53">
        <v>100</v>
      </c>
      <c r="K2" s="53" t="s">
        <v>150</v>
      </c>
      <c r="L2" s="53">
        <v>1000</v>
      </c>
      <c r="M2" s="53">
        <v>2500</v>
      </c>
      <c r="N2" s="53">
        <v>5000</v>
      </c>
      <c r="O2" s="53">
        <v>10000</v>
      </c>
      <c r="P2" s="53">
        <v>10</v>
      </c>
      <c r="Q2" s="53">
        <v>30</v>
      </c>
      <c r="R2" s="53" t="s">
        <v>149</v>
      </c>
      <c r="S2" s="53">
        <v>60</v>
      </c>
      <c r="T2" s="53">
        <v>100</v>
      </c>
      <c r="U2" s="53" t="s">
        <v>150</v>
      </c>
      <c r="V2" s="53">
        <v>1000</v>
      </c>
      <c r="W2" s="53">
        <v>2500</v>
      </c>
      <c r="X2" s="53">
        <v>5000</v>
      </c>
      <c r="Y2" s="53">
        <v>10000</v>
      </c>
      <c r="Z2" s="53">
        <v>10</v>
      </c>
      <c r="AA2" s="53">
        <v>30</v>
      </c>
      <c r="AB2" s="53" t="s">
        <v>149</v>
      </c>
      <c r="AC2" s="53">
        <v>60</v>
      </c>
      <c r="AD2" s="53">
        <v>100</v>
      </c>
      <c r="AE2" s="53" t="s">
        <v>150</v>
      </c>
      <c r="AF2" s="53">
        <v>1000</v>
      </c>
      <c r="AG2" s="53">
        <v>2500</v>
      </c>
      <c r="AH2" s="53">
        <v>5000</v>
      </c>
      <c r="AI2" s="53">
        <v>10000</v>
      </c>
    </row>
    <row r="3" spans="1:47" x14ac:dyDescent="0.35">
      <c r="A3" s="1" t="s">
        <v>126</v>
      </c>
      <c r="B3" s="1" t="s">
        <v>131</v>
      </c>
      <c r="C3" s="1" t="s">
        <v>127</v>
      </c>
      <c r="D3" s="1" t="s">
        <v>152</v>
      </c>
      <c r="E3" s="1" t="s">
        <v>129</v>
      </c>
      <c r="F3" s="1" cm="1">
        <f t="array" ref="F3">SUM(_xlfn._xlws.FILTER('Filter Max Task'!G$3:G$178, ('Filter Max Task'!$A$3:$A$178='Sum Max Tasks'!$A3)*('Sum Max Tasks'!$B3='Filter Max Task'!$C$3:$C$178)*('Sum Max Tasks'!$C3='Filter Max Task'!$D$3:$D$178)*('Sum Max Tasks'!$E3='Filter Max Task'!$E$3:$E$178)*('Sum Max Tasks'!$D3='Filter Max Task'!$F$3:$F$178)))</f>
        <v>1.2387235999999999E-3</v>
      </c>
      <c r="G3" s="1" cm="1">
        <f t="array" ref="G3">SUM(_xlfn._xlws.FILTER('Filter Max Task'!H$3:H$178, ('Filter Max Task'!$A$3:$A$178='Sum Max Tasks'!$A3)*('Sum Max Tasks'!$B3='Filter Max Task'!$C$3:$C$178)*('Sum Max Tasks'!$C3='Filter Max Task'!$D$3:$D$178)*('Sum Max Tasks'!$E3='Filter Max Task'!$E$3:$E$178)*('Sum Max Tasks'!$D3='Filter Max Task'!$F$3:$F$178)))</f>
        <v>3.5014600000000002E-4</v>
      </c>
      <c r="H3" s="1" cm="1">
        <f t="array" ref="H3">SUM(_xlfn._xlws.FILTER('Filter Max Task'!I$3:I$178, ('Filter Max Task'!$A$3:$A$178='Sum Max Tasks'!$A3)*('Sum Max Tasks'!$B3='Filter Max Task'!$C$3:$C$178)*('Sum Max Tasks'!$C3='Filter Max Task'!$D$3:$D$178)*('Sum Max Tasks'!$E3='Filter Max Task'!$E$3:$E$178)*('Sum Max Tasks'!$D3='Filter Max Task'!$F$3:$F$178)))</f>
        <v>1.9518899999999999E-4</v>
      </c>
      <c r="I3" s="1" cm="1">
        <f t="array" ref="I3">SUM(_xlfn._xlws.FILTER('Filter Max Task'!J$3:J$178, ('Filter Max Task'!$A$3:$A$178='Sum Max Tasks'!$A3)*('Sum Max Tasks'!$B3='Filter Max Task'!$C$3:$C$178)*('Sum Max Tasks'!$C3='Filter Max Task'!$D$3:$D$178)*('Sum Max Tasks'!$E3='Filter Max Task'!$E$3:$E$178)*('Sum Max Tasks'!$D3='Filter Max Task'!$F$3:$F$178)))</f>
        <v>1.4665000000000001E-4</v>
      </c>
      <c r="J3" s="1" cm="1">
        <f t="array" ref="J3">SUM(_xlfn._xlws.FILTER('Filter Max Task'!K$3:K$178, ('Filter Max Task'!$A$3:$A$178='Sum Max Tasks'!$A3)*('Sum Max Tasks'!$B3='Filter Max Task'!$C$3:$C$178)*('Sum Max Tasks'!$C3='Filter Max Task'!$D$3:$D$178)*('Sum Max Tasks'!$E3='Filter Max Task'!$E$3:$E$178)*('Sum Max Tasks'!$D3='Filter Max Task'!$F$3:$F$178)))</f>
        <v>1.0851699999999999E-4</v>
      </c>
      <c r="K3" s="1" cm="1">
        <f t="array" ref="K3">SUM(_xlfn._xlws.FILTER('Filter Max Task'!L$3:L$178, ('Filter Max Task'!$A$3:$A$178='Sum Max Tasks'!$A3)*('Sum Max Tasks'!$B3='Filter Max Task'!$C$3:$C$178)*('Sum Max Tasks'!$C3='Filter Max Task'!$D$3:$D$178)*('Sum Max Tasks'!$E3='Filter Max Task'!$E$3:$E$178)*('Sum Max Tasks'!$D3='Filter Max Task'!$F$3:$F$178)))</f>
        <v>2.3779150000000001E-5</v>
      </c>
      <c r="L3" s="1" cm="1">
        <f t="array" ref="L3">SUM(_xlfn._xlws.FILTER('Filter Max Task'!M$3:M$178, ('Filter Max Task'!$A$3:$A$178='Sum Max Tasks'!$A3)*('Sum Max Tasks'!$B3='Filter Max Task'!$C$3:$C$178)*('Sum Max Tasks'!$C3='Filter Max Task'!$D$3:$D$178)*('Sum Max Tasks'!$E3='Filter Max Task'!$E$3:$E$178)*('Sum Max Tasks'!$D3='Filter Max Task'!$F$3:$F$178)))</f>
        <v>1.463585E-5</v>
      </c>
      <c r="M3" s="1" cm="1">
        <f t="array" ref="M3">SUM(_xlfn._xlws.FILTER('Filter Max Task'!N$3:N$178, ('Filter Max Task'!$A$3:$A$178='Sum Max Tasks'!$A3)*('Sum Max Tasks'!$B3='Filter Max Task'!$C$3:$C$178)*('Sum Max Tasks'!$C3='Filter Max Task'!$D$3:$D$178)*('Sum Max Tasks'!$E3='Filter Max Task'!$E$3:$E$178)*('Sum Max Tasks'!$D3='Filter Max Task'!$F$3:$F$178)))</f>
        <v>4.285097E-6</v>
      </c>
      <c r="N3" s="1" cm="1">
        <f t="array" ref="N3">SUM(_xlfn._xlws.FILTER('Filter Max Task'!O$3:O$178, ('Filter Max Task'!$A$3:$A$178='Sum Max Tasks'!$A3)*('Sum Max Tasks'!$B3='Filter Max Task'!$C$3:$C$178)*('Sum Max Tasks'!$C3='Filter Max Task'!$D$3:$D$178)*('Sum Max Tasks'!$E3='Filter Max Task'!$E$3:$E$178)*('Sum Max Tasks'!$D3='Filter Max Task'!$F$3:$F$178)))</f>
        <v>1.5344036E-6</v>
      </c>
      <c r="O3" s="1" cm="1">
        <f t="array" ref="O3">SUM(_xlfn._xlws.FILTER('Filter Max Task'!P$3:P$178, ('Filter Max Task'!$A$3:$A$178='Sum Max Tasks'!$A3)*('Sum Max Tasks'!$B3='Filter Max Task'!$C$3:$C$178)*('Sum Max Tasks'!$C3='Filter Max Task'!$D$3:$D$178)*('Sum Max Tasks'!$E3='Filter Max Task'!$E$3:$E$178)*('Sum Max Tasks'!$D3='Filter Max Task'!$F$3:$F$178)))</f>
        <v>5.1274520000000004E-7</v>
      </c>
      <c r="P3" s="1" cm="1">
        <f t="array" ref="P3">SUM(_xlfn._xlws.FILTER('Filter Max Task'!Q$3:Q$178, ('Filter Max Task'!$A$3:$A$178='Sum Max Tasks'!$A3)*('Sum Max Tasks'!$B3='Filter Max Task'!$C$3:$C$178)*('Sum Max Tasks'!$C3='Filter Max Task'!$D$3:$D$178)*('Sum Max Tasks'!$E3='Filter Max Task'!$E$3:$E$178)*('Sum Max Tasks'!$D3='Filter Max Task'!$F$3:$F$178)))</f>
        <v>2.3085330000000001E-4</v>
      </c>
      <c r="Q3" s="1" cm="1">
        <f t="array" ref="Q3">SUM(_xlfn._xlws.FILTER('Filter Max Task'!R$3:R$178, ('Filter Max Task'!$A$3:$A$178='Sum Max Tasks'!$A3)*('Sum Max Tasks'!$B3='Filter Max Task'!$C$3:$C$178)*('Sum Max Tasks'!$C3='Filter Max Task'!$D$3:$D$178)*('Sum Max Tasks'!$E3='Filter Max Task'!$E$3:$E$178)*('Sum Max Tasks'!$D3='Filter Max Task'!$F$3:$F$178)))</f>
        <v>6.5338000000000004E-5</v>
      </c>
      <c r="R3" s="1" cm="1">
        <f t="array" ref="R3">SUM(_xlfn._xlws.FILTER('Filter Max Task'!S$3:S$178, ('Filter Max Task'!$A$3:$A$178='Sum Max Tasks'!$A3)*('Sum Max Tasks'!$B3='Filter Max Task'!$C$3:$C$178)*('Sum Max Tasks'!$C3='Filter Max Task'!$D$3:$D$178)*('Sum Max Tasks'!$E3='Filter Max Task'!$E$3:$E$178)*('Sum Max Tasks'!$D3='Filter Max Task'!$F$3:$F$178)))</f>
        <v>5.2693999999999994E-5</v>
      </c>
      <c r="S3" s="1" cm="1">
        <f t="array" ref="S3">SUM(_xlfn._xlws.FILTER('Filter Max Task'!T$3:T$178, ('Filter Max Task'!$A$3:$A$178='Sum Max Tasks'!$A3)*('Sum Max Tasks'!$B3='Filter Max Task'!$C$3:$C$178)*('Sum Max Tasks'!$C3='Filter Max Task'!$D$3:$D$178)*('Sum Max Tasks'!$E3='Filter Max Task'!$E$3:$E$178)*('Sum Max Tasks'!$D3='Filter Max Task'!$F$3:$F$178)))</f>
        <v>3.7651999999999998E-5</v>
      </c>
      <c r="T3" s="1" cm="1">
        <f t="array" ref="T3">SUM(_xlfn._xlws.FILTER('Filter Max Task'!U$3:U$178, ('Filter Max Task'!$A$3:$A$178='Sum Max Tasks'!$A3)*('Sum Max Tasks'!$B3='Filter Max Task'!$C$3:$C$178)*('Sum Max Tasks'!$C3='Filter Max Task'!$D$3:$D$178)*('Sum Max Tasks'!$E3='Filter Max Task'!$E$3:$E$178)*('Sum Max Tasks'!$D3='Filter Max Task'!$F$3:$F$178)))</f>
        <v>3.5567800000000002E-5</v>
      </c>
      <c r="U3" s="1" cm="1">
        <f t="array" ref="U3">SUM(_xlfn._xlws.FILTER('Filter Max Task'!V$3:V$178, ('Filter Max Task'!$A$3:$A$178='Sum Max Tasks'!$A3)*('Sum Max Tasks'!$B3='Filter Max Task'!$C$3:$C$178)*('Sum Max Tasks'!$C3='Filter Max Task'!$D$3:$D$178)*('Sum Max Tasks'!$E3='Filter Max Task'!$E$3:$E$178)*('Sum Max Tasks'!$D3='Filter Max Task'!$F$3:$F$178)))</f>
        <v>9.4674500000000003E-6</v>
      </c>
      <c r="V3" s="1" cm="1">
        <f t="array" ref="V3">SUM(_xlfn._xlws.FILTER('Filter Max Task'!W$3:W$178, ('Filter Max Task'!$A$3:$A$178='Sum Max Tasks'!$A3)*('Sum Max Tasks'!$B3='Filter Max Task'!$C$3:$C$178)*('Sum Max Tasks'!$C3='Filter Max Task'!$D$3:$D$178)*('Sum Max Tasks'!$E3='Filter Max Task'!$E$3:$E$178)*('Sum Max Tasks'!$D3='Filter Max Task'!$F$3:$F$178)))</f>
        <v>3.0969139999999999E-6</v>
      </c>
      <c r="W3" s="1" cm="1">
        <f t="array" ref="W3">SUM(_xlfn._xlws.FILTER('Filter Max Task'!X$3:X$178, ('Filter Max Task'!$A$3:$A$178='Sum Max Tasks'!$A3)*('Sum Max Tasks'!$B3='Filter Max Task'!$C$3:$C$178)*('Sum Max Tasks'!$C3='Filter Max Task'!$D$3:$D$178)*('Sum Max Tasks'!$E3='Filter Max Task'!$E$3:$E$178)*('Sum Max Tasks'!$D3='Filter Max Task'!$F$3:$F$178)))</f>
        <v>9.3030199999999996E-7</v>
      </c>
      <c r="X3" s="1" cm="1">
        <f t="array" ref="X3">SUM(_xlfn._xlws.FILTER('Filter Max Task'!Y$3:Y$178, ('Filter Max Task'!$A$3:$A$178='Sum Max Tasks'!$A3)*('Sum Max Tasks'!$B3='Filter Max Task'!$C$3:$C$178)*('Sum Max Tasks'!$C3='Filter Max Task'!$D$3:$D$178)*('Sum Max Tasks'!$E3='Filter Max Task'!$E$3:$E$178)*('Sum Max Tasks'!$D3='Filter Max Task'!$F$3:$F$178)))</f>
        <v>3.2867539999999994E-7</v>
      </c>
      <c r="Y3" s="1" cm="1">
        <f t="array" ref="Y3">SUM(_xlfn._xlws.FILTER('Filter Max Task'!Z$3:Z$178, ('Filter Max Task'!$A$3:$A$178='Sum Max Tasks'!$A3)*('Sum Max Tasks'!$B3='Filter Max Task'!$C$3:$C$178)*('Sum Max Tasks'!$C3='Filter Max Task'!$D$3:$D$178)*('Sum Max Tasks'!$E3='Filter Max Task'!$E$3:$E$178)*('Sum Max Tasks'!$D3='Filter Max Task'!$F$3:$F$178)))</f>
        <v>1.15169E-7</v>
      </c>
      <c r="Z3" s="1" cm="1">
        <f t="array" ref="Z3">SUM(_xlfn._xlws.FILTER('Filter Max Task'!AA$3:AA$178, ('Filter Max Task'!$A$3:$A$178='Sum Max Tasks'!$A3)*('Sum Max Tasks'!$B3='Filter Max Task'!$C$3:$C$178)*('Sum Max Tasks'!$C3='Filter Max Task'!$D$3:$D$178)*('Sum Max Tasks'!$E3='Filter Max Task'!$E$3:$E$178)*('Sum Max Tasks'!$D3='Filter Max Task'!$F$3:$F$178)))</f>
        <v>0.93436574920245397</v>
      </c>
      <c r="AA3" s="1" cm="1">
        <f t="array" ref="AA3">SUM(_xlfn._xlws.FILTER('Filter Max Task'!AB$3:AB$178, ('Filter Max Task'!$A$3:$A$178='Sum Max Tasks'!$A3)*('Sum Max Tasks'!$B3='Filter Max Task'!$C$3:$C$178)*('Sum Max Tasks'!$C3='Filter Max Task'!$D$3:$D$178)*('Sum Max Tasks'!$E3='Filter Max Task'!$E$3:$E$178)*('Sum Max Tasks'!$D3='Filter Max Task'!$F$3:$F$178)))</f>
        <v>0.26445188057259711</v>
      </c>
      <c r="AB3" s="1" cm="1">
        <f t="array" ref="AB3">SUM(_xlfn._xlws.FILTER('Filter Max Task'!AC$3:AC$178, ('Filter Max Task'!$A$3:$A$178='Sum Max Tasks'!$A3)*('Sum Max Tasks'!$B3='Filter Max Task'!$C$3:$C$178)*('Sum Max Tasks'!$C3='Filter Max Task'!$D$3:$D$178)*('Sum Max Tasks'!$E3='Filter Max Task'!$E$3:$E$178)*('Sum Max Tasks'!$D3='Filter Max Task'!$F$3:$F$178)))</f>
        <v>0.21327600163599181</v>
      </c>
      <c r="AC3" s="1" cm="1">
        <f t="array" ref="AC3">SUM(_xlfn._xlws.FILTER('Filter Max Task'!AD$3:AD$178, ('Filter Max Task'!$A$3:$A$178='Sum Max Tasks'!$A3)*('Sum Max Tasks'!$B3='Filter Max Task'!$C$3:$C$178)*('Sum Max Tasks'!$C3='Filter Max Task'!$D$3:$D$178)*('Sum Max Tasks'!$E3='Filter Max Task'!$E$3:$E$178)*('Sum Max Tasks'!$D3='Filter Max Task'!$F$3:$F$178)))</f>
        <v>0.15239435255623723</v>
      </c>
      <c r="AD3" s="1" cm="1">
        <f t="array" ref="AD3">SUM(_xlfn._xlws.FILTER('Filter Max Task'!AE$3:AE$178, ('Filter Max Task'!$A$3:$A$178='Sum Max Tasks'!$A3)*('Sum Max Tasks'!$B3='Filter Max Task'!$C$3:$C$178)*('Sum Max Tasks'!$C3='Filter Max Task'!$D$3:$D$178)*('Sum Max Tasks'!$E3='Filter Max Task'!$E$3:$E$178)*('Sum Max Tasks'!$D3='Filter Max Task'!$F$3:$F$178)))</f>
        <v>0.14395867026584866</v>
      </c>
      <c r="AE3" s="1" cm="1">
        <f t="array" ref="AE3">SUM(_xlfn._xlws.FILTER('Filter Max Task'!AF$3:AF$178, ('Filter Max Task'!$A$3:$A$178='Sum Max Tasks'!$A3)*('Sum Max Tasks'!$B3='Filter Max Task'!$C$3:$C$178)*('Sum Max Tasks'!$C3='Filter Max Task'!$D$3:$D$178)*('Sum Max Tasks'!$E3='Filter Max Task'!$E$3:$E$178)*('Sum Max Tasks'!$D3='Filter Max Task'!$F$3:$F$178)))</f>
        <v>3.831897145194274E-2</v>
      </c>
      <c r="AF3" s="1" cm="1">
        <f t="array" ref="AF3">SUM(_xlfn._xlws.FILTER('Filter Max Task'!AG$3:AG$178, ('Filter Max Task'!$A$3:$A$178='Sum Max Tasks'!$A3)*('Sum Max Tasks'!$B3='Filter Max Task'!$C$3:$C$178)*('Sum Max Tasks'!$C3='Filter Max Task'!$D$3:$D$178)*('Sum Max Tasks'!$E3='Filter Max Task'!$E$3:$E$178)*('Sum Max Tasks'!$D3='Filter Max Task'!$F$3:$F$178)))</f>
        <v>1.2534585253169733E-2</v>
      </c>
      <c r="AG3" s="1" cm="1">
        <f t="array" ref="AG3">SUM(_xlfn._xlws.FILTER('Filter Max Task'!AH$3:AH$178, ('Filter Max Task'!$A$3:$A$178='Sum Max Tasks'!$A3)*('Sum Max Tasks'!$B3='Filter Max Task'!$C$3:$C$178)*('Sum Max Tasks'!$C3='Filter Max Task'!$D$3:$D$178)*('Sum Max Tasks'!$E3='Filter Max Task'!$E$3:$E$178)*('Sum Max Tasks'!$D3='Filter Max Task'!$F$3:$F$178)))</f>
        <v>3.7653450274028628E-3</v>
      </c>
      <c r="AH3" s="1" cm="1">
        <f t="array" ref="AH3">SUM(_xlfn._xlws.FILTER('Filter Max Task'!AI$3:AI$178, ('Filter Max Task'!$A$3:$A$178='Sum Max Tasks'!$A3)*('Sum Max Tasks'!$B3='Filter Max Task'!$C$3:$C$178)*('Sum Max Tasks'!$C3='Filter Max Task'!$D$3:$D$178)*('Sum Max Tasks'!$E3='Filter Max Task'!$E$3:$E$178)*('Sum Max Tasks'!$D3='Filter Max Task'!$F$3:$F$178)))</f>
        <v>1.3302951977096115E-3</v>
      </c>
      <c r="AI3" s="1" cm="1">
        <f t="array" ref="AI3">SUM(_xlfn._xlws.FILTER('Filter Max Task'!AJ$3:AJ$178, ('Filter Max Task'!$A$3:$A$178='Sum Max Tasks'!$A3)*('Sum Max Tasks'!$B3='Filter Max Task'!$C$3:$C$178)*('Sum Max Tasks'!$C3='Filter Max Task'!$D$3:$D$178)*('Sum Max Tasks'!$E3='Filter Max Task'!$E$3:$E$178)*('Sum Max Tasks'!$D3='Filter Max Task'!$F$3:$F$178)))</f>
        <v>4.6614005071574641E-4</v>
      </c>
      <c r="AL3" s="52"/>
      <c r="AM3" s="52"/>
      <c r="AN3" s="52"/>
      <c r="AO3" s="52"/>
      <c r="AP3" s="52"/>
      <c r="AQ3" s="52"/>
      <c r="AR3" s="52"/>
      <c r="AS3" s="52"/>
      <c r="AT3" s="52"/>
      <c r="AU3" s="52"/>
    </row>
    <row r="4" spans="1:47" x14ac:dyDescent="0.35">
      <c r="A4" s="1" t="s">
        <v>126</v>
      </c>
      <c r="B4" s="1" t="s">
        <v>131</v>
      </c>
      <c r="C4" s="1" t="s">
        <v>127</v>
      </c>
      <c r="D4" s="1" t="s">
        <v>152</v>
      </c>
      <c r="E4" s="1" t="s">
        <v>128</v>
      </c>
      <c r="F4" s="1" cm="1">
        <f t="array" ref="F4">SUM(_xlfn._xlws.FILTER('Filter Max Task'!G$3:G$178, ('Filter Max Task'!$A$3:$A$178='Sum Max Tasks'!$A4)*('Sum Max Tasks'!$B4='Filter Max Task'!$C$3:$C$178)*('Sum Max Tasks'!$C4='Filter Max Task'!$D$3:$D$178)*('Sum Max Tasks'!$E4='Filter Max Task'!$E$3:$E$178)*('Sum Max Tasks'!$D4='Filter Max Task'!$F$3:$F$178)))</f>
        <v>1.22897267E-3</v>
      </c>
      <c r="G4" s="1" cm="1">
        <f t="array" ref="G4">SUM(_xlfn._xlws.FILTER('Filter Max Task'!H$3:H$178, ('Filter Max Task'!$A$3:$A$178='Sum Max Tasks'!$A4)*('Sum Max Tasks'!$B4='Filter Max Task'!$C$3:$C$178)*('Sum Max Tasks'!$C4='Filter Max Task'!$D$3:$D$178)*('Sum Max Tasks'!$E4='Filter Max Task'!$E$3:$E$178)*('Sum Max Tasks'!$D4='Filter Max Task'!$F$3:$F$178)))</f>
        <v>3.4538599999999999E-4</v>
      </c>
      <c r="H4" s="1" cm="1">
        <f t="array" ref="H4">SUM(_xlfn._xlws.FILTER('Filter Max Task'!I$3:I$178, ('Filter Max Task'!$A$3:$A$178='Sum Max Tasks'!$A4)*('Sum Max Tasks'!$B4='Filter Max Task'!$C$3:$C$178)*('Sum Max Tasks'!$C4='Filter Max Task'!$D$3:$D$178)*('Sum Max Tasks'!$E4='Filter Max Task'!$E$3:$E$178)*('Sum Max Tasks'!$D4='Filter Max Task'!$F$3:$F$178)))</f>
        <v>1.80185E-4</v>
      </c>
      <c r="I4" s="1" cm="1">
        <f t="array" ref="I4">SUM(_xlfn._xlws.FILTER('Filter Max Task'!J$3:J$178, ('Filter Max Task'!$A$3:$A$178='Sum Max Tasks'!$A4)*('Sum Max Tasks'!$B4='Filter Max Task'!$C$3:$C$178)*('Sum Max Tasks'!$C4='Filter Max Task'!$D$3:$D$178)*('Sum Max Tasks'!$E4='Filter Max Task'!$E$3:$E$178)*('Sum Max Tasks'!$D4='Filter Max Task'!$F$3:$F$178)))</f>
        <v>1.2725E-4</v>
      </c>
      <c r="J4" s="1" cm="1">
        <f t="array" ref="J4">SUM(_xlfn._xlws.FILTER('Filter Max Task'!K$3:K$178, ('Filter Max Task'!$A$3:$A$178='Sum Max Tasks'!$A4)*('Sum Max Tasks'!$B4='Filter Max Task'!$C$3:$C$178)*('Sum Max Tasks'!$C4='Filter Max Task'!$D$3:$D$178)*('Sum Max Tasks'!$E4='Filter Max Task'!$E$3:$E$178)*('Sum Max Tasks'!$D4='Filter Max Task'!$F$3:$F$178)))</f>
        <v>8.7517000000000009E-5</v>
      </c>
      <c r="K4" s="1" cm="1">
        <f t="array" ref="K4">SUM(_xlfn._xlws.FILTER('Filter Max Task'!L$3:L$178, ('Filter Max Task'!$A$3:$A$178='Sum Max Tasks'!$A4)*('Sum Max Tasks'!$B4='Filter Max Task'!$C$3:$C$178)*('Sum Max Tasks'!$C4='Filter Max Task'!$D$3:$D$178)*('Sum Max Tasks'!$E4='Filter Max Task'!$E$3:$E$178)*('Sum Max Tasks'!$D4='Filter Max Task'!$F$3:$F$178)))</f>
        <v>1.2574130000000001E-5</v>
      </c>
      <c r="L4" s="1" cm="1">
        <f t="array" ref="L4">SUM(_xlfn._xlws.FILTER('Filter Max Task'!M$3:M$178, ('Filter Max Task'!$A$3:$A$178='Sum Max Tasks'!$A4)*('Sum Max Tasks'!$B4='Filter Max Task'!$C$3:$C$178)*('Sum Max Tasks'!$C4='Filter Max Task'!$D$3:$D$178)*('Sum Max Tasks'!$E4='Filter Max Task'!$E$3:$E$178)*('Sum Max Tasks'!$D4='Filter Max Task'!$F$3:$F$178)))</f>
        <v>6.0138199999999996E-6</v>
      </c>
      <c r="M4" s="1" cm="1">
        <f t="array" ref="M4">SUM(_xlfn._xlws.FILTER('Filter Max Task'!N$3:N$178, ('Filter Max Task'!$A$3:$A$178='Sum Max Tasks'!$A4)*('Sum Max Tasks'!$B4='Filter Max Task'!$C$3:$C$178)*('Sum Max Tasks'!$C4='Filter Max Task'!$D$3:$D$178)*('Sum Max Tasks'!$E4='Filter Max Task'!$E$3:$E$178)*('Sum Max Tasks'!$D4='Filter Max Task'!$F$3:$F$178)))</f>
        <v>2.3738680000000002E-6</v>
      </c>
      <c r="N4" s="1" cm="1">
        <f t="array" ref="N4">SUM(_xlfn._xlws.FILTER('Filter Max Task'!O$3:O$178, ('Filter Max Task'!$A$3:$A$178='Sum Max Tasks'!$A4)*('Sum Max Tasks'!$B4='Filter Max Task'!$C$3:$C$178)*('Sum Max Tasks'!$C4='Filter Max Task'!$D$3:$D$178)*('Sum Max Tasks'!$E4='Filter Max Task'!$E$3:$E$178)*('Sum Max Tasks'!$D4='Filter Max Task'!$F$3:$F$178)))</f>
        <v>1.2439971999999999E-6</v>
      </c>
      <c r="O4" s="1" cm="1">
        <f t="array" ref="O4">SUM(_xlfn._xlws.FILTER('Filter Max Task'!P$3:P$178, ('Filter Max Task'!$A$3:$A$178='Sum Max Tasks'!$A4)*('Sum Max Tasks'!$B4='Filter Max Task'!$C$3:$C$178)*('Sum Max Tasks'!$C4='Filter Max Task'!$D$3:$D$178)*('Sum Max Tasks'!$E4='Filter Max Task'!$E$3:$E$178)*('Sum Max Tasks'!$D4='Filter Max Task'!$F$3:$F$178)))</f>
        <v>5.6770119999999999E-7</v>
      </c>
      <c r="P4" s="1" cm="1">
        <f t="array" ref="P4">SUM(_xlfn._xlws.FILTER('Filter Max Task'!Q$3:Q$178, ('Filter Max Task'!$A$3:$A$178='Sum Max Tasks'!$A4)*('Sum Max Tasks'!$B4='Filter Max Task'!$C$3:$C$178)*('Sum Max Tasks'!$C4='Filter Max Task'!$D$3:$D$178)*('Sum Max Tasks'!$E4='Filter Max Task'!$E$3:$E$178)*('Sum Max Tasks'!$D4='Filter Max Task'!$F$3:$F$178)))</f>
        <v>2.3027276999999999E-4</v>
      </c>
      <c r="Q4" s="1" cm="1">
        <f t="array" ref="Q4">SUM(_xlfn._xlws.FILTER('Filter Max Task'!R$3:R$178, ('Filter Max Task'!$A$3:$A$178='Sum Max Tasks'!$A4)*('Sum Max Tasks'!$B4='Filter Max Task'!$C$3:$C$178)*('Sum Max Tasks'!$C4='Filter Max Task'!$D$3:$D$178)*('Sum Max Tasks'!$E4='Filter Max Task'!$E$3:$E$178)*('Sum Max Tasks'!$D4='Filter Max Task'!$F$3:$F$178)))</f>
        <v>6.4426999999999998E-5</v>
      </c>
      <c r="R4" s="1" cm="1">
        <f t="array" ref="R4">SUM(_xlfn._xlws.FILTER('Filter Max Task'!S$3:S$178, ('Filter Max Task'!$A$3:$A$178='Sum Max Tasks'!$A4)*('Sum Max Tasks'!$B4='Filter Max Task'!$C$3:$C$178)*('Sum Max Tasks'!$C4='Filter Max Task'!$D$3:$D$178)*('Sum Max Tasks'!$E4='Filter Max Task'!$E$3:$E$178)*('Sum Max Tasks'!$D4='Filter Max Task'!$F$3:$F$178)))</f>
        <v>4.8263999999999997E-5</v>
      </c>
      <c r="S4" s="1" cm="1">
        <f t="array" ref="S4">SUM(_xlfn._xlws.FILTER('Filter Max Task'!T$3:T$178, ('Filter Max Task'!$A$3:$A$178='Sum Max Tasks'!$A4)*('Sum Max Tasks'!$B4='Filter Max Task'!$C$3:$C$178)*('Sum Max Tasks'!$C4='Filter Max Task'!$D$3:$D$178)*('Sum Max Tasks'!$E4='Filter Max Task'!$E$3:$E$178)*('Sum Max Tasks'!$D4='Filter Max Task'!$F$3:$F$178)))</f>
        <v>3.0244E-5</v>
      </c>
      <c r="T4" s="1" cm="1">
        <f t="array" ref="T4">SUM(_xlfn._xlws.FILTER('Filter Max Task'!U$3:U$178, ('Filter Max Task'!$A$3:$A$178='Sum Max Tasks'!$A4)*('Sum Max Tasks'!$B4='Filter Max Task'!$C$3:$C$178)*('Sum Max Tasks'!$C4='Filter Max Task'!$D$3:$D$178)*('Sum Max Tasks'!$E4='Filter Max Task'!$E$3:$E$178)*('Sum Max Tasks'!$D4='Filter Max Task'!$F$3:$F$178)))</f>
        <v>2.4818099999999999E-5</v>
      </c>
      <c r="U4" s="1" cm="1">
        <f t="array" ref="U4">SUM(_xlfn._xlws.FILTER('Filter Max Task'!V$3:V$178, ('Filter Max Task'!$A$3:$A$178='Sum Max Tasks'!$A4)*('Sum Max Tasks'!$B4='Filter Max Task'!$C$3:$C$178)*('Sum Max Tasks'!$C4='Filter Max Task'!$D$3:$D$178)*('Sum Max Tasks'!$E4='Filter Max Task'!$E$3:$E$178)*('Sum Max Tasks'!$D4='Filter Max Task'!$F$3:$F$178)))</f>
        <v>8.4505499999999999E-6</v>
      </c>
      <c r="V4" s="1" cm="1">
        <f t="array" ref="V4">SUM(_xlfn._xlws.FILTER('Filter Max Task'!W$3:W$178, ('Filter Max Task'!$A$3:$A$178='Sum Max Tasks'!$A4)*('Sum Max Tasks'!$B4='Filter Max Task'!$C$3:$C$178)*('Sum Max Tasks'!$C4='Filter Max Task'!$D$3:$D$178)*('Sum Max Tasks'!$E4='Filter Max Task'!$E$3:$E$178)*('Sum Max Tasks'!$D4='Filter Max Task'!$F$3:$F$178)))</f>
        <v>3.618319E-6</v>
      </c>
      <c r="W4" s="1" cm="1">
        <f t="array" ref="W4">SUM(_xlfn._xlws.FILTER('Filter Max Task'!X$3:X$178, ('Filter Max Task'!$A$3:$A$178='Sum Max Tasks'!$A4)*('Sum Max Tasks'!$B4='Filter Max Task'!$C$3:$C$178)*('Sum Max Tasks'!$C4='Filter Max Task'!$D$3:$D$178)*('Sum Max Tasks'!$E4='Filter Max Task'!$E$3:$E$178)*('Sum Max Tasks'!$D4='Filter Max Task'!$F$3:$F$178)))</f>
        <v>1.118723E-6</v>
      </c>
      <c r="X4" s="1" cm="1">
        <f t="array" ref="X4">SUM(_xlfn._xlws.FILTER('Filter Max Task'!Y$3:Y$178, ('Filter Max Task'!$A$3:$A$178='Sum Max Tasks'!$A4)*('Sum Max Tasks'!$B4='Filter Max Task'!$C$3:$C$178)*('Sum Max Tasks'!$C4='Filter Max Task'!$D$3:$D$178)*('Sum Max Tasks'!$E4='Filter Max Task'!$E$3:$E$178)*('Sum Max Tasks'!$D4='Filter Max Task'!$F$3:$F$178)))</f>
        <v>4.8175459999999994E-7</v>
      </c>
      <c r="Y4" s="1" cm="1">
        <f t="array" ref="Y4">SUM(_xlfn._xlws.FILTER('Filter Max Task'!Z$3:Z$178, ('Filter Max Task'!$A$3:$A$178='Sum Max Tasks'!$A4)*('Sum Max Tasks'!$B4='Filter Max Task'!$C$3:$C$178)*('Sum Max Tasks'!$C4='Filter Max Task'!$D$3:$D$178)*('Sum Max Tasks'!$E4='Filter Max Task'!$E$3:$E$178)*('Sum Max Tasks'!$D4='Filter Max Task'!$F$3:$F$178)))</f>
        <v>2.411961E-7</v>
      </c>
      <c r="Z4" s="1" cm="1">
        <f t="array" ref="Z4">SUM(_xlfn._xlws.FILTER('Filter Max Task'!AA$3:AA$178, ('Filter Max Task'!$A$3:$A$178='Sum Max Tasks'!$A4)*('Sum Max Tasks'!$B4='Filter Max Task'!$C$3:$C$178)*('Sum Max Tasks'!$C4='Filter Max Task'!$D$3:$D$178)*('Sum Max Tasks'!$E4='Filter Max Task'!$E$3:$E$178)*('Sum Max Tasks'!$D4='Filter Max Task'!$F$3:$F$178)))</f>
        <v>0.93201608667484659</v>
      </c>
      <c r="AA4" s="1" cm="1">
        <f t="array" ref="AA4">SUM(_xlfn._xlws.FILTER('Filter Max Task'!AB$3:AB$178, ('Filter Max Task'!$A$3:$A$178='Sum Max Tasks'!$A4)*('Sum Max Tasks'!$B4='Filter Max Task'!$C$3:$C$178)*('Sum Max Tasks'!$C4='Filter Max Task'!$D$3:$D$178)*('Sum Max Tasks'!$E4='Filter Max Task'!$E$3:$E$178)*('Sum Max Tasks'!$D4='Filter Max Task'!$F$3:$F$178)))</f>
        <v>0.26076465930470349</v>
      </c>
      <c r="AB4" s="1" cm="1">
        <f t="array" ref="AB4">SUM(_xlfn._xlws.FILTER('Filter Max Task'!AC$3:AC$178, ('Filter Max Task'!$A$3:$A$178='Sum Max Tasks'!$A4)*('Sum Max Tasks'!$B4='Filter Max Task'!$C$3:$C$178)*('Sum Max Tasks'!$C4='Filter Max Task'!$D$3:$D$178)*('Sum Max Tasks'!$E4='Filter Max Task'!$E$3:$E$178)*('Sum Max Tasks'!$D4='Filter Max Task'!$F$3:$F$178)))</f>
        <v>0.19534582576687115</v>
      </c>
      <c r="AC4" s="1" cm="1">
        <f t="array" ref="AC4">SUM(_xlfn._xlws.FILTER('Filter Max Task'!AD$3:AD$178, ('Filter Max Task'!$A$3:$A$178='Sum Max Tasks'!$A4)*('Sum Max Tasks'!$B4='Filter Max Task'!$C$3:$C$178)*('Sum Max Tasks'!$C4='Filter Max Task'!$D$3:$D$178)*('Sum Max Tasks'!$E4='Filter Max Task'!$E$3:$E$178)*('Sum Max Tasks'!$D4='Filter Max Task'!$F$3:$F$178)))</f>
        <v>0.1224108891615542</v>
      </c>
      <c r="AD4" s="1" cm="1">
        <f t="array" ref="AD4">SUM(_xlfn._xlws.FILTER('Filter Max Task'!AE$3:AE$178, ('Filter Max Task'!$A$3:$A$178='Sum Max Tasks'!$A4)*('Sum Max Tasks'!$B4='Filter Max Task'!$C$3:$C$178)*('Sum Max Tasks'!$C4='Filter Max Task'!$D$3:$D$178)*('Sum Max Tasks'!$E4='Filter Max Task'!$E$3:$E$178)*('Sum Max Tasks'!$D4='Filter Max Task'!$F$3:$F$178)))</f>
        <v>0.10044986404907975</v>
      </c>
      <c r="AE4" s="1" cm="1">
        <f t="array" ref="AE4">SUM(_xlfn._xlws.FILTER('Filter Max Task'!AF$3:AF$178, ('Filter Max Task'!$A$3:$A$178='Sum Max Tasks'!$A4)*('Sum Max Tasks'!$B4='Filter Max Task'!$C$3:$C$178)*('Sum Max Tasks'!$C4='Filter Max Task'!$D$3:$D$178)*('Sum Max Tasks'!$E4='Filter Max Task'!$E$3:$E$178)*('Sum Max Tasks'!$D4='Filter Max Task'!$F$3:$F$178)))</f>
        <v>3.4203125889570557E-2</v>
      </c>
      <c r="AF4" s="1" cm="1">
        <f t="array" ref="AF4">SUM(_xlfn._xlws.FILTER('Filter Max Task'!AG$3:AG$178, ('Filter Max Task'!$A$3:$A$178='Sum Max Tasks'!$A4)*('Sum Max Tasks'!$B4='Filter Max Task'!$C$3:$C$178)*('Sum Max Tasks'!$C4='Filter Max Task'!$D$3:$D$178)*('Sum Max Tasks'!$E4='Filter Max Task'!$E$3:$E$178)*('Sum Max Tasks'!$D4='Filter Max Task'!$F$3:$F$178)))</f>
        <v>1.4644942668302657E-2</v>
      </c>
      <c r="AG4" s="1" cm="1">
        <f t="array" ref="AG4">SUM(_xlfn._xlws.FILTER('Filter Max Task'!AH$3:AH$178, ('Filter Max Task'!$A$3:$A$178='Sum Max Tasks'!$A4)*('Sum Max Tasks'!$B4='Filter Max Task'!$C$3:$C$178)*('Sum Max Tasks'!$C4='Filter Max Task'!$D$3:$D$178)*('Sum Max Tasks'!$E4='Filter Max Task'!$E$3:$E$178)*('Sum Max Tasks'!$D4='Filter Max Task'!$F$3:$F$178)))</f>
        <v>4.5279684286298567E-3</v>
      </c>
      <c r="AH4" s="1" cm="1">
        <f t="array" ref="AH4">SUM(_xlfn._xlws.FILTER('Filter Max Task'!AI$3:AI$178, ('Filter Max Task'!$A$3:$A$178='Sum Max Tasks'!$A4)*('Sum Max Tasks'!$B4='Filter Max Task'!$C$3:$C$178)*('Sum Max Tasks'!$C4='Filter Max Task'!$D$3:$D$178)*('Sum Max Tasks'!$E4='Filter Max Task'!$E$3:$E$178)*('Sum Max Tasks'!$D4='Filter Max Task'!$F$3:$F$178)))</f>
        <v>1.9498746509611451E-3</v>
      </c>
      <c r="AI4" s="1" cm="1">
        <f t="array" ref="AI4">SUM(_xlfn._xlws.FILTER('Filter Max Task'!AJ$3:AJ$178, ('Filter Max Task'!$A$3:$A$178='Sum Max Tasks'!$A4)*('Sum Max Tasks'!$B4='Filter Max Task'!$C$3:$C$178)*('Sum Max Tasks'!$C4='Filter Max Task'!$D$3:$D$178)*('Sum Max Tasks'!$E4='Filter Max Task'!$E$3:$E$178)*('Sum Max Tasks'!$D4='Filter Max Task'!$F$3:$F$178)))</f>
        <v>9.7622765055214707E-4</v>
      </c>
      <c r="AL4" s="52"/>
      <c r="AM4" s="52"/>
      <c r="AN4" s="52"/>
      <c r="AO4" s="52"/>
      <c r="AP4" s="52"/>
      <c r="AQ4" s="52"/>
      <c r="AR4" s="52"/>
      <c r="AS4" s="52"/>
      <c r="AT4" s="52"/>
      <c r="AU4" s="52"/>
    </row>
    <row r="5" spans="1:47" x14ac:dyDescent="0.35">
      <c r="A5" s="1" t="s">
        <v>126</v>
      </c>
      <c r="B5" s="1" t="s">
        <v>131</v>
      </c>
      <c r="C5" s="1" t="s">
        <v>127</v>
      </c>
      <c r="D5" s="1" t="s">
        <v>157</v>
      </c>
      <c r="E5" s="1" t="s">
        <v>129</v>
      </c>
      <c r="F5" s="1" cm="1">
        <f t="array" ref="F5">SUM(_xlfn._xlws.FILTER('Filter Max Task'!G$3:G$178, ('Filter Max Task'!$A$3:$A$178='Sum Max Tasks'!$A5)*('Sum Max Tasks'!$B5='Filter Max Task'!$C$3:$C$178)*('Sum Max Tasks'!$C5='Filter Max Task'!$D$3:$D$178)*('Sum Max Tasks'!$E5='Filter Max Task'!$E$3:$E$178)*('Sum Max Tasks'!$D5='Filter Max Task'!$F$3:$F$178)))</f>
        <v>0</v>
      </c>
      <c r="G5" s="1" cm="1">
        <f t="array" ref="G5">SUM(_xlfn._xlws.FILTER('Filter Max Task'!H$3:H$178, ('Filter Max Task'!$A$3:$A$178='Sum Max Tasks'!$A5)*('Sum Max Tasks'!$B5='Filter Max Task'!$C$3:$C$178)*('Sum Max Tasks'!$C5='Filter Max Task'!$D$3:$D$178)*('Sum Max Tasks'!$E5='Filter Max Task'!$E$3:$E$178)*('Sum Max Tasks'!$D5='Filter Max Task'!$F$3:$F$178)))</f>
        <v>0</v>
      </c>
      <c r="H5" s="1" cm="1">
        <f t="array" ref="H5">SUM(_xlfn._xlws.FILTER('Filter Max Task'!I$3:I$178, ('Filter Max Task'!$A$3:$A$178='Sum Max Tasks'!$A5)*('Sum Max Tasks'!$B5='Filter Max Task'!$C$3:$C$178)*('Sum Max Tasks'!$C5='Filter Max Task'!$D$3:$D$178)*('Sum Max Tasks'!$E5='Filter Max Task'!$E$3:$E$178)*('Sum Max Tasks'!$D5='Filter Max Task'!$F$3:$F$178)))</f>
        <v>0</v>
      </c>
      <c r="I5" s="1" cm="1">
        <f t="array" ref="I5">SUM(_xlfn._xlws.FILTER('Filter Max Task'!J$3:J$178, ('Filter Max Task'!$A$3:$A$178='Sum Max Tasks'!$A5)*('Sum Max Tasks'!$B5='Filter Max Task'!$C$3:$C$178)*('Sum Max Tasks'!$C5='Filter Max Task'!$D$3:$D$178)*('Sum Max Tasks'!$E5='Filter Max Task'!$E$3:$E$178)*('Sum Max Tasks'!$D5='Filter Max Task'!$F$3:$F$178)))</f>
        <v>0</v>
      </c>
      <c r="J5" s="1" cm="1">
        <f t="array" ref="J5">SUM(_xlfn._xlws.FILTER('Filter Max Task'!K$3:K$178, ('Filter Max Task'!$A$3:$A$178='Sum Max Tasks'!$A5)*('Sum Max Tasks'!$B5='Filter Max Task'!$C$3:$C$178)*('Sum Max Tasks'!$C5='Filter Max Task'!$D$3:$D$178)*('Sum Max Tasks'!$E5='Filter Max Task'!$E$3:$E$178)*('Sum Max Tasks'!$D5='Filter Max Task'!$F$3:$F$178)))</f>
        <v>0</v>
      </c>
      <c r="K5" s="1" cm="1">
        <f t="array" ref="K5">SUM(_xlfn._xlws.FILTER('Filter Max Task'!L$3:L$178, ('Filter Max Task'!$A$3:$A$178='Sum Max Tasks'!$A5)*('Sum Max Tasks'!$B5='Filter Max Task'!$C$3:$C$178)*('Sum Max Tasks'!$C5='Filter Max Task'!$D$3:$D$178)*('Sum Max Tasks'!$E5='Filter Max Task'!$E$3:$E$178)*('Sum Max Tasks'!$D5='Filter Max Task'!$F$3:$F$178)))</f>
        <v>0</v>
      </c>
      <c r="L5" s="1" cm="1">
        <f t="array" ref="L5">SUM(_xlfn._xlws.FILTER('Filter Max Task'!M$3:M$178, ('Filter Max Task'!$A$3:$A$178='Sum Max Tasks'!$A5)*('Sum Max Tasks'!$B5='Filter Max Task'!$C$3:$C$178)*('Sum Max Tasks'!$C5='Filter Max Task'!$D$3:$D$178)*('Sum Max Tasks'!$E5='Filter Max Task'!$E$3:$E$178)*('Sum Max Tasks'!$D5='Filter Max Task'!$F$3:$F$178)))</f>
        <v>0</v>
      </c>
      <c r="M5" s="1" cm="1">
        <f t="array" ref="M5">SUM(_xlfn._xlws.FILTER('Filter Max Task'!N$3:N$178, ('Filter Max Task'!$A$3:$A$178='Sum Max Tasks'!$A5)*('Sum Max Tasks'!$B5='Filter Max Task'!$C$3:$C$178)*('Sum Max Tasks'!$C5='Filter Max Task'!$D$3:$D$178)*('Sum Max Tasks'!$E5='Filter Max Task'!$E$3:$E$178)*('Sum Max Tasks'!$D5='Filter Max Task'!$F$3:$F$178)))</f>
        <v>0</v>
      </c>
      <c r="N5" s="1" cm="1">
        <f t="array" ref="N5">SUM(_xlfn._xlws.FILTER('Filter Max Task'!O$3:O$178, ('Filter Max Task'!$A$3:$A$178='Sum Max Tasks'!$A5)*('Sum Max Tasks'!$B5='Filter Max Task'!$C$3:$C$178)*('Sum Max Tasks'!$C5='Filter Max Task'!$D$3:$D$178)*('Sum Max Tasks'!$E5='Filter Max Task'!$E$3:$E$178)*('Sum Max Tasks'!$D5='Filter Max Task'!$F$3:$F$178)))</f>
        <v>0</v>
      </c>
      <c r="O5" s="1" cm="1">
        <f t="array" ref="O5">SUM(_xlfn._xlws.FILTER('Filter Max Task'!P$3:P$178, ('Filter Max Task'!$A$3:$A$178='Sum Max Tasks'!$A5)*('Sum Max Tasks'!$B5='Filter Max Task'!$C$3:$C$178)*('Sum Max Tasks'!$C5='Filter Max Task'!$D$3:$D$178)*('Sum Max Tasks'!$E5='Filter Max Task'!$E$3:$E$178)*('Sum Max Tasks'!$D5='Filter Max Task'!$F$3:$F$178)))</f>
        <v>0</v>
      </c>
      <c r="P5" s="1" cm="1">
        <f t="array" ref="P5">SUM(_xlfn._xlws.FILTER('Filter Max Task'!Q$3:Q$178, ('Filter Max Task'!$A$3:$A$178='Sum Max Tasks'!$A5)*('Sum Max Tasks'!$B5='Filter Max Task'!$C$3:$C$178)*('Sum Max Tasks'!$C5='Filter Max Task'!$D$3:$D$178)*('Sum Max Tasks'!$E5='Filter Max Task'!$E$3:$E$178)*('Sum Max Tasks'!$D5='Filter Max Task'!$F$3:$F$178)))</f>
        <v>1.378063E-4</v>
      </c>
      <c r="Q5" s="1" cm="1">
        <f t="array" ref="Q5">SUM(_xlfn._xlws.FILTER('Filter Max Task'!R$3:R$178, ('Filter Max Task'!$A$3:$A$178='Sum Max Tasks'!$A5)*('Sum Max Tasks'!$B5='Filter Max Task'!$C$3:$C$178)*('Sum Max Tasks'!$C5='Filter Max Task'!$D$3:$D$178)*('Sum Max Tasks'!$E5='Filter Max Task'!$E$3:$E$178)*('Sum Max Tasks'!$D5='Filter Max Task'!$F$3:$F$178)))</f>
        <v>3.8664000000000001E-5</v>
      </c>
      <c r="R5" s="1" cm="1">
        <f t="array" ref="R5">SUM(_xlfn._xlws.FILTER('Filter Max Task'!S$3:S$178, ('Filter Max Task'!$A$3:$A$178='Sum Max Tasks'!$A5)*('Sum Max Tasks'!$B5='Filter Max Task'!$C$3:$C$178)*('Sum Max Tasks'!$C5='Filter Max Task'!$D$3:$D$178)*('Sum Max Tasks'!$E5='Filter Max Task'!$E$3:$E$178)*('Sum Max Tasks'!$D5='Filter Max Task'!$F$3:$F$178)))</f>
        <v>2.2912999999999999E-5</v>
      </c>
      <c r="S5" s="1" cm="1">
        <f t="array" ref="S5">SUM(_xlfn._xlws.FILTER('Filter Max Task'!T$3:T$178, ('Filter Max Task'!$A$3:$A$178='Sum Max Tasks'!$A5)*('Sum Max Tasks'!$B5='Filter Max Task'!$C$3:$C$178)*('Sum Max Tasks'!$C5='Filter Max Task'!$D$3:$D$178)*('Sum Max Tasks'!$E5='Filter Max Task'!$E$3:$E$178)*('Sum Max Tasks'!$D5='Filter Max Task'!$F$3:$F$178)))</f>
        <v>1.9021E-5</v>
      </c>
      <c r="T5" s="1" cm="1">
        <f t="array" ref="T5">SUM(_xlfn._xlws.FILTER('Filter Max Task'!U$3:U$178, ('Filter Max Task'!$A$3:$A$178='Sum Max Tasks'!$A5)*('Sum Max Tasks'!$B5='Filter Max Task'!$C$3:$C$178)*('Sum Max Tasks'!$C5='Filter Max Task'!$D$3:$D$178)*('Sum Max Tasks'!$E5='Filter Max Task'!$E$3:$E$178)*('Sum Max Tasks'!$D5='Filter Max Task'!$F$3:$F$178)))</f>
        <v>1.5229300000000002E-5</v>
      </c>
      <c r="U5" s="1" cm="1">
        <f t="array" ref="U5">SUM(_xlfn._xlws.FILTER('Filter Max Task'!V$3:V$178, ('Filter Max Task'!$A$3:$A$178='Sum Max Tasks'!$A5)*('Sum Max Tasks'!$B5='Filter Max Task'!$C$3:$C$178)*('Sum Max Tasks'!$C5='Filter Max Task'!$D$3:$D$178)*('Sum Max Tasks'!$E5='Filter Max Task'!$E$3:$E$178)*('Sum Max Tasks'!$D5='Filter Max Task'!$F$3:$F$178)))</f>
        <v>3.375135E-6</v>
      </c>
      <c r="V5" s="1" cm="1">
        <f t="array" ref="V5">SUM(_xlfn._xlws.FILTER('Filter Max Task'!W$3:W$178, ('Filter Max Task'!$A$3:$A$178='Sum Max Tasks'!$A5)*('Sum Max Tasks'!$B5='Filter Max Task'!$C$3:$C$178)*('Sum Max Tasks'!$C5='Filter Max Task'!$D$3:$D$178)*('Sum Max Tasks'!$E5='Filter Max Task'!$E$3:$E$178)*('Sum Max Tasks'!$D5='Filter Max Task'!$F$3:$F$178)))</f>
        <v>2.2874010000000001E-6</v>
      </c>
      <c r="W5" s="1" cm="1">
        <f t="array" ref="W5">SUM(_xlfn._xlws.FILTER('Filter Max Task'!X$3:X$178, ('Filter Max Task'!$A$3:$A$178='Sum Max Tasks'!$A5)*('Sum Max Tasks'!$B5='Filter Max Task'!$C$3:$C$178)*('Sum Max Tasks'!$C5='Filter Max Task'!$D$3:$D$178)*('Sum Max Tasks'!$E5='Filter Max Task'!$E$3:$E$178)*('Sum Max Tasks'!$D5='Filter Max Task'!$F$3:$F$178)))</f>
        <v>6.6631559999999992E-7</v>
      </c>
      <c r="X5" s="1" cm="1">
        <f t="array" ref="X5">SUM(_xlfn._xlws.FILTER('Filter Max Task'!Y$3:Y$178, ('Filter Max Task'!$A$3:$A$178='Sum Max Tasks'!$A5)*('Sum Max Tasks'!$B5='Filter Max Task'!$C$3:$C$178)*('Sum Max Tasks'!$C5='Filter Max Task'!$D$3:$D$178)*('Sum Max Tasks'!$E5='Filter Max Task'!$E$3:$E$178)*('Sum Max Tasks'!$D5='Filter Max Task'!$F$3:$F$178)))</f>
        <v>2.314635E-7</v>
      </c>
      <c r="Y5" s="1" cm="1">
        <f t="array" ref="Y5">SUM(_xlfn._xlws.FILTER('Filter Max Task'!Z$3:Z$178, ('Filter Max Task'!$A$3:$A$178='Sum Max Tasks'!$A5)*('Sum Max Tasks'!$B5='Filter Max Task'!$C$3:$C$178)*('Sum Max Tasks'!$C5='Filter Max Task'!$D$3:$D$178)*('Sum Max Tasks'!$E5='Filter Max Task'!$E$3:$E$178)*('Sum Max Tasks'!$D5='Filter Max Task'!$F$3:$F$178)))</f>
        <v>7.9241750000000009E-8</v>
      </c>
      <c r="Z5" s="1" cm="1">
        <f t="array" ref="Z5">SUM(_xlfn._xlws.FILTER('Filter Max Task'!AA$3:AA$178, ('Filter Max Task'!$A$3:$A$178='Sum Max Tasks'!$A5)*('Sum Max Tasks'!$B5='Filter Max Task'!$C$3:$C$178)*('Sum Max Tasks'!$C5='Filter Max Task'!$D$3:$D$178)*('Sum Max Tasks'!$E5='Filter Max Task'!$E$3:$E$178)*('Sum Max Tasks'!$D5='Filter Max Task'!$F$3:$F$178)))</f>
        <v>0.55776324940695299</v>
      </c>
      <c r="AA5" s="1" cm="1">
        <f t="array" ref="AA5">SUM(_xlfn._xlws.FILTER('Filter Max Task'!AB$3:AB$178, ('Filter Max Task'!$A$3:$A$178='Sum Max Tasks'!$A5)*('Sum Max Tasks'!$B5='Filter Max Task'!$C$3:$C$178)*('Sum Max Tasks'!$C5='Filter Max Task'!$D$3:$D$178)*('Sum Max Tasks'!$E5='Filter Max Task'!$E$3:$E$178)*('Sum Max Tasks'!$D5='Filter Max Task'!$F$3:$F$178)))</f>
        <v>0.15649036564417179</v>
      </c>
      <c r="AB5" s="1" cm="1">
        <f t="array" ref="AB5">SUM(_xlfn._xlws.FILTER('Filter Max Task'!AC$3:AC$178, ('Filter Max Task'!$A$3:$A$178='Sum Max Tasks'!$A5)*('Sum Max Tasks'!$B5='Filter Max Task'!$C$3:$C$178)*('Sum Max Tasks'!$C5='Filter Max Task'!$D$3:$D$178)*('Sum Max Tasks'!$E5='Filter Max Task'!$E$3:$E$178)*('Sum Max Tasks'!$D5='Filter Max Task'!$F$3:$F$178)))</f>
        <v>9.2739078936605324E-2</v>
      </c>
      <c r="AC5" s="1" cm="1">
        <f t="array" ref="AC5">SUM(_xlfn._xlws.FILTER('Filter Max Task'!AD$3:AD$178, ('Filter Max Task'!$A$3:$A$178='Sum Max Tasks'!$A5)*('Sum Max Tasks'!$B5='Filter Max Task'!$C$3:$C$178)*('Sum Max Tasks'!$C5='Filter Max Task'!$D$3:$D$178)*('Sum Max Tasks'!$E5='Filter Max Task'!$E$3:$E$178)*('Sum Max Tasks'!$D5='Filter Max Task'!$F$3:$F$178)))</f>
        <v>7.6986427811860936E-2</v>
      </c>
      <c r="AD5" s="1" cm="1">
        <f t="array" ref="AD5">SUM(_xlfn._xlws.FILTER('Filter Max Task'!AE$3:AE$178, ('Filter Max Task'!$A$3:$A$178='Sum Max Tasks'!$A5)*('Sum Max Tasks'!$B5='Filter Max Task'!$C$3:$C$178)*('Sum Max Tasks'!$C5='Filter Max Task'!$D$3:$D$178)*('Sum Max Tasks'!$E5='Filter Max Task'!$E$3:$E$178)*('Sum Max Tasks'!$D5='Filter Max Task'!$F$3:$F$178)))</f>
        <v>6.1639735296523522E-2</v>
      </c>
      <c r="AE5" s="1" cm="1">
        <f t="array" ref="AE5">SUM(_xlfn._xlws.FILTER('Filter Max Task'!AF$3:AF$178, ('Filter Max Task'!$A$3:$A$178='Sum Max Tasks'!$A5)*('Sum Max Tasks'!$B5='Filter Max Task'!$C$3:$C$178)*('Sum Max Tasks'!$C5='Filter Max Task'!$D$3:$D$178)*('Sum Max Tasks'!$E5='Filter Max Task'!$E$3:$E$178)*('Sum Max Tasks'!$D5='Filter Max Task'!$F$3:$F$178)))</f>
        <v>1.366066910429448E-2</v>
      </c>
      <c r="AF5" s="1" cm="1">
        <f t="array" ref="AF5">SUM(_xlfn._xlws.FILTER('Filter Max Task'!AG$3:AG$178, ('Filter Max Task'!$A$3:$A$178='Sum Max Tasks'!$A5)*('Sum Max Tasks'!$B5='Filter Max Task'!$C$3:$C$178)*('Sum Max Tasks'!$C5='Filter Max Task'!$D$3:$D$178)*('Sum Max Tasks'!$E5='Filter Max Task'!$E$3:$E$178)*('Sum Max Tasks'!$D5='Filter Max Task'!$F$3:$F$178)))</f>
        <v>9.2581269104294473E-3</v>
      </c>
      <c r="AG5" s="1" cm="1">
        <f t="array" ref="AG5">SUM(_xlfn._xlws.FILTER('Filter Max Task'!AH$3:AH$178, ('Filter Max Task'!$A$3:$A$178='Sum Max Tasks'!$A5)*('Sum Max Tasks'!$B5='Filter Max Task'!$C$3:$C$178)*('Sum Max Tasks'!$C5='Filter Max Task'!$D$3:$D$178)*('Sum Max Tasks'!$E5='Filter Max Task'!$E$3:$E$178)*('Sum Max Tasks'!$D5='Filter Max Task'!$F$3:$F$178)))</f>
        <v>2.6968749192638041E-3</v>
      </c>
      <c r="AH5" s="1" cm="1">
        <f t="array" ref="AH5">SUM(_xlfn._xlws.FILTER('Filter Max Task'!AI$3:AI$178, ('Filter Max Task'!$A$3:$A$178='Sum Max Tasks'!$A5)*('Sum Max Tasks'!$B5='Filter Max Task'!$C$3:$C$178)*('Sum Max Tasks'!$C5='Filter Max Task'!$D$3:$D$178)*('Sum Max Tasks'!$E5='Filter Max Task'!$E$3:$E$178)*('Sum Max Tasks'!$D5='Filter Max Task'!$F$3:$F$178)))</f>
        <v>9.3683549938650297E-4</v>
      </c>
      <c r="AI5" s="1" cm="1">
        <f t="array" ref="AI5">SUM(_xlfn._xlws.FILTER('Filter Max Task'!AJ$3:AJ$178, ('Filter Max Task'!$A$3:$A$178='Sum Max Tasks'!$A5)*('Sum Max Tasks'!$B5='Filter Max Task'!$C$3:$C$178)*('Sum Max Tasks'!$C5='Filter Max Task'!$D$3:$D$178)*('Sum Max Tasks'!$E5='Filter Max Task'!$E$3:$E$178)*('Sum Max Tasks'!$D5='Filter Max Task'!$F$3:$F$178)))</f>
        <v>3.2072652678936605E-4</v>
      </c>
    </row>
    <row r="6" spans="1:47" x14ac:dyDescent="0.35">
      <c r="A6" s="1" t="s">
        <v>126</v>
      </c>
      <c r="B6" s="1" t="s">
        <v>131</v>
      </c>
      <c r="C6" s="1" t="s">
        <v>127</v>
      </c>
      <c r="D6" s="1" t="s">
        <v>157</v>
      </c>
      <c r="E6" s="1" t="s">
        <v>128</v>
      </c>
      <c r="F6" s="1" cm="1">
        <f t="array" ref="F6">SUM(_xlfn._xlws.FILTER('Filter Max Task'!G$3:G$178, ('Filter Max Task'!$A$3:$A$178='Sum Max Tasks'!$A6)*('Sum Max Tasks'!$B6='Filter Max Task'!$C$3:$C$178)*('Sum Max Tasks'!$C6='Filter Max Task'!$D$3:$D$178)*('Sum Max Tasks'!$E6='Filter Max Task'!$E$3:$E$178)*('Sum Max Tasks'!$D6='Filter Max Task'!$F$3:$F$178)))</f>
        <v>0</v>
      </c>
      <c r="G6" s="1" cm="1">
        <f t="array" ref="G6">SUM(_xlfn._xlws.FILTER('Filter Max Task'!H$3:H$178, ('Filter Max Task'!$A$3:$A$178='Sum Max Tasks'!$A6)*('Sum Max Tasks'!$B6='Filter Max Task'!$C$3:$C$178)*('Sum Max Tasks'!$C6='Filter Max Task'!$D$3:$D$178)*('Sum Max Tasks'!$E6='Filter Max Task'!$E$3:$E$178)*('Sum Max Tasks'!$D6='Filter Max Task'!$F$3:$F$178)))</f>
        <v>0</v>
      </c>
      <c r="H6" s="1" cm="1">
        <f t="array" ref="H6">SUM(_xlfn._xlws.FILTER('Filter Max Task'!I$3:I$178, ('Filter Max Task'!$A$3:$A$178='Sum Max Tasks'!$A6)*('Sum Max Tasks'!$B6='Filter Max Task'!$C$3:$C$178)*('Sum Max Tasks'!$C6='Filter Max Task'!$D$3:$D$178)*('Sum Max Tasks'!$E6='Filter Max Task'!$E$3:$E$178)*('Sum Max Tasks'!$D6='Filter Max Task'!$F$3:$F$178)))</f>
        <v>0</v>
      </c>
      <c r="I6" s="1" cm="1">
        <f t="array" ref="I6">SUM(_xlfn._xlws.FILTER('Filter Max Task'!J$3:J$178, ('Filter Max Task'!$A$3:$A$178='Sum Max Tasks'!$A6)*('Sum Max Tasks'!$B6='Filter Max Task'!$C$3:$C$178)*('Sum Max Tasks'!$C6='Filter Max Task'!$D$3:$D$178)*('Sum Max Tasks'!$E6='Filter Max Task'!$E$3:$E$178)*('Sum Max Tasks'!$D6='Filter Max Task'!$F$3:$F$178)))</f>
        <v>0</v>
      </c>
      <c r="J6" s="1" cm="1">
        <f t="array" ref="J6">SUM(_xlfn._xlws.FILTER('Filter Max Task'!K$3:K$178, ('Filter Max Task'!$A$3:$A$178='Sum Max Tasks'!$A6)*('Sum Max Tasks'!$B6='Filter Max Task'!$C$3:$C$178)*('Sum Max Tasks'!$C6='Filter Max Task'!$D$3:$D$178)*('Sum Max Tasks'!$E6='Filter Max Task'!$E$3:$E$178)*('Sum Max Tasks'!$D6='Filter Max Task'!$F$3:$F$178)))</f>
        <v>0</v>
      </c>
      <c r="K6" s="1" cm="1">
        <f t="array" ref="K6">SUM(_xlfn._xlws.FILTER('Filter Max Task'!L$3:L$178, ('Filter Max Task'!$A$3:$A$178='Sum Max Tasks'!$A6)*('Sum Max Tasks'!$B6='Filter Max Task'!$C$3:$C$178)*('Sum Max Tasks'!$C6='Filter Max Task'!$D$3:$D$178)*('Sum Max Tasks'!$E6='Filter Max Task'!$E$3:$E$178)*('Sum Max Tasks'!$D6='Filter Max Task'!$F$3:$F$178)))</f>
        <v>0</v>
      </c>
      <c r="L6" s="1" cm="1">
        <f t="array" ref="L6">SUM(_xlfn._xlws.FILTER('Filter Max Task'!M$3:M$178, ('Filter Max Task'!$A$3:$A$178='Sum Max Tasks'!$A6)*('Sum Max Tasks'!$B6='Filter Max Task'!$C$3:$C$178)*('Sum Max Tasks'!$C6='Filter Max Task'!$D$3:$D$178)*('Sum Max Tasks'!$E6='Filter Max Task'!$E$3:$E$178)*('Sum Max Tasks'!$D6='Filter Max Task'!$F$3:$F$178)))</f>
        <v>0</v>
      </c>
      <c r="M6" s="1" cm="1">
        <f t="array" ref="M6">SUM(_xlfn._xlws.FILTER('Filter Max Task'!N$3:N$178, ('Filter Max Task'!$A$3:$A$178='Sum Max Tasks'!$A6)*('Sum Max Tasks'!$B6='Filter Max Task'!$C$3:$C$178)*('Sum Max Tasks'!$C6='Filter Max Task'!$D$3:$D$178)*('Sum Max Tasks'!$E6='Filter Max Task'!$E$3:$E$178)*('Sum Max Tasks'!$D6='Filter Max Task'!$F$3:$F$178)))</f>
        <v>0</v>
      </c>
      <c r="N6" s="1" cm="1">
        <f t="array" ref="N6">SUM(_xlfn._xlws.FILTER('Filter Max Task'!O$3:O$178, ('Filter Max Task'!$A$3:$A$178='Sum Max Tasks'!$A6)*('Sum Max Tasks'!$B6='Filter Max Task'!$C$3:$C$178)*('Sum Max Tasks'!$C6='Filter Max Task'!$D$3:$D$178)*('Sum Max Tasks'!$E6='Filter Max Task'!$E$3:$E$178)*('Sum Max Tasks'!$D6='Filter Max Task'!$F$3:$F$178)))</f>
        <v>0</v>
      </c>
      <c r="O6" s="1" cm="1">
        <f t="array" ref="O6">SUM(_xlfn._xlws.FILTER('Filter Max Task'!P$3:P$178, ('Filter Max Task'!$A$3:$A$178='Sum Max Tasks'!$A6)*('Sum Max Tasks'!$B6='Filter Max Task'!$C$3:$C$178)*('Sum Max Tasks'!$C6='Filter Max Task'!$D$3:$D$178)*('Sum Max Tasks'!$E6='Filter Max Task'!$E$3:$E$178)*('Sum Max Tasks'!$D6='Filter Max Task'!$F$3:$F$178)))</f>
        <v>0</v>
      </c>
      <c r="P6" s="1" cm="1">
        <f t="array" ref="P6">SUM(_xlfn._xlws.FILTER('Filter Max Task'!Q$3:Q$178, ('Filter Max Task'!$A$3:$A$178='Sum Max Tasks'!$A6)*('Sum Max Tasks'!$B6='Filter Max Task'!$C$3:$C$178)*('Sum Max Tasks'!$C6='Filter Max Task'!$D$3:$D$178)*('Sum Max Tasks'!$E6='Filter Max Task'!$E$3:$E$178)*('Sum Max Tasks'!$D6='Filter Max Task'!$F$3:$F$178)))</f>
        <v>1.372264E-4</v>
      </c>
      <c r="Q6" s="1" cm="1">
        <f t="array" ref="Q6">SUM(_xlfn._xlws.FILTER('Filter Max Task'!R$3:R$178, ('Filter Max Task'!$A$3:$A$178='Sum Max Tasks'!$A6)*('Sum Max Tasks'!$B6='Filter Max Task'!$C$3:$C$178)*('Sum Max Tasks'!$C6='Filter Max Task'!$D$3:$D$178)*('Sum Max Tasks'!$E6='Filter Max Task'!$E$3:$E$178)*('Sum Max Tasks'!$D6='Filter Max Task'!$F$3:$F$178)))</f>
        <v>3.8392000000000001E-5</v>
      </c>
      <c r="R6" s="1" cm="1">
        <f t="array" ref="R6">SUM(_xlfn._xlws.FILTER('Filter Max Task'!S$3:S$178, ('Filter Max Task'!$A$3:$A$178='Sum Max Tasks'!$A6)*('Sum Max Tasks'!$B6='Filter Max Task'!$C$3:$C$178)*('Sum Max Tasks'!$C6='Filter Max Task'!$D$3:$D$178)*('Sum Max Tasks'!$E6='Filter Max Task'!$E$3:$E$178)*('Sum Max Tasks'!$D6='Filter Max Task'!$F$3:$F$178)))</f>
        <v>2.0767E-5</v>
      </c>
      <c r="S6" s="1" cm="1">
        <f t="array" ref="S6">SUM(_xlfn._xlws.FILTER('Filter Max Task'!T$3:T$178, ('Filter Max Task'!$A$3:$A$178='Sum Max Tasks'!$A6)*('Sum Max Tasks'!$B6='Filter Max Task'!$C$3:$C$178)*('Sum Max Tasks'!$C6='Filter Max Task'!$D$3:$D$178)*('Sum Max Tasks'!$E6='Filter Max Task'!$E$3:$E$178)*('Sum Max Tasks'!$D6='Filter Max Task'!$F$3:$F$178)))</f>
        <v>1.6376E-5</v>
      </c>
      <c r="T6" s="1" cm="1">
        <f t="array" ref="T6">SUM(_xlfn._xlws.FILTER('Filter Max Task'!U$3:U$178, ('Filter Max Task'!$A$3:$A$178='Sum Max Tasks'!$A6)*('Sum Max Tasks'!$B6='Filter Max Task'!$C$3:$C$178)*('Sum Max Tasks'!$C6='Filter Max Task'!$D$3:$D$178)*('Sum Max Tasks'!$E6='Filter Max Task'!$E$3:$E$178)*('Sum Max Tasks'!$D6='Filter Max Task'!$F$3:$F$178)))</f>
        <v>1.20283E-5</v>
      </c>
      <c r="U6" s="1" cm="1">
        <f t="array" ref="U6">SUM(_xlfn._xlws.FILTER('Filter Max Task'!V$3:V$178, ('Filter Max Task'!$A$3:$A$178='Sum Max Tasks'!$A6)*('Sum Max Tasks'!$B6='Filter Max Task'!$C$3:$C$178)*('Sum Max Tasks'!$C6='Filter Max Task'!$D$3:$D$178)*('Sum Max Tasks'!$E6='Filter Max Task'!$E$3:$E$178)*('Sum Max Tasks'!$D6='Filter Max Task'!$F$3:$F$178)))</f>
        <v>2.1073399999999995E-6</v>
      </c>
      <c r="V6" s="1" cm="1">
        <f t="array" ref="V6">SUM(_xlfn._xlws.FILTER('Filter Max Task'!W$3:W$178, ('Filter Max Task'!$A$3:$A$178='Sum Max Tasks'!$A6)*('Sum Max Tasks'!$B6='Filter Max Task'!$C$3:$C$178)*('Sum Max Tasks'!$C6='Filter Max Task'!$D$3:$D$178)*('Sum Max Tasks'!$E6='Filter Max Task'!$E$3:$E$178)*('Sum Max Tasks'!$D6='Filter Max Task'!$F$3:$F$178)))</f>
        <v>1.3196159999999998E-6</v>
      </c>
      <c r="W6" s="1" cm="1">
        <f t="array" ref="W6">SUM(_xlfn._xlws.FILTER('Filter Max Task'!X$3:X$178, ('Filter Max Task'!$A$3:$A$178='Sum Max Tasks'!$A6)*('Sum Max Tasks'!$B6='Filter Max Task'!$C$3:$C$178)*('Sum Max Tasks'!$C6='Filter Max Task'!$D$3:$D$178)*('Sum Max Tasks'!$E6='Filter Max Task'!$E$3:$E$178)*('Sum Max Tasks'!$D6='Filter Max Task'!$F$3:$F$178)))</f>
        <v>5.0639629999999995E-7</v>
      </c>
      <c r="X6" s="1" cm="1">
        <f t="array" ref="X6">SUM(_xlfn._xlws.FILTER('Filter Max Task'!Y$3:Y$178, ('Filter Max Task'!$A$3:$A$178='Sum Max Tasks'!$A6)*('Sum Max Tasks'!$B6='Filter Max Task'!$C$3:$C$178)*('Sum Max Tasks'!$C6='Filter Max Task'!$D$3:$D$178)*('Sum Max Tasks'!$E6='Filter Max Task'!$E$3:$E$178)*('Sum Max Tasks'!$D6='Filter Max Task'!$F$3:$F$178)))</f>
        <v>2.8049379999999996E-7</v>
      </c>
      <c r="Y6" s="1" cm="1">
        <f t="array" ref="Y6">SUM(_xlfn._xlws.FILTER('Filter Max Task'!Z$3:Z$178, ('Filter Max Task'!$A$3:$A$178='Sum Max Tasks'!$A6)*('Sum Max Tasks'!$B6='Filter Max Task'!$C$3:$C$178)*('Sum Max Tasks'!$C6='Filter Max Task'!$D$3:$D$178)*('Sum Max Tasks'!$E6='Filter Max Task'!$E$3:$E$178)*('Sum Max Tasks'!$D6='Filter Max Task'!$F$3:$F$178)))</f>
        <v>1.3866498999999999E-7</v>
      </c>
      <c r="Z6" s="1" cm="1">
        <f t="array" ref="Z6">SUM(_xlfn._xlws.FILTER('Filter Max Task'!AA$3:AA$178, ('Filter Max Task'!$A$3:$A$178='Sum Max Tasks'!$A6)*('Sum Max Tasks'!$B6='Filter Max Task'!$C$3:$C$178)*('Sum Max Tasks'!$C6='Filter Max Task'!$D$3:$D$178)*('Sum Max Tasks'!$E6='Filter Max Task'!$E$3:$E$178)*('Sum Max Tasks'!$D6='Filter Max Task'!$F$3:$F$178)))</f>
        <v>0.5554161367689161</v>
      </c>
      <c r="AA6" s="1" cm="1">
        <f t="array" ref="AA6">SUM(_xlfn._xlws.FILTER('Filter Max Task'!AB$3:AB$178, ('Filter Max Task'!$A$3:$A$178='Sum Max Tasks'!$A6)*('Sum Max Tasks'!$B6='Filter Max Task'!$C$3:$C$178)*('Sum Max Tasks'!$C6='Filter Max Task'!$D$3:$D$178)*('Sum Max Tasks'!$E6='Filter Max Task'!$E$3:$E$178)*('Sum Max Tasks'!$D6='Filter Max Task'!$F$3:$F$178)))</f>
        <v>0.15538946094069528</v>
      </c>
      <c r="AB6" s="1" cm="1">
        <f t="array" ref="AB6">SUM(_xlfn._xlws.FILTER('Filter Max Task'!AC$3:AC$178, ('Filter Max Task'!$A$3:$A$178='Sum Max Tasks'!$A6)*('Sum Max Tasks'!$B6='Filter Max Task'!$C$3:$C$178)*('Sum Max Tasks'!$C6='Filter Max Task'!$D$3:$D$178)*('Sum Max Tasks'!$E6='Filter Max Task'!$E$3:$E$178)*('Sum Max Tasks'!$D6='Filter Max Task'!$F$3:$F$178)))</f>
        <v>8.4053264621676893E-2</v>
      </c>
      <c r="AC6" s="1" cm="1">
        <f t="array" ref="AC6">SUM(_xlfn._xlws.FILTER('Filter Max Task'!AD$3:AD$178, ('Filter Max Task'!$A$3:$A$178='Sum Max Tasks'!$A6)*('Sum Max Tasks'!$B6='Filter Max Task'!$C$3:$C$178)*('Sum Max Tasks'!$C6='Filter Max Task'!$D$3:$D$178)*('Sum Max Tasks'!$E6='Filter Max Task'!$E$3:$E$178)*('Sum Max Tasks'!$D6='Filter Max Task'!$F$3:$F$178)))</f>
        <v>6.6280939059304711E-2</v>
      </c>
      <c r="AD6" s="1" cm="1">
        <f t="array" ref="AD6">SUM(_xlfn._xlws.FILTER('Filter Max Task'!AE$3:AE$178, ('Filter Max Task'!$A$3:$A$178='Sum Max Tasks'!$A6)*('Sum Max Tasks'!$B6='Filter Max Task'!$C$3:$C$178)*('Sum Max Tasks'!$C6='Filter Max Task'!$D$3:$D$178)*('Sum Max Tasks'!$E6='Filter Max Task'!$E$3:$E$178)*('Sum Max Tasks'!$D6='Filter Max Task'!$F$3:$F$178)))</f>
        <v>4.8683867811860938E-2</v>
      </c>
      <c r="AE6" s="1" cm="1">
        <f t="array" ref="AE6">SUM(_xlfn._xlws.FILTER('Filter Max Task'!AF$3:AF$178, ('Filter Max Task'!$A$3:$A$178='Sum Max Tasks'!$A6)*('Sum Max Tasks'!$B6='Filter Max Task'!$C$3:$C$178)*('Sum Max Tasks'!$C6='Filter Max Task'!$D$3:$D$178)*('Sum Max Tasks'!$E6='Filter Max Task'!$E$3:$E$178)*('Sum Max Tasks'!$D6='Filter Max Task'!$F$3:$F$178)))</f>
        <v>8.5293401390593056E-3</v>
      </c>
      <c r="AF6" s="1" cm="1">
        <f t="array" ref="AF6">SUM(_xlfn._xlws.FILTER('Filter Max Task'!AG$3:AG$178, ('Filter Max Task'!$A$3:$A$178='Sum Max Tasks'!$A6)*('Sum Max Tasks'!$B6='Filter Max Task'!$C$3:$C$178)*('Sum Max Tasks'!$C6='Filter Max Task'!$D$3:$D$178)*('Sum Max Tasks'!$E6='Filter Max Task'!$E$3:$E$178)*('Sum Max Tasks'!$D6='Filter Max Task'!$F$3:$F$178)))</f>
        <v>5.341071548466257E-3</v>
      </c>
      <c r="AG6" s="1" cm="1">
        <f t="array" ref="AG6">SUM(_xlfn._xlws.FILTER('Filter Max Task'!AH$3:AH$178, ('Filter Max Task'!$A$3:$A$178='Sum Max Tasks'!$A6)*('Sum Max Tasks'!$B6='Filter Max Task'!$C$3:$C$178)*('Sum Max Tasks'!$C6='Filter Max Task'!$D$3:$D$178)*('Sum Max Tasks'!$E6='Filter Max Task'!$E$3:$E$178)*('Sum Max Tasks'!$D6='Filter Max Task'!$F$3:$F$178)))</f>
        <v>2.0496105459304704E-3</v>
      </c>
      <c r="AH6" s="1" cm="1">
        <f t="array" ref="AH6">SUM(_xlfn._xlws.FILTER('Filter Max Task'!AI$3:AI$178, ('Filter Max Task'!$A$3:$A$178='Sum Max Tasks'!$A6)*('Sum Max Tasks'!$B6='Filter Max Task'!$C$3:$C$178)*('Sum Max Tasks'!$C6='Filter Max Task'!$D$3:$D$178)*('Sum Max Tasks'!$E6='Filter Max Task'!$E$3:$E$178)*('Sum Max Tasks'!$D6='Filter Max Task'!$F$3:$F$178)))</f>
        <v>1.1352828813087933E-3</v>
      </c>
      <c r="AI6" s="1" cm="1">
        <f t="array" ref="AI6">SUM(_xlfn._xlws.FILTER('Filter Max Task'!AJ$3:AJ$178, ('Filter Max Task'!$A$3:$A$178='Sum Max Tasks'!$A6)*('Sum Max Tasks'!$B6='Filter Max Task'!$C$3:$C$178)*('Sum Max Tasks'!$C6='Filter Max Task'!$D$3:$D$178)*('Sum Max Tasks'!$E6='Filter Max Task'!$E$3:$E$178)*('Sum Max Tasks'!$D6='Filter Max Task'!$F$3:$F$178)))</f>
        <v>5.6123874889161542E-4</v>
      </c>
    </row>
    <row r="7" spans="1:47" x14ac:dyDescent="0.35">
      <c r="A7" s="1" t="s">
        <v>126</v>
      </c>
      <c r="B7" s="1" t="s">
        <v>131</v>
      </c>
      <c r="C7" s="1" t="s">
        <v>156</v>
      </c>
      <c r="D7" s="1" t="s">
        <v>152</v>
      </c>
      <c r="E7" s="1" t="s">
        <v>129</v>
      </c>
      <c r="F7" s="1" cm="1">
        <f t="array" ref="F7">SUM(_xlfn._xlws.FILTER('Filter Max Task'!G$3:G$178, ('Filter Max Task'!$A$3:$A$178='Sum Max Tasks'!$A7)*('Sum Max Tasks'!$B7='Filter Max Task'!$C$3:$C$178)*('Sum Max Tasks'!$C7='Filter Max Task'!$D$3:$D$178)*('Sum Max Tasks'!$E7='Filter Max Task'!$E$3:$E$178)*('Sum Max Tasks'!$D7='Filter Max Task'!$F$3:$F$178)))</f>
        <v>8.0736299999999996E-4</v>
      </c>
      <c r="G7" s="1" cm="1">
        <f t="array" ref="G7">SUM(_xlfn._xlws.FILTER('Filter Max Task'!H$3:H$178, ('Filter Max Task'!$A$3:$A$178='Sum Max Tasks'!$A7)*('Sum Max Tasks'!$B7='Filter Max Task'!$C$3:$C$178)*('Sum Max Tasks'!$C7='Filter Max Task'!$D$3:$D$178)*('Sum Max Tasks'!$E7='Filter Max Task'!$E$3:$E$178)*('Sum Max Tasks'!$D7='Filter Max Task'!$F$3:$F$178)))</f>
        <v>2.5833799999999999E-4</v>
      </c>
      <c r="H7" s="1" cm="1">
        <f t="array" ref="H7">SUM(_xlfn._xlws.FILTER('Filter Max Task'!I$3:I$178, ('Filter Max Task'!$A$3:$A$178='Sum Max Tasks'!$A7)*('Sum Max Tasks'!$B7='Filter Max Task'!$C$3:$C$178)*('Sum Max Tasks'!$C7='Filter Max Task'!$D$3:$D$178)*('Sum Max Tasks'!$E7='Filter Max Task'!$E$3:$E$178)*('Sum Max Tasks'!$D7='Filter Max Task'!$F$3:$F$178)))</f>
        <v>1.3799E-4</v>
      </c>
      <c r="I7" s="1" cm="1">
        <f t="array" ref="I7">SUM(_xlfn._xlws.FILTER('Filter Max Task'!J$3:J$178, ('Filter Max Task'!$A$3:$A$178='Sum Max Tasks'!$A7)*('Sum Max Tasks'!$B7='Filter Max Task'!$C$3:$C$178)*('Sum Max Tasks'!$C7='Filter Max Task'!$D$3:$D$178)*('Sum Max Tasks'!$E7='Filter Max Task'!$E$3:$E$178)*('Sum Max Tasks'!$D7='Filter Max Task'!$F$3:$F$178)))</f>
        <v>1.01964E-4</v>
      </c>
      <c r="J7" s="1" cm="1">
        <f t="array" ref="J7">SUM(_xlfn._xlws.FILTER('Filter Max Task'!K$3:K$178, ('Filter Max Task'!$A$3:$A$178='Sum Max Tasks'!$A7)*('Sum Max Tasks'!$B7='Filter Max Task'!$C$3:$C$178)*('Sum Max Tasks'!$C7='Filter Max Task'!$D$3:$D$178)*('Sum Max Tasks'!$E7='Filter Max Task'!$E$3:$E$178)*('Sum Max Tasks'!$D7='Filter Max Task'!$F$3:$F$178)))</f>
        <v>6.6995999999999993E-5</v>
      </c>
      <c r="K7" s="1" cm="1">
        <f t="array" ref="K7">SUM(_xlfn._xlws.FILTER('Filter Max Task'!L$3:L$178, ('Filter Max Task'!$A$3:$A$178='Sum Max Tasks'!$A7)*('Sum Max Tasks'!$B7='Filter Max Task'!$C$3:$C$178)*('Sum Max Tasks'!$C7='Filter Max Task'!$D$3:$D$178)*('Sum Max Tasks'!$E7='Filter Max Task'!$E$3:$E$178)*('Sum Max Tasks'!$D7='Filter Max Task'!$F$3:$F$178)))</f>
        <v>1.2998759999999999E-5</v>
      </c>
      <c r="L7" s="1" cm="1">
        <f t="array" ref="L7">SUM(_xlfn._xlws.FILTER('Filter Max Task'!M$3:M$178, ('Filter Max Task'!$A$3:$A$178='Sum Max Tasks'!$A7)*('Sum Max Tasks'!$B7='Filter Max Task'!$C$3:$C$178)*('Sum Max Tasks'!$C7='Filter Max Task'!$D$3:$D$178)*('Sum Max Tasks'!$E7='Filter Max Task'!$E$3:$E$178)*('Sum Max Tasks'!$D7='Filter Max Task'!$F$3:$F$178)))</f>
        <v>8.796380999999999E-6</v>
      </c>
      <c r="M7" s="1" cm="1">
        <f t="array" ref="M7">SUM(_xlfn._xlws.FILTER('Filter Max Task'!N$3:N$178, ('Filter Max Task'!$A$3:$A$178='Sum Max Tasks'!$A7)*('Sum Max Tasks'!$B7='Filter Max Task'!$C$3:$C$178)*('Sum Max Tasks'!$C7='Filter Max Task'!$D$3:$D$178)*('Sum Max Tasks'!$E7='Filter Max Task'!$E$3:$E$178)*('Sum Max Tasks'!$D7='Filter Max Task'!$F$3:$F$178)))</f>
        <v>2.9695173000000002E-6</v>
      </c>
      <c r="N7" s="1" cm="1">
        <f t="array" ref="N7">SUM(_xlfn._xlws.FILTER('Filter Max Task'!O$3:O$178, ('Filter Max Task'!$A$3:$A$178='Sum Max Tasks'!$A7)*('Sum Max Tasks'!$B7='Filter Max Task'!$C$3:$C$178)*('Sum Max Tasks'!$C7='Filter Max Task'!$D$3:$D$178)*('Sum Max Tasks'!$E7='Filter Max Task'!$E$3:$E$178)*('Sum Max Tasks'!$D7='Filter Max Task'!$F$3:$F$178)))</f>
        <v>1.1430218000000002E-6</v>
      </c>
      <c r="O7" s="1" cm="1">
        <f t="array" ref="O7">SUM(_xlfn._xlws.FILTER('Filter Max Task'!P$3:P$178, ('Filter Max Task'!$A$3:$A$178='Sum Max Tasks'!$A7)*('Sum Max Tasks'!$B7='Filter Max Task'!$C$3:$C$178)*('Sum Max Tasks'!$C7='Filter Max Task'!$D$3:$D$178)*('Sum Max Tasks'!$E7='Filter Max Task'!$E$3:$E$178)*('Sum Max Tasks'!$D7='Filter Max Task'!$F$3:$F$178)))</f>
        <v>3.8926259999999999E-7</v>
      </c>
      <c r="P7" s="1" cm="1">
        <f t="array" ref="P7">SUM(_xlfn._xlws.FILTER('Filter Max Task'!Q$3:Q$178, ('Filter Max Task'!$A$3:$A$178='Sum Max Tasks'!$A7)*('Sum Max Tasks'!$B7='Filter Max Task'!$C$3:$C$178)*('Sum Max Tasks'!$C7='Filter Max Task'!$D$3:$D$178)*('Sum Max Tasks'!$E7='Filter Max Task'!$E$3:$E$178)*('Sum Max Tasks'!$D7='Filter Max Task'!$F$3:$F$178)))</f>
        <v>1.226806E-4</v>
      </c>
      <c r="Q7" s="1" cm="1">
        <f t="array" ref="Q7">SUM(_xlfn._xlws.FILTER('Filter Max Task'!R$3:R$178, ('Filter Max Task'!$A$3:$A$178='Sum Max Tasks'!$A7)*('Sum Max Tasks'!$B7='Filter Max Task'!$C$3:$C$178)*('Sum Max Tasks'!$C7='Filter Max Task'!$D$3:$D$178)*('Sum Max Tasks'!$E7='Filter Max Task'!$E$3:$E$178)*('Sum Max Tasks'!$D7='Filter Max Task'!$F$3:$F$178)))</f>
        <v>4.5565000000000002E-5</v>
      </c>
      <c r="R7" s="1" cm="1">
        <f t="array" ref="R7">SUM(_xlfn._xlws.FILTER('Filter Max Task'!S$3:S$178, ('Filter Max Task'!$A$3:$A$178='Sum Max Tasks'!$A7)*('Sum Max Tasks'!$B7='Filter Max Task'!$C$3:$C$178)*('Sum Max Tasks'!$C7='Filter Max Task'!$D$3:$D$178)*('Sum Max Tasks'!$E7='Filter Max Task'!$E$3:$E$178)*('Sum Max Tasks'!$D7='Filter Max Task'!$F$3:$F$178)))</f>
        <v>3.8461999999999999E-5</v>
      </c>
      <c r="S7" s="1" cm="1">
        <f t="array" ref="S7">SUM(_xlfn._xlws.FILTER('Filter Max Task'!T$3:T$178, ('Filter Max Task'!$A$3:$A$178='Sum Max Tasks'!$A7)*('Sum Max Tasks'!$B7='Filter Max Task'!$C$3:$C$178)*('Sum Max Tasks'!$C7='Filter Max Task'!$D$3:$D$178)*('Sum Max Tasks'!$E7='Filter Max Task'!$E$3:$E$178)*('Sum Max Tasks'!$D7='Filter Max Task'!$F$3:$F$178)))</f>
        <v>2.3664000000000002E-5</v>
      </c>
      <c r="T7" s="1" cm="1">
        <f t="array" ref="T7">SUM(_xlfn._xlws.FILTER('Filter Max Task'!U$3:U$178, ('Filter Max Task'!$A$3:$A$178='Sum Max Tasks'!$A7)*('Sum Max Tasks'!$B7='Filter Max Task'!$C$3:$C$178)*('Sum Max Tasks'!$C7='Filter Max Task'!$D$3:$D$178)*('Sum Max Tasks'!$E7='Filter Max Task'!$E$3:$E$178)*('Sum Max Tasks'!$D7='Filter Max Task'!$F$3:$F$178)))</f>
        <v>1.99528E-5</v>
      </c>
      <c r="U7" s="1" cm="1">
        <f t="array" ref="U7">SUM(_xlfn._xlws.FILTER('Filter Max Task'!V$3:V$178, ('Filter Max Task'!$A$3:$A$178='Sum Max Tasks'!$A7)*('Sum Max Tasks'!$B7='Filter Max Task'!$C$3:$C$178)*('Sum Max Tasks'!$C7='Filter Max Task'!$D$3:$D$178)*('Sum Max Tasks'!$E7='Filter Max Task'!$E$3:$E$178)*('Sum Max Tasks'!$D7='Filter Max Task'!$F$3:$F$178)))</f>
        <v>5.87193E-6</v>
      </c>
      <c r="V7" s="1" cm="1">
        <f t="array" ref="V7">SUM(_xlfn._xlws.FILTER('Filter Max Task'!W$3:W$178, ('Filter Max Task'!$A$3:$A$178='Sum Max Tasks'!$A7)*('Sum Max Tasks'!$B7='Filter Max Task'!$C$3:$C$178)*('Sum Max Tasks'!$C7='Filter Max Task'!$D$3:$D$178)*('Sum Max Tasks'!$E7='Filter Max Task'!$E$3:$E$178)*('Sum Max Tasks'!$D7='Filter Max Task'!$F$3:$F$178)))</f>
        <v>1.84617E-6</v>
      </c>
      <c r="W7" s="1" cm="1">
        <f t="array" ref="W7">SUM(_xlfn._xlws.FILTER('Filter Max Task'!X$3:X$178, ('Filter Max Task'!$A$3:$A$178='Sum Max Tasks'!$A7)*('Sum Max Tasks'!$B7='Filter Max Task'!$C$3:$C$178)*('Sum Max Tasks'!$C7='Filter Max Task'!$D$3:$D$178)*('Sum Max Tasks'!$E7='Filter Max Task'!$E$3:$E$178)*('Sum Max Tasks'!$D7='Filter Max Task'!$F$3:$F$178)))</f>
        <v>6.2425760000000004E-7</v>
      </c>
      <c r="X7" s="1" cm="1">
        <f t="array" ref="X7">SUM(_xlfn._xlws.FILTER('Filter Max Task'!Y$3:Y$178, ('Filter Max Task'!$A$3:$A$178='Sum Max Tasks'!$A7)*('Sum Max Tasks'!$B7='Filter Max Task'!$C$3:$C$178)*('Sum Max Tasks'!$C7='Filter Max Task'!$D$3:$D$178)*('Sum Max Tasks'!$E7='Filter Max Task'!$E$3:$E$178)*('Sum Max Tasks'!$D7='Filter Max Task'!$F$3:$F$178)))</f>
        <v>2.340924E-7</v>
      </c>
      <c r="Y7" s="1" cm="1">
        <f t="array" ref="Y7">SUM(_xlfn._xlws.FILTER('Filter Max Task'!Z$3:Z$178, ('Filter Max Task'!$A$3:$A$178='Sum Max Tasks'!$A7)*('Sum Max Tasks'!$B7='Filter Max Task'!$C$3:$C$178)*('Sum Max Tasks'!$C7='Filter Max Task'!$D$3:$D$178)*('Sum Max Tasks'!$E7='Filter Max Task'!$E$3:$E$178)*('Sum Max Tasks'!$D7='Filter Max Task'!$F$3:$F$178)))</f>
        <v>8.4799700000000002E-8</v>
      </c>
      <c r="Z7" s="1" cm="1">
        <f t="array" ref="Z7">SUM(_xlfn._xlws.FILTER('Filter Max Task'!AA$3:AA$178, ('Filter Max Task'!$A$3:$A$178='Sum Max Tasks'!$A7)*('Sum Max Tasks'!$B7='Filter Max Task'!$C$3:$C$178)*('Sum Max Tasks'!$C7='Filter Max Task'!$D$3:$D$178)*('Sum Max Tasks'!$E7='Filter Max Task'!$E$3:$E$178)*('Sum Max Tasks'!$D7='Filter Max Task'!$F$3:$F$178)))</f>
        <v>0.49654282928425347</v>
      </c>
      <c r="AA7" s="1" cm="1">
        <f t="array" ref="AA7">SUM(_xlfn._xlws.FILTER('Filter Max Task'!AB$3:AB$178, ('Filter Max Task'!$A$3:$A$178='Sum Max Tasks'!$A7)*('Sum Max Tasks'!$B7='Filter Max Task'!$C$3:$C$178)*('Sum Max Tasks'!$C7='Filter Max Task'!$D$3:$D$178)*('Sum Max Tasks'!$E7='Filter Max Task'!$E$3:$E$178)*('Sum Max Tasks'!$D7='Filter Max Task'!$F$3:$F$178)))</f>
        <v>0.18442177505112473</v>
      </c>
      <c r="AB7" s="1" cm="1">
        <f t="array" ref="AB7">SUM(_xlfn._xlws.FILTER('Filter Max Task'!AC$3:AC$178, ('Filter Max Task'!$A$3:$A$178='Sum Max Tasks'!$A7)*('Sum Max Tasks'!$B7='Filter Max Task'!$C$3:$C$178)*('Sum Max Tasks'!$C7='Filter Max Task'!$D$3:$D$178)*('Sum Max Tasks'!$E7='Filter Max Task'!$E$3:$E$178)*('Sum Max Tasks'!$D7='Filter Max Task'!$F$3:$F$178)))</f>
        <v>0.15567278200408999</v>
      </c>
      <c r="AC7" s="1" cm="1">
        <f t="array" ref="AC7">SUM(_xlfn._xlws.FILTER('Filter Max Task'!AD$3:AD$178, ('Filter Max Task'!$A$3:$A$178='Sum Max Tasks'!$A7)*('Sum Max Tasks'!$B7='Filter Max Task'!$C$3:$C$178)*('Sum Max Tasks'!$C7='Filter Max Task'!$D$3:$D$178)*('Sum Max Tasks'!$E7='Filter Max Task'!$E$3:$E$178)*('Sum Max Tasks'!$D7='Filter Max Task'!$F$3:$F$178)))</f>
        <v>9.5778709202453988E-2</v>
      </c>
      <c r="AD7" s="1" cm="1">
        <f t="array" ref="AD7">SUM(_xlfn._xlws.FILTER('Filter Max Task'!AE$3:AE$178, ('Filter Max Task'!$A$3:$A$178='Sum Max Tasks'!$A7)*('Sum Max Tasks'!$B7='Filter Max Task'!$C$3:$C$178)*('Sum Max Tasks'!$C7='Filter Max Task'!$D$3:$D$178)*('Sum Max Tasks'!$E7='Filter Max Task'!$E$3:$E$178)*('Sum Max Tasks'!$D7='Filter Max Task'!$F$3:$F$178)))</f>
        <v>8.0757835910020448E-2</v>
      </c>
      <c r="AE7" s="1" cm="1">
        <f t="array" ref="AE7">SUM(_xlfn._xlws.FILTER('Filter Max Task'!AF$3:AF$178, ('Filter Max Task'!$A$3:$A$178='Sum Max Tasks'!$A7)*('Sum Max Tasks'!$B7='Filter Max Task'!$C$3:$C$178)*('Sum Max Tasks'!$C7='Filter Max Task'!$D$3:$D$178)*('Sum Max Tasks'!$E7='Filter Max Task'!$E$3:$E$178)*('Sum Max Tasks'!$D7='Filter Max Task'!$F$3:$F$178)))</f>
        <v>2.376630645398773E-2</v>
      </c>
      <c r="AF7" s="1" cm="1">
        <f t="array" ref="AF7">SUM(_xlfn._xlws.FILTER('Filter Max Task'!AG$3:AG$178, ('Filter Max Task'!$A$3:$A$178='Sum Max Tasks'!$A7)*('Sum Max Tasks'!$B7='Filter Max Task'!$C$3:$C$178)*('Sum Max Tasks'!$C7='Filter Max Task'!$D$3:$D$178)*('Sum Max Tasks'!$E7='Filter Max Task'!$E$3:$E$178)*('Sum Max Tasks'!$D7='Filter Max Task'!$F$3:$F$178)))</f>
        <v>7.4722692515337419E-3</v>
      </c>
      <c r="AG7" s="1" cm="1">
        <f t="array" ref="AG7">SUM(_xlfn._xlws.FILTER('Filter Max Task'!AH$3:AH$178, ('Filter Max Task'!$A$3:$A$178='Sum Max Tasks'!$A7)*('Sum Max Tasks'!$B7='Filter Max Task'!$C$3:$C$178)*('Sum Max Tasks'!$C7='Filter Max Task'!$D$3:$D$178)*('Sum Max Tasks'!$E7='Filter Max Task'!$E$3:$E$178)*('Sum Max Tasks'!$D7='Filter Max Task'!$F$3:$F$178)))</f>
        <v>2.5266475294887522E-3</v>
      </c>
      <c r="AH7" s="1" cm="1">
        <f t="array" ref="AH7">SUM(_xlfn._xlws.FILTER('Filter Max Task'!AI$3:AI$178, ('Filter Max Task'!$A$3:$A$178='Sum Max Tasks'!$A7)*('Sum Max Tasks'!$B7='Filter Max Task'!$C$3:$C$178)*('Sum Max Tasks'!$C7='Filter Max Task'!$D$3:$D$178)*('Sum Max Tasks'!$E7='Filter Max Task'!$E$3:$E$178)*('Sum Max Tasks'!$D7='Filter Max Task'!$F$3:$F$178)))</f>
        <v>9.4747582429447863E-4</v>
      </c>
      <c r="AI7" s="1" cm="1">
        <f t="array" ref="AI7">SUM(_xlfn._xlws.FILTER('Filter Max Task'!AJ$3:AJ$178, ('Filter Max Task'!$A$3:$A$178='Sum Max Tasks'!$A7)*('Sum Max Tasks'!$B7='Filter Max Task'!$C$3:$C$178)*('Sum Max Tasks'!$C7='Filter Max Task'!$D$3:$D$178)*('Sum Max Tasks'!$E7='Filter Max Task'!$E$3:$E$178)*('Sum Max Tasks'!$D7='Filter Max Task'!$F$3:$F$178)))</f>
        <v>3.4322201685071577E-4</v>
      </c>
    </row>
    <row r="8" spans="1:47" x14ac:dyDescent="0.35">
      <c r="A8" s="1" t="s">
        <v>126</v>
      </c>
      <c r="B8" s="1" t="s">
        <v>131</v>
      </c>
      <c r="C8" s="1" t="s">
        <v>156</v>
      </c>
      <c r="D8" s="1" t="s">
        <v>152</v>
      </c>
      <c r="E8" s="1" t="s">
        <v>128</v>
      </c>
      <c r="F8" s="1" cm="1">
        <f t="array" ref="F8">SUM(_xlfn._xlws.FILTER('Filter Max Task'!G$3:G$178, ('Filter Max Task'!$A$3:$A$178='Sum Max Tasks'!$A8)*('Sum Max Tasks'!$B8='Filter Max Task'!$C$3:$C$178)*('Sum Max Tasks'!$C8='Filter Max Task'!$D$3:$D$178)*('Sum Max Tasks'!$E8='Filter Max Task'!$E$3:$E$178)*('Sum Max Tasks'!$D8='Filter Max Task'!$F$3:$F$178)))</f>
        <v>7.5709423999999995E-4</v>
      </c>
      <c r="G8" s="1" cm="1">
        <f t="array" ref="G8">SUM(_xlfn._xlws.FILTER('Filter Max Task'!H$3:H$178, ('Filter Max Task'!$A$3:$A$178='Sum Max Tasks'!$A8)*('Sum Max Tasks'!$B8='Filter Max Task'!$C$3:$C$178)*('Sum Max Tasks'!$C8='Filter Max Task'!$D$3:$D$178)*('Sum Max Tasks'!$E8='Filter Max Task'!$E$3:$E$178)*('Sum Max Tasks'!$D8='Filter Max Task'!$F$3:$F$178)))</f>
        <v>2.3727699999999998E-4</v>
      </c>
      <c r="H8" s="1" cm="1">
        <f t="array" ref="H8">SUM(_xlfn._xlws.FILTER('Filter Max Task'!I$3:I$178, ('Filter Max Task'!$A$3:$A$178='Sum Max Tasks'!$A8)*('Sum Max Tasks'!$B8='Filter Max Task'!$C$3:$C$178)*('Sum Max Tasks'!$C8='Filter Max Task'!$D$3:$D$178)*('Sum Max Tasks'!$E8='Filter Max Task'!$E$3:$E$178)*('Sum Max Tasks'!$D8='Filter Max Task'!$F$3:$F$178)))</f>
        <v>1.1896000000000001E-4</v>
      </c>
      <c r="I8" s="1" cm="1">
        <f t="array" ref="I8">SUM(_xlfn._xlws.FILTER('Filter Max Task'!J$3:J$178, ('Filter Max Task'!$A$3:$A$178='Sum Max Tasks'!$A8)*('Sum Max Tasks'!$B8='Filter Max Task'!$C$3:$C$178)*('Sum Max Tasks'!$C8='Filter Max Task'!$D$3:$D$178)*('Sum Max Tasks'!$E8='Filter Max Task'!$E$3:$E$178)*('Sum Max Tasks'!$D8='Filter Max Task'!$F$3:$F$178)))</f>
        <v>8.4056999999999998E-5</v>
      </c>
      <c r="J8" s="1" cm="1">
        <f t="array" ref="J8">SUM(_xlfn._xlws.FILTER('Filter Max Task'!K$3:K$178, ('Filter Max Task'!$A$3:$A$178='Sum Max Tasks'!$A8)*('Sum Max Tasks'!$B8='Filter Max Task'!$C$3:$C$178)*('Sum Max Tasks'!$C8='Filter Max Task'!$D$3:$D$178)*('Sum Max Tasks'!$E8='Filter Max Task'!$E$3:$E$178)*('Sum Max Tasks'!$D8='Filter Max Task'!$F$3:$F$178)))</f>
        <v>5.3227000000000004E-5</v>
      </c>
      <c r="K8" s="1" cm="1">
        <f t="array" ref="K8">SUM(_xlfn._xlws.FILTER('Filter Max Task'!L$3:L$178, ('Filter Max Task'!$A$3:$A$178='Sum Max Tasks'!$A8)*('Sum Max Tasks'!$B8='Filter Max Task'!$C$3:$C$178)*('Sum Max Tasks'!$C8='Filter Max Task'!$D$3:$D$178)*('Sum Max Tasks'!$E8='Filter Max Task'!$E$3:$E$178)*('Sum Max Tasks'!$D8='Filter Max Task'!$F$3:$F$178)))</f>
        <v>8.661509999999999E-6</v>
      </c>
      <c r="L8" s="1" cm="1">
        <f t="array" ref="L8">SUM(_xlfn._xlws.FILTER('Filter Max Task'!M$3:M$178, ('Filter Max Task'!$A$3:$A$178='Sum Max Tasks'!$A8)*('Sum Max Tasks'!$B8='Filter Max Task'!$C$3:$C$178)*('Sum Max Tasks'!$C8='Filter Max Task'!$D$3:$D$178)*('Sum Max Tasks'!$E8='Filter Max Task'!$E$3:$E$178)*('Sum Max Tasks'!$D8='Filter Max Task'!$F$3:$F$178)))</f>
        <v>4.6166989999999991E-6</v>
      </c>
      <c r="M8" s="1" cm="1">
        <f t="array" ref="M8">SUM(_xlfn._xlws.FILTER('Filter Max Task'!N$3:N$178, ('Filter Max Task'!$A$3:$A$178='Sum Max Tasks'!$A8)*('Sum Max Tasks'!$B8='Filter Max Task'!$C$3:$C$178)*('Sum Max Tasks'!$C8='Filter Max Task'!$D$3:$D$178)*('Sum Max Tasks'!$E8='Filter Max Task'!$E$3:$E$178)*('Sum Max Tasks'!$D8='Filter Max Task'!$F$3:$F$178)))</f>
        <v>1.5081681999999999E-6</v>
      </c>
      <c r="N8" s="1" cm="1">
        <f t="array" ref="N8">SUM(_xlfn._xlws.FILTER('Filter Max Task'!O$3:O$178, ('Filter Max Task'!$A$3:$A$178='Sum Max Tasks'!$A8)*('Sum Max Tasks'!$B8='Filter Max Task'!$C$3:$C$178)*('Sum Max Tasks'!$C8='Filter Max Task'!$D$3:$D$178)*('Sum Max Tasks'!$E8='Filter Max Task'!$E$3:$E$178)*('Sum Max Tasks'!$D8='Filter Max Task'!$F$3:$F$178)))</f>
        <v>6.9167409999999994E-7</v>
      </c>
      <c r="O8" s="1" cm="1">
        <f t="array" ref="O8">SUM(_xlfn._xlws.FILTER('Filter Max Task'!P$3:P$178, ('Filter Max Task'!$A$3:$A$178='Sum Max Tasks'!$A8)*('Sum Max Tasks'!$B8='Filter Max Task'!$C$3:$C$178)*('Sum Max Tasks'!$C8='Filter Max Task'!$D$3:$D$178)*('Sum Max Tasks'!$E8='Filter Max Task'!$E$3:$E$178)*('Sum Max Tasks'!$D8='Filter Max Task'!$F$3:$F$178)))</f>
        <v>3.00221E-7</v>
      </c>
      <c r="P8" s="1" cm="1">
        <f t="array" ref="P8">SUM(_xlfn._xlws.FILTER('Filter Max Task'!Q$3:Q$178, ('Filter Max Task'!$A$3:$A$178='Sum Max Tasks'!$A8)*('Sum Max Tasks'!$B8='Filter Max Task'!$C$3:$C$178)*('Sum Max Tasks'!$C8='Filter Max Task'!$D$3:$D$178)*('Sum Max Tasks'!$E8='Filter Max Task'!$E$3:$E$178)*('Sum Max Tasks'!$D8='Filter Max Task'!$F$3:$F$178)))</f>
        <v>1.1557571E-4</v>
      </c>
      <c r="Q8" s="1" cm="1">
        <f t="array" ref="Q8">SUM(_xlfn._xlws.FILTER('Filter Max Task'!R$3:R$178, ('Filter Max Task'!$A$3:$A$178='Sum Max Tasks'!$A8)*('Sum Max Tasks'!$B8='Filter Max Task'!$C$3:$C$178)*('Sum Max Tasks'!$C8='Filter Max Task'!$D$3:$D$178)*('Sum Max Tasks'!$E8='Filter Max Task'!$E$3:$E$178)*('Sum Max Tasks'!$D8='Filter Max Task'!$F$3:$F$178)))</f>
        <v>4.5986999999999999E-5</v>
      </c>
      <c r="R8" s="1" cm="1">
        <f t="array" ref="R8">SUM(_xlfn._xlws.FILTER('Filter Max Task'!S$3:S$178, ('Filter Max Task'!$A$3:$A$178='Sum Max Tasks'!$A8)*('Sum Max Tasks'!$B8='Filter Max Task'!$C$3:$C$178)*('Sum Max Tasks'!$C8='Filter Max Task'!$D$3:$D$178)*('Sum Max Tasks'!$E8='Filter Max Task'!$E$3:$E$178)*('Sum Max Tasks'!$D8='Filter Max Task'!$F$3:$F$178)))</f>
        <v>3.7494999999999999E-5</v>
      </c>
      <c r="S8" s="1" cm="1">
        <f t="array" ref="S8">SUM(_xlfn._xlws.FILTER('Filter Max Task'!T$3:T$178, ('Filter Max Task'!$A$3:$A$178='Sum Max Tasks'!$A8)*('Sum Max Tasks'!$B8='Filter Max Task'!$C$3:$C$178)*('Sum Max Tasks'!$C8='Filter Max Task'!$D$3:$D$178)*('Sum Max Tasks'!$E8='Filter Max Task'!$E$3:$E$178)*('Sum Max Tasks'!$D8='Filter Max Task'!$F$3:$F$178)))</f>
        <v>2.3808E-5</v>
      </c>
      <c r="T8" s="1" cm="1">
        <f t="array" ref="T8">SUM(_xlfn._xlws.FILTER('Filter Max Task'!U$3:U$178, ('Filter Max Task'!$A$3:$A$178='Sum Max Tasks'!$A8)*('Sum Max Tasks'!$B8='Filter Max Task'!$C$3:$C$178)*('Sum Max Tasks'!$C8='Filter Max Task'!$D$3:$D$178)*('Sum Max Tasks'!$E8='Filter Max Task'!$E$3:$E$178)*('Sum Max Tasks'!$D8='Filter Max Task'!$F$3:$F$178)))</f>
        <v>1.9660399999999999E-5</v>
      </c>
      <c r="U8" s="1" cm="1">
        <f t="array" ref="U8">SUM(_xlfn._xlws.FILTER('Filter Max Task'!V$3:V$178, ('Filter Max Task'!$A$3:$A$178='Sum Max Tasks'!$A8)*('Sum Max Tasks'!$B8='Filter Max Task'!$C$3:$C$178)*('Sum Max Tasks'!$C8='Filter Max Task'!$D$3:$D$178)*('Sum Max Tasks'!$E8='Filter Max Task'!$E$3:$E$178)*('Sum Max Tasks'!$D8='Filter Max Task'!$F$3:$F$178)))</f>
        <v>5.2741E-6</v>
      </c>
      <c r="V8" s="1" cm="1">
        <f t="array" ref="V8">SUM(_xlfn._xlws.FILTER('Filter Max Task'!W$3:W$178, ('Filter Max Task'!$A$3:$A$178='Sum Max Tasks'!$A8)*('Sum Max Tasks'!$B8='Filter Max Task'!$C$3:$C$178)*('Sum Max Tasks'!$C8='Filter Max Task'!$D$3:$D$178)*('Sum Max Tasks'!$E8='Filter Max Task'!$E$3:$E$178)*('Sum Max Tasks'!$D8='Filter Max Task'!$F$3:$F$178)))</f>
        <v>1.6849709999999998E-6</v>
      </c>
      <c r="W8" s="1" cm="1">
        <f t="array" ref="W8">SUM(_xlfn._xlws.FILTER('Filter Max Task'!X$3:X$178, ('Filter Max Task'!$A$3:$A$178='Sum Max Tasks'!$A8)*('Sum Max Tasks'!$B8='Filter Max Task'!$C$3:$C$178)*('Sum Max Tasks'!$C8='Filter Max Task'!$D$3:$D$178)*('Sum Max Tasks'!$E8='Filter Max Task'!$E$3:$E$178)*('Sum Max Tasks'!$D8='Filter Max Task'!$F$3:$F$178)))</f>
        <v>4.58932E-7</v>
      </c>
      <c r="X8" s="1" cm="1">
        <f t="array" ref="X8">SUM(_xlfn._xlws.FILTER('Filter Max Task'!Y$3:Y$178, ('Filter Max Task'!$A$3:$A$178='Sum Max Tasks'!$A8)*('Sum Max Tasks'!$B8='Filter Max Task'!$C$3:$C$178)*('Sum Max Tasks'!$C8='Filter Max Task'!$D$3:$D$178)*('Sum Max Tasks'!$E8='Filter Max Task'!$E$3:$E$178)*('Sum Max Tasks'!$D8='Filter Max Task'!$F$3:$F$178)))</f>
        <v>1.939589E-7</v>
      </c>
      <c r="Y8" s="1" cm="1">
        <f t="array" ref="Y8">SUM(_xlfn._xlws.FILTER('Filter Max Task'!Z$3:Z$178, ('Filter Max Task'!$A$3:$A$178='Sum Max Tasks'!$A8)*('Sum Max Tasks'!$B8='Filter Max Task'!$C$3:$C$178)*('Sum Max Tasks'!$C8='Filter Max Task'!$D$3:$D$178)*('Sum Max Tasks'!$E8='Filter Max Task'!$E$3:$E$178)*('Sum Max Tasks'!$D8='Filter Max Task'!$F$3:$F$178)))</f>
        <v>9.5742200000000009E-8</v>
      </c>
      <c r="Z8" s="1" cm="1">
        <f t="array" ref="Z8">SUM(_xlfn._xlws.FILTER('Filter Max Task'!AA$3:AA$178, ('Filter Max Task'!$A$3:$A$178='Sum Max Tasks'!$A8)*('Sum Max Tasks'!$B8='Filter Max Task'!$C$3:$C$178)*('Sum Max Tasks'!$C8='Filter Max Task'!$D$3:$D$178)*('Sum Max Tasks'!$E8='Filter Max Task'!$E$3:$E$178)*('Sum Max Tasks'!$D8='Filter Max Task'!$F$3:$F$178)))</f>
        <v>0.46778618656850712</v>
      </c>
      <c r="AA8" s="1" cm="1">
        <f t="array" ref="AA8">SUM(_xlfn._xlws.FILTER('Filter Max Task'!AB$3:AB$178, ('Filter Max Task'!$A$3:$A$178='Sum Max Tasks'!$A8)*('Sum Max Tasks'!$B8='Filter Max Task'!$C$3:$C$178)*('Sum Max Tasks'!$C8='Filter Max Task'!$D$3:$D$178)*('Sum Max Tasks'!$E8='Filter Max Task'!$E$3:$E$178)*('Sum Max Tasks'!$D8='Filter Max Task'!$F$3:$F$178)))</f>
        <v>0.18612979631901841</v>
      </c>
      <c r="AB8" s="1" cm="1">
        <f t="array" ref="AB8">SUM(_xlfn._xlws.FILTER('Filter Max Task'!AC$3:AC$178, ('Filter Max Task'!$A$3:$A$178='Sum Max Tasks'!$A8)*('Sum Max Tasks'!$B8='Filter Max Task'!$C$3:$C$178)*('Sum Max Tasks'!$C8='Filter Max Task'!$D$3:$D$178)*('Sum Max Tasks'!$E8='Filter Max Task'!$E$3:$E$178)*('Sum Max Tasks'!$D8='Filter Max Task'!$F$3:$F$178)))</f>
        <v>0.15175890388548058</v>
      </c>
      <c r="AC8" s="1" cm="1">
        <f t="array" ref="AC8">SUM(_xlfn._xlws.FILTER('Filter Max Task'!AD$3:AD$178, ('Filter Max Task'!$A$3:$A$178='Sum Max Tasks'!$A8)*('Sum Max Tasks'!$B8='Filter Max Task'!$C$3:$C$178)*('Sum Max Tasks'!$C8='Filter Max Task'!$D$3:$D$178)*('Sum Max Tasks'!$E8='Filter Max Task'!$E$3:$E$178)*('Sum Max Tasks'!$D8='Filter Max Task'!$F$3:$F$178)))</f>
        <v>9.6361541104294485E-2</v>
      </c>
      <c r="AD8" s="1" cm="1">
        <f t="array" ref="AD8">SUM(_xlfn._xlws.FILTER('Filter Max Task'!AE$3:AE$178, ('Filter Max Task'!$A$3:$A$178='Sum Max Tasks'!$A8)*('Sum Max Tasks'!$B8='Filter Max Task'!$C$3:$C$178)*('Sum Max Tasks'!$C8='Filter Max Task'!$D$3:$D$178)*('Sum Max Tasks'!$E8='Filter Max Task'!$E$3:$E$178)*('Sum Max Tasks'!$D8='Filter Max Task'!$F$3:$F$178)))</f>
        <v>7.9574363353783234E-2</v>
      </c>
      <c r="AE8" s="1" cm="1">
        <f t="array" ref="AE8">SUM(_xlfn._xlws.FILTER('Filter Max Task'!AF$3:AF$178, ('Filter Max Task'!$A$3:$A$178='Sum Max Tasks'!$A8)*('Sum Max Tasks'!$B8='Filter Max Task'!$C$3:$C$178)*('Sum Max Tasks'!$C8='Filter Max Task'!$D$3:$D$178)*('Sum Max Tasks'!$E8='Filter Max Task'!$E$3:$E$178)*('Sum Max Tasks'!$D8='Filter Max Task'!$F$3:$F$178)))</f>
        <v>2.1346623149284254E-2</v>
      </c>
      <c r="AF8" s="1" cm="1">
        <f t="array" ref="AF8">SUM(_xlfn._xlws.FILTER('Filter Max Task'!AG$3:AG$178, ('Filter Max Task'!$A$3:$A$178='Sum Max Tasks'!$A8)*('Sum Max Tasks'!$B8='Filter Max Task'!$C$3:$C$178)*('Sum Max Tasks'!$C8='Filter Max Task'!$D$3:$D$178)*('Sum Max Tasks'!$E8='Filter Max Task'!$E$3:$E$178)*('Sum Max Tasks'!$D8='Filter Max Task'!$F$3:$F$178)))</f>
        <v>6.8198253644171768E-3</v>
      </c>
      <c r="AG8" s="1" cm="1">
        <f t="array" ref="AG8">SUM(_xlfn._xlws.FILTER('Filter Max Task'!AH$3:AH$178, ('Filter Max Task'!$A$3:$A$178='Sum Max Tasks'!$A8)*('Sum Max Tasks'!$B8='Filter Max Task'!$C$3:$C$178)*('Sum Max Tasks'!$C8='Filter Max Task'!$D$3:$D$178)*('Sum Max Tasks'!$E8='Filter Max Task'!$E$3:$E$178)*('Sum Max Tasks'!$D8='Filter Max Task'!$F$3:$F$178)))</f>
        <v>1.8575014609406952E-3</v>
      </c>
      <c r="AH8" s="1" cm="1">
        <f t="array" ref="AH8">SUM(_xlfn._xlws.FILTER('Filter Max Task'!AI$3:AI$178, ('Filter Max Task'!$A$3:$A$178='Sum Max Tasks'!$A8)*('Sum Max Tasks'!$B8='Filter Max Task'!$C$3:$C$178)*('Sum Max Tasks'!$C8='Filter Max Task'!$D$3:$D$178)*('Sum Max Tasks'!$E8='Filter Max Task'!$E$3:$E$178)*('Sum Max Tasks'!$D8='Filter Max Task'!$F$3:$F$178)))</f>
        <v>7.8503774004089969E-4</v>
      </c>
      <c r="AI8" s="1" cm="1">
        <f t="array" ref="AI8">SUM(_xlfn._xlws.FILTER('Filter Max Task'!AJ$3:AJ$178, ('Filter Max Task'!$A$3:$A$178='Sum Max Tasks'!$A8)*('Sum Max Tasks'!$B8='Filter Max Task'!$C$3:$C$178)*('Sum Max Tasks'!$C8='Filter Max Task'!$D$3:$D$178)*('Sum Max Tasks'!$E8='Filter Max Task'!$E$3:$E$178)*('Sum Max Tasks'!$D8='Filter Max Task'!$F$3:$F$178)))</f>
        <v>3.8751117022494883E-4</v>
      </c>
    </row>
    <row r="9" spans="1:47" x14ac:dyDescent="0.35">
      <c r="A9" s="1" t="s">
        <v>126</v>
      </c>
      <c r="B9" s="1" t="s">
        <v>131</v>
      </c>
      <c r="C9" s="1" t="s">
        <v>156</v>
      </c>
      <c r="D9" s="1" t="s">
        <v>157</v>
      </c>
      <c r="E9" s="1" t="s">
        <v>129</v>
      </c>
      <c r="F9" s="1" cm="1">
        <f t="array" ref="F9">SUM(_xlfn._xlws.FILTER('Filter Max Task'!G$3:G$178, ('Filter Max Task'!$A$3:$A$178='Sum Max Tasks'!$A9)*('Sum Max Tasks'!$B9='Filter Max Task'!$C$3:$C$178)*('Sum Max Tasks'!$C9='Filter Max Task'!$D$3:$D$178)*('Sum Max Tasks'!$E9='Filter Max Task'!$E$3:$E$178)*('Sum Max Tasks'!$D9='Filter Max Task'!$F$3:$F$178)))</f>
        <v>0</v>
      </c>
      <c r="G9" s="1" cm="1">
        <f t="array" ref="G9">SUM(_xlfn._xlws.FILTER('Filter Max Task'!H$3:H$178, ('Filter Max Task'!$A$3:$A$178='Sum Max Tasks'!$A9)*('Sum Max Tasks'!$B9='Filter Max Task'!$C$3:$C$178)*('Sum Max Tasks'!$C9='Filter Max Task'!$D$3:$D$178)*('Sum Max Tasks'!$E9='Filter Max Task'!$E$3:$E$178)*('Sum Max Tasks'!$D9='Filter Max Task'!$F$3:$F$178)))</f>
        <v>0</v>
      </c>
      <c r="H9" s="1" cm="1">
        <f t="array" ref="H9">SUM(_xlfn._xlws.FILTER('Filter Max Task'!I$3:I$178, ('Filter Max Task'!$A$3:$A$178='Sum Max Tasks'!$A9)*('Sum Max Tasks'!$B9='Filter Max Task'!$C$3:$C$178)*('Sum Max Tasks'!$C9='Filter Max Task'!$D$3:$D$178)*('Sum Max Tasks'!$E9='Filter Max Task'!$E$3:$E$178)*('Sum Max Tasks'!$D9='Filter Max Task'!$F$3:$F$178)))</f>
        <v>0</v>
      </c>
      <c r="I9" s="1" cm="1">
        <f t="array" ref="I9">SUM(_xlfn._xlws.FILTER('Filter Max Task'!J$3:J$178, ('Filter Max Task'!$A$3:$A$178='Sum Max Tasks'!$A9)*('Sum Max Tasks'!$B9='Filter Max Task'!$C$3:$C$178)*('Sum Max Tasks'!$C9='Filter Max Task'!$D$3:$D$178)*('Sum Max Tasks'!$E9='Filter Max Task'!$E$3:$E$178)*('Sum Max Tasks'!$D9='Filter Max Task'!$F$3:$F$178)))</f>
        <v>0</v>
      </c>
      <c r="J9" s="1" cm="1">
        <f t="array" ref="J9">SUM(_xlfn._xlws.FILTER('Filter Max Task'!K$3:K$178, ('Filter Max Task'!$A$3:$A$178='Sum Max Tasks'!$A9)*('Sum Max Tasks'!$B9='Filter Max Task'!$C$3:$C$178)*('Sum Max Tasks'!$C9='Filter Max Task'!$D$3:$D$178)*('Sum Max Tasks'!$E9='Filter Max Task'!$E$3:$E$178)*('Sum Max Tasks'!$D9='Filter Max Task'!$F$3:$F$178)))</f>
        <v>0</v>
      </c>
      <c r="K9" s="1" cm="1">
        <f t="array" ref="K9">SUM(_xlfn._xlws.FILTER('Filter Max Task'!L$3:L$178, ('Filter Max Task'!$A$3:$A$178='Sum Max Tasks'!$A9)*('Sum Max Tasks'!$B9='Filter Max Task'!$C$3:$C$178)*('Sum Max Tasks'!$C9='Filter Max Task'!$D$3:$D$178)*('Sum Max Tasks'!$E9='Filter Max Task'!$E$3:$E$178)*('Sum Max Tasks'!$D9='Filter Max Task'!$F$3:$F$178)))</f>
        <v>0</v>
      </c>
      <c r="L9" s="1" cm="1">
        <f t="array" ref="L9">SUM(_xlfn._xlws.FILTER('Filter Max Task'!M$3:M$178, ('Filter Max Task'!$A$3:$A$178='Sum Max Tasks'!$A9)*('Sum Max Tasks'!$B9='Filter Max Task'!$C$3:$C$178)*('Sum Max Tasks'!$C9='Filter Max Task'!$D$3:$D$178)*('Sum Max Tasks'!$E9='Filter Max Task'!$E$3:$E$178)*('Sum Max Tasks'!$D9='Filter Max Task'!$F$3:$F$178)))</f>
        <v>0</v>
      </c>
      <c r="M9" s="1" cm="1">
        <f t="array" ref="M9">SUM(_xlfn._xlws.FILTER('Filter Max Task'!N$3:N$178, ('Filter Max Task'!$A$3:$A$178='Sum Max Tasks'!$A9)*('Sum Max Tasks'!$B9='Filter Max Task'!$C$3:$C$178)*('Sum Max Tasks'!$C9='Filter Max Task'!$D$3:$D$178)*('Sum Max Tasks'!$E9='Filter Max Task'!$E$3:$E$178)*('Sum Max Tasks'!$D9='Filter Max Task'!$F$3:$F$178)))</f>
        <v>0</v>
      </c>
      <c r="N9" s="1" cm="1">
        <f t="array" ref="N9">SUM(_xlfn._xlws.FILTER('Filter Max Task'!O$3:O$178, ('Filter Max Task'!$A$3:$A$178='Sum Max Tasks'!$A9)*('Sum Max Tasks'!$B9='Filter Max Task'!$C$3:$C$178)*('Sum Max Tasks'!$C9='Filter Max Task'!$D$3:$D$178)*('Sum Max Tasks'!$E9='Filter Max Task'!$E$3:$E$178)*('Sum Max Tasks'!$D9='Filter Max Task'!$F$3:$F$178)))</f>
        <v>0</v>
      </c>
      <c r="O9" s="1" cm="1">
        <f t="array" ref="O9">SUM(_xlfn._xlws.FILTER('Filter Max Task'!P$3:P$178, ('Filter Max Task'!$A$3:$A$178='Sum Max Tasks'!$A9)*('Sum Max Tasks'!$B9='Filter Max Task'!$C$3:$C$178)*('Sum Max Tasks'!$C9='Filter Max Task'!$D$3:$D$178)*('Sum Max Tasks'!$E9='Filter Max Task'!$E$3:$E$178)*('Sum Max Tasks'!$D9='Filter Max Task'!$F$3:$F$178)))</f>
        <v>0</v>
      </c>
      <c r="P9" s="1" cm="1">
        <f t="array" ref="P9">SUM(_xlfn._xlws.FILTER('Filter Max Task'!Q$3:Q$178, ('Filter Max Task'!$A$3:$A$178='Sum Max Tasks'!$A9)*('Sum Max Tasks'!$B9='Filter Max Task'!$C$3:$C$178)*('Sum Max Tasks'!$C9='Filter Max Task'!$D$3:$D$178)*('Sum Max Tasks'!$E9='Filter Max Task'!$E$3:$E$178)*('Sum Max Tasks'!$D9='Filter Max Task'!$F$3:$F$178)))</f>
        <v>9.965009999999999E-5</v>
      </c>
      <c r="Q9" s="1" cm="1">
        <f t="array" ref="Q9">SUM(_xlfn._xlws.FILTER('Filter Max Task'!R$3:R$178, ('Filter Max Task'!$A$3:$A$178='Sum Max Tasks'!$A9)*('Sum Max Tasks'!$B9='Filter Max Task'!$C$3:$C$178)*('Sum Max Tasks'!$C9='Filter Max Task'!$D$3:$D$178)*('Sum Max Tasks'!$E9='Filter Max Task'!$E$3:$E$178)*('Sum Max Tasks'!$D9='Filter Max Task'!$F$3:$F$178)))</f>
        <v>3.1655000000000001E-5</v>
      </c>
      <c r="R9" s="1" cm="1">
        <f t="array" ref="R9">SUM(_xlfn._xlws.FILTER('Filter Max Task'!S$3:S$178, ('Filter Max Task'!$A$3:$A$178='Sum Max Tasks'!$A9)*('Sum Max Tasks'!$B9='Filter Max Task'!$C$3:$C$178)*('Sum Max Tasks'!$C9='Filter Max Task'!$D$3:$D$178)*('Sum Max Tasks'!$E9='Filter Max Task'!$E$3:$E$178)*('Sum Max Tasks'!$D9='Filter Max Task'!$F$3:$F$178)))</f>
        <v>1.8836999999999999E-5</v>
      </c>
      <c r="S9" s="1" cm="1">
        <f t="array" ref="S9">SUM(_xlfn._xlws.FILTER('Filter Max Task'!T$3:T$178, ('Filter Max Task'!$A$3:$A$178='Sum Max Tasks'!$A9)*('Sum Max Tasks'!$B9='Filter Max Task'!$C$3:$C$178)*('Sum Max Tasks'!$C9='Filter Max Task'!$D$3:$D$178)*('Sum Max Tasks'!$E9='Filter Max Task'!$E$3:$E$178)*('Sum Max Tasks'!$D9='Filter Max Task'!$F$3:$F$178)))</f>
        <v>1.4414000000000001E-5</v>
      </c>
      <c r="T9" s="1" cm="1">
        <f t="array" ref="T9">SUM(_xlfn._xlws.FILTER('Filter Max Task'!U$3:U$178, ('Filter Max Task'!$A$3:$A$178='Sum Max Tasks'!$A9)*('Sum Max Tasks'!$B9='Filter Max Task'!$C$3:$C$178)*('Sum Max Tasks'!$C9='Filter Max Task'!$D$3:$D$178)*('Sum Max Tasks'!$E9='Filter Max Task'!$E$3:$E$178)*('Sum Max Tasks'!$D9='Filter Max Task'!$F$3:$F$178)))</f>
        <v>1.0579399999999999E-5</v>
      </c>
      <c r="U9" s="1" cm="1">
        <f t="array" ref="U9">SUM(_xlfn._xlws.FILTER('Filter Max Task'!V$3:V$178, ('Filter Max Task'!$A$3:$A$178='Sum Max Tasks'!$A9)*('Sum Max Tasks'!$B9='Filter Max Task'!$C$3:$C$178)*('Sum Max Tasks'!$C9='Filter Max Task'!$D$3:$D$178)*('Sum Max Tasks'!$E9='Filter Max Task'!$E$3:$E$178)*('Sum Max Tasks'!$D9='Filter Max Task'!$F$3:$F$178)))</f>
        <v>1.8311400000000002E-6</v>
      </c>
      <c r="V9" s="1" cm="1">
        <f t="array" ref="V9">SUM(_xlfn._xlws.FILTER('Filter Max Task'!W$3:W$178, ('Filter Max Task'!$A$3:$A$178='Sum Max Tasks'!$A9)*('Sum Max Tasks'!$B9='Filter Max Task'!$C$3:$C$178)*('Sum Max Tasks'!$C9='Filter Max Task'!$D$3:$D$178)*('Sum Max Tasks'!$E9='Filter Max Task'!$E$3:$E$178)*('Sum Max Tasks'!$D9='Filter Max Task'!$F$3:$F$178)))</f>
        <v>1.2318359999999999E-6</v>
      </c>
      <c r="W9" s="1" cm="1">
        <f t="array" ref="W9">SUM(_xlfn._xlws.FILTER('Filter Max Task'!X$3:X$178, ('Filter Max Task'!$A$3:$A$178='Sum Max Tasks'!$A9)*('Sum Max Tasks'!$B9='Filter Max Task'!$C$3:$C$178)*('Sum Max Tasks'!$C9='Filter Max Task'!$D$3:$D$178)*('Sum Max Tasks'!$E9='Filter Max Task'!$E$3:$E$178)*('Sum Max Tasks'!$D9='Filter Max Task'!$F$3:$F$178)))</f>
        <v>4.2733530000000001E-7</v>
      </c>
      <c r="X9" s="1" cm="1">
        <f t="array" ref="X9">SUM(_xlfn._xlws.FILTER('Filter Max Task'!Y$3:Y$178, ('Filter Max Task'!$A$3:$A$178='Sum Max Tasks'!$A9)*('Sum Max Tasks'!$B9='Filter Max Task'!$C$3:$C$178)*('Sum Max Tasks'!$C9='Filter Max Task'!$D$3:$D$178)*('Sum Max Tasks'!$E9='Filter Max Task'!$E$3:$E$178)*('Sum Max Tasks'!$D9='Filter Max Task'!$F$3:$F$178)))</f>
        <v>1.6971859999999999E-7</v>
      </c>
      <c r="Y9" s="1" cm="1">
        <f t="array" ref="Y9">SUM(_xlfn._xlws.FILTER('Filter Max Task'!Z$3:Z$178, ('Filter Max Task'!$A$3:$A$178='Sum Max Tasks'!$A9)*('Sum Max Tasks'!$B9='Filter Max Task'!$C$3:$C$178)*('Sum Max Tasks'!$C9='Filter Max Task'!$D$3:$D$178)*('Sum Max Tasks'!$E9='Filter Max Task'!$E$3:$E$178)*('Sum Max Tasks'!$D9='Filter Max Task'!$F$3:$F$178)))</f>
        <v>6.049608E-8</v>
      </c>
      <c r="Z9" s="1" cm="1">
        <f t="array" ref="Z9">SUM(_xlfn._xlws.FILTER('Filter Max Task'!AA$3:AA$178, ('Filter Max Task'!$A$3:$A$178='Sum Max Tasks'!$A9)*('Sum Max Tasks'!$B9='Filter Max Task'!$C$3:$C$178)*('Sum Max Tasks'!$C9='Filter Max Task'!$D$3:$D$178)*('Sum Max Tasks'!$E9='Filter Max Task'!$E$3:$E$178)*('Sum Max Tasks'!$D9='Filter Max Task'!$F$3:$F$178)))</f>
        <v>0.40332817570552143</v>
      </c>
      <c r="AA9" s="1" cm="1">
        <f t="array" ref="AA9">SUM(_xlfn._xlws.FILTER('Filter Max Task'!AB$3:AB$178, ('Filter Max Task'!$A$3:$A$178='Sum Max Tasks'!$A9)*('Sum Max Tasks'!$B9='Filter Max Task'!$C$3:$C$178)*('Sum Max Tasks'!$C9='Filter Max Task'!$D$3:$D$178)*('Sum Max Tasks'!$E9='Filter Max Task'!$E$3:$E$178)*('Sum Max Tasks'!$D9='Filter Max Task'!$F$3:$F$178)))</f>
        <v>0.12812183231083846</v>
      </c>
      <c r="AB9" s="1" cm="1">
        <f t="array" ref="AB9">SUM(_xlfn._xlws.FILTER('Filter Max Task'!AC$3:AC$178, ('Filter Max Task'!$A$3:$A$178='Sum Max Tasks'!$A9)*('Sum Max Tasks'!$B9='Filter Max Task'!$C$3:$C$178)*('Sum Max Tasks'!$C9='Filter Max Task'!$D$3:$D$178)*('Sum Max Tasks'!$E9='Filter Max Task'!$E$3:$E$178)*('Sum Max Tasks'!$D9='Filter Max Task'!$F$3:$F$178)))</f>
        <v>7.6241698159509208E-2</v>
      </c>
      <c r="AC9" s="1" cm="1">
        <f t="array" ref="AC9">SUM(_xlfn._xlws.FILTER('Filter Max Task'!AD$3:AD$178, ('Filter Max Task'!$A$3:$A$178='Sum Max Tasks'!$A9)*('Sum Max Tasks'!$B9='Filter Max Task'!$C$3:$C$178)*('Sum Max Tasks'!$C9='Filter Max Task'!$D$3:$D$178)*('Sum Max Tasks'!$E9='Filter Max Task'!$E$3:$E$178)*('Sum Max Tasks'!$D9='Filter Max Task'!$F$3:$F$178)))</f>
        <v>5.8339854396728015E-2</v>
      </c>
      <c r="AD9" s="1" cm="1">
        <f t="array" ref="AD9">SUM(_xlfn._xlws.FILTER('Filter Max Task'!AE$3:AE$178, ('Filter Max Task'!$A$3:$A$178='Sum Max Tasks'!$A9)*('Sum Max Tasks'!$B9='Filter Max Task'!$C$3:$C$178)*('Sum Max Tasks'!$C9='Filter Max Task'!$D$3:$D$178)*('Sum Max Tasks'!$E9='Filter Max Task'!$E$3:$E$178)*('Sum Max Tasks'!$D9='Filter Max Task'!$F$3:$F$178)))</f>
        <v>4.2819526543967285E-2</v>
      </c>
      <c r="AE9" s="1" cm="1">
        <f t="array" ref="AE9">SUM(_xlfn._xlws.FILTER('Filter Max Task'!AF$3:AF$178, ('Filter Max Task'!$A$3:$A$178='Sum Max Tasks'!$A9)*('Sum Max Tasks'!$B9='Filter Max Task'!$C$3:$C$178)*('Sum Max Tasks'!$C9='Filter Max Task'!$D$3:$D$178)*('Sum Max Tasks'!$E9='Filter Max Task'!$E$3:$E$178)*('Sum Max Tasks'!$D9='Filter Max Task'!$F$3:$F$178)))</f>
        <v>7.4114361717791408E-3</v>
      </c>
      <c r="AF9" s="1" cm="1">
        <f t="array" ref="AF9">SUM(_xlfn._xlws.FILTER('Filter Max Task'!AG$3:AG$178, ('Filter Max Task'!$A$3:$A$178='Sum Max Tasks'!$A9)*('Sum Max Tasks'!$B9='Filter Max Task'!$C$3:$C$178)*('Sum Max Tasks'!$C9='Filter Max Task'!$D$3:$D$178)*('Sum Max Tasks'!$E9='Filter Max Task'!$E$3:$E$178)*('Sum Max Tasks'!$D9='Filter Max Task'!$F$3:$F$178)))</f>
        <v>4.9857869349693249E-3</v>
      </c>
      <c r="AG9" s="1" cm="1">
        <f t="array" ref="AG9">SUM(_xlfn._xlws.FILTER('Filter Max Task'!AH$3:AH$178, ('Filter Max Task'!$A$3:$A$178='Sum Max Tasks'!$A9)*('Sum Max Tasks'!$B9='Filter Max Task'!$C$3:$C$178)*('Sum Max Tasks'!$C9='Filter Max Task'!$D$3:$D$178)*('Sum Max Tasks'!$E9='Filter Max Task'!$E$3:$E$178)*('Sum Max Tasks'!$D9='Filter Max Task'!$F$3:$F$178)))</f>
        <v>1.7296155946012271E-3</v>
      </c>
      <c r="AH9" s="1" cm="1">
        <f t="array" ref="AH9">SUM(_xlfn._xlws.FILTER('Filter Max Task'!AI$3:AI$178, ('Filter Max Task'!$A$3:$A$178='Sum Max Tasks'!$A9)*('Sum Max Tasks'!$B9='Filter Max Task'!$C$3:$C$178)*('Sum Max Tasks'!$C9='Filter Max Task'!$D$3:$D$178)*('Sum Max Tasks'!$E9='Filter Max Task'!$E$3:$E$178)*('Sum Max Tasks'!$D9='Filter Max Task'!$F$3:$F$178)))</f>
        <v>6.8692648899795501E-4</v>
      </c>
      <c r="AI9" s="1" cm="1">
        <f t="array" ref="AI9">SUM(_xlfn._xlws.FILTER('Filter Max Task'!AJ$3:AJ$178, ('Filter Max Task'!$A$3:$A$178='Sum Max Tasks'!$A9)*('Sum Max Tasks'!$B9='Filter Max Task'!$C$3:$C$178)*('Sum Max Tasks'!$C9='Filter Max Task'!$D$3:$D$178)*('Sum Max Tasks'!$E9='Filter Max Task'!$E$3:$E$178)*('Sum Max Tasks'!$D9='Filter Max Task'!$F$3:$F$178)))</f>
        <v>2.4485448166871172E-4</v>
      </c>
    </row>
    <row r="10" spans="1:47" x14ac:dyDescent="0.35">
      <c r="A10" s="1" t="s">
        <v>126</v>
      </c>
      <c r="B10" s="1" t="s">
        <v>131</v>
      </c>
      <c r="C10" s="1" t="s">
        <v>156</v>
      </c>
      <c r="D10" s="1" t="s">
        <v>157</v>
      </c>
      <c r="E10" s="1" t="s">
        <v>128</v>
      </c>
      <c r="F10" s="1" cm="1">
        <f t="array" ref="F10">SUM(_xlfn._xlws.FILTER('Filter Max Task'!G$3:G$178, ('Filter Max Task'!$A$3:$A$178='Sum Max Tasks'!$A10)*('Sum Max Tasks'!$B10='Filter Max Task'!$C$3:$C$178)*('Sum Max Tasks'!$C10='Filter Max Task'!$D$3:$D$178)*('Sum Max Tasks'!$E10='Filter Max Task'!$E$3:$E$178)*('Sum Max Tasks'!$D10='Filter Max Task'!$F$3:$F$178)))</f>
        <v>0</v>
      </c>
      <c r="G10" s="1" cm="1">
        <f t="array" ref="G10">SUM(_xlfn._xlws.FILTER('Filter Max Task'!H$3:H$178, ('Filter Max Task'!$A$3:$A$178='Sum Max Tasks'!$A10)*('Sum Max Tasks'!$B10='Filter Max Task'!$C$3:$C$178)*('Sum Max Tasks'!$C10='Filter Max Task'!$D$3:$D$178)*('Sum Max Tasks'!$E10='Filter Max Task'!$E$3:$E$178)*('Sum Max Tasks'!$D10='Filter Max Task'!$F$3:$F$178)))</f>
        <v>0</v>
      </c>
      <c r="H10" s="1" cm="1">
        <f t="array" ref="H10">SUM(_xlfn._xlws.FILTER('Filter Max Task'!I$3:I$178, ('Filter Max Task'!$A$3:$A$178='Sum Max Tasks'!$A10)*('Sum Max Tasks'!$B10='Filter Max Task'!$C$3:$C$178)*('Sum Max Tasks'!$C10='Filter Max Task'!$D$3:$D$178)*('Sum Max Tasks'!$E10='Filter Max Task'!$E$3:$E$178)*('Sum Max Tasks'!$D10='Filter Max Task'!$F$3:$F$178)))</f>
        <v>0</v>
      </c>
      <c r="I10" s="1" cm="1">
        <f t="array" ref="I10">SUM(_xlfn._xlws.FILTER('Filter Max Task'!J$3:J$178, ('Filter Max Task'!$A$3:$A$178='Sum Max Tasks'!$A10)*('Sum Max Tasks'!$B10='Filter Max Task'!$C$3:$C$178)*('Sum Max Tasks'!$C10='Filter Max Task'!$D$3:$D$178)*('Sum Max Tasks'!$E10='Filter Max Task'!$E$3:$E$178)*('Sum Max Tasks'!$D10='Filter Max Task'!$F$3:$F$178)))</f>
        <v>0</v>
      </c>
      <c r="J10" s="1" cm="1">
        <f t="array" ref="J10">SUM(_xlfn._xlws.FILTER('Filter Max Task'!K$3:K$178, ('Filter Max Task'!$A$3:$A$178='Sum Max Tasks'!$A10)*('Sum Max Tasks'!$B10='Filter Max Task'!$C$3:$C$178)*('Sum Max Tasks'!$C10='Filter Max Task'!$D$3:$D$178)*('Sum Max Tasks'!$E10='Filter Max Task'!$E$3:$E$178)*('Sum Max Tasks'!$D10='Filter Max Task'!$F$3:$F$178)))</f>
        <v>0</v>
      </c>
      <c r="K10" s="1" cm="1">
        <f t="array" ref="K10">SUM(_xlfn._xlws.FILTER('Filter Max Task'!L$3:L$178, ('Filter Max Task'!$A$3:$A$178='Sum Max Tasks'!$A10)*('Sum Max Tasks'!$B10='Filter Max Task'!$C$3:$C$178)*('Sum Max Tasks'!$C10='Filter Max Task'!$D$3:$D$178)*('Sum Max Tasks'!$E10='Filter Max Task'!$E$3:$E$178)*('Sum Max Tasks'!$D10='Filter Max Task'!$F$3:$F$178)))</f>
        <v>0</v>
      </c>
      <c r="L10" s="1" cm="1">
        <f t="array" ref="L10">SUM(_xlfn._xlws.FILTER('Filter Max Task'!M$3:M$178, ('Filter Max Task'!$A$3:$A$178='Sum Max Tasks'!$A10)*('Sum Max Tasks'!$B10='Filter Max Task'!$C$3:$C$178)*('Sum Max Tasks'!$C10='Filter Max Task'!$D$3:$D$178)*('Sum Max Tasks'!$E10='Filter Max Task'!$E$3:$E$178)*('Sum Max Tasks'!$D10='Filter Max Task'!$F$3:$F$178)))</f>
        <v>0</v>
      </c>
      <c r="M10" s="1" cm="1">
        <f t="array" ref="M10">SUM(_xlfn._xlws.FILTER('Filter Max Task'!N$3:N$178, ('Filter Max Task'!$A$3:$A$178='Sum Max Tasks'!$A10)*('Sum Max Tasks'!$B10='Filter Max Task'!$C$3:$C$178)*('Sum Max Tasks'!$C10='Filter Max Task'!$D$3:$D$178)*('Sum Max Tasks'!$E10='Filter Max Task'!$E$3:$E$178)*('Sum Max Tasks'!$D10='Filter Max Task'!$F$3:$F$178)))</f>
        <v>0</v>
      </c>
      <c r="N10" s="1" cm="1">
        <f t="array" ref="N10">SUM(_xlfn._xlws.FILTER('Filter Max Task'!O$3:O$178, ('Filter Max Task'!$A$3:$A$178='Sum Max Tasks'!$A10)*('Sum Max Tasks'!$B10='Filter Max Task'!$C$3:$C$178)*('Sum Max Tasks'!$C10='Filter Max Task'!$D$3:$D$178)*('Sum Max Tasks'!$E10='Filter Max Task'!$E$3:$E$178)*('Sum Max Tasks'!$D10='Filter Max Task'!$F$3:$F$178)))</f>
        <v>0</v>
      </c>
      <c r="O10" s="1" cm="1">
        <f t="array" ref="O10">SUM(_xlfn._xlws.FILTER('Filter Max Task'!P$3:P$178, ('Filter Max Task'!$A$3:$A$178='Sum Max Tasks'!$A10)*('Sum Max Tasks'!$B10='Filter Max Task'!$C$3:$C$178)*('Sum Max Tasks'!$C10='Filter Max Task'!$D$3:$D$178)*('Sum Max Tasks'!$E10='Filter Max Task'!$E$3:$E$178)*('Sum Max Tasks'!$D10='Filter Max Task'!$F$3:$F$178)))</f>
        <v>0</v>
      </c>
      <c r="P10" s="1" cm="1">
        <f t="array" ref="P10">SUM(_xlfn._xlws.FILTER('Filter Max Task'!Q$3:Q$178, ('Filter Max Task'!$A$3:$A$178='Sum Max Tasks'!$A10)*('Sum Max Tasks'!$B10='Filter Max Task'!$C$3:$C$178)*('Sum Max Tasks'!$C10='Filter Max Task'!$D$3:$D$178)*('Sum Max Tasks'!$E10='Filter Max Task'!$E$3:$E$178)*('Sum Max Tasks'!$D10='Filter Max Task'!$F$3:$F$178)))</f>
        <v>9.3065360000000002E-5</v>
      </c>
      <c r="Q10" s="1" cm="1">
        <f t="array" ref="Q10">SUM(_xlfn._xlws.FILTER('Filter Max Task'!R$3:R$178, ('Filter Max Task'!$A$3:$A$178='Sum Max Tasks'!$A10)*('Sum Max Tasks'!$B10='Filter Max Task'!$C$3:$C$178)*('Sum Max Tasks'!$C10='Filter Max Task'!$D$3:$D$178)*('Sum Max Tasks'!$E10='Filter Max Task'!$E$3:$E$178)*('Sum Max Tasks'!$D10='Filter Max Task'!$F$3:$F$178)))</f>
        <v>3.2978999999999997E-5</v>
      </c>
      <c r="R10" s="1" cm="1">
        <f t="array" ref="R10">SUM(_xlfn._xlws.FILTER('Filter Max Task'!S$3:S$178, ('Filter Max Task'!$A$3:$A$178='Sum Max Tasks'!$A10)*('Sum Max Tasks'!$B10='Filter Max Task'!$C$3:$C$178)*('Sum Max Tasks'!$C10='Filter Max Task'!$D$3:$D$178)*('Sum Max Tasks'!$E10='Filter Max Task'!$E$3:$E$178)*('Sum Max Tasks'!$D10='Filter Max Task'!$F$3:$F$178)))</f>
        <v>1.9233999999999999E-5</v>
      </c>
      <c r="S10" s="1" cm="1">
        <f t="array" ref="S10">SUM(_xlfn._xlws.FILTER('Filter Max Task'!T$3:T$178, ('Filter Max Task'!$A$3:$A$178='Sum Max Tasks'!$A10)*('Sum Max Tasks'!$B10='Filter Max Task'!$C$3:$C$178)*('Sum Max Tasks'!$C10='Filter Max Task'!$D$3:$D$178)*('Sum Max Tasks'!$E10='Filter Max Task'!$E$3:$E$178)*('Sum Max Tasks'!$D10='Filter Max Task'!$F$3:$F$178)))</f>
        <v>1.4411E-5</v>
      </c>
      <c r="T10" s="1" cm="1">
        <f t="array" ref="T10">SUM(_xlfn._xlws.FILTER('Filter Max Task'!U$3:U$178, ('Filter Max Task'!$A$3:$A$178='Sum Max Tasks'!$A10)*('Sum Max Tasks'!$B10='Filter Max Task'!$C$3:$C$178)*('Sum Max Tasks'!$C10='Filter Max Task'!$D$3:$D$178)*('Sum Max Tasks'!$E10='Filter Max Task'!$E$3:$E$178)*('Sum Max Tasks'!$D10='Filter Max Task'!$F$3:$F$178)))</f>
        <v>1.0117300000000001E-5</v>
      </c>
      <c r="U10" s="1" cm="1">
        <f t="array" ref="U10">SUM(_xlfn._xlws.FILTER('Filter Max Task'!V$3:V$178, ('Filter Max Task'!$A$3:$A$178='Sum Max Tasks'!$A10)*('Sum Max Tasks'!$B10='Filter Max Task'!$C$3:$C$178)*('Sum Max Tasks'!$C10='Filter Max Task'!$D$3:$D$178)*('Sum Max Tasks'!$E10='Filter Max Task'!$E$3:$E$178)*('Sum Max Tasks'!$D10='Filter Max Task'!$F$3:$F$178)))</f>
        <v>1.3101830000000001E-6</v>
      </c>
      <c r="V10" s="1" cm="1">
        <f t="array" ref="V10">SUM(_xlfn._xlws.FILTER('Filter Max Task'!W$3:W$178, ('Filter Max Task'!$A$3:$A$178='Sum Max Tasks'!$A10)*('Sum Max Tasks'!$B10='Filter Max Task'!$C$3:$C$178)*('Sum Max Tasks'!$C10='Filter Max Task'!$D$3:$D$178)*('Sum Max Tasks'!$E10='Filter Max Task'!$E$3:$E$178)*('Sum Max Tasks'!$D10='Filter Max Task'!$F$3:$F$178)))</f>
        <v>8.6082699999999998E-7</v>
      </c>
      <c r="W10" s="1" cm="1">
        <f t="array" ref="W10">SUM(_xlfn._xlws.FILTER('Filter Max Task'!X$3:X$178, ('Filter Max Task'!$A$3:$A$178='Sum Max Tasks'!$A10)*('Sum Max Tasks'!$B10='Filter Max Task'!$C$3:$C$178)*('Sum Max Tasks'!$C10='Filter Max Task'!$D$3:$D$178)*('Sum Max Tasks'!$E10='Filter Max Task'!$E$3:$E$178)*('Sum Max Tasks'!$D10='Filter Max Task'!$F$3:$F$178)))</f>
        <v>2.6890570000000001E-7</v>
      </c>
      <c r="X10" s="1" cm="1">
        <f t="array" ref="X10">SUM(_xlfn._xlws.FILTER('Filter Max Task'!Y$3:Y$178, ('Filter Max Task'!$A$3:$A$178='Sum Max Tasks'!$A10)*('Sum Max Tasks'!$B10='Filter Max Task'!$C$3:$C$178)*('Sum Max Tasks'!$C10='Filter Max Task'!$D$3:$D$178)*('Sum Max Tasks'!$E10='Filter Max Task'!$E$3:$E$178)*('Sum Max Tasks'!$D10='Filter Max Task'!$F$3:$F$178)))</f>
        <v>1.333627E-7</v>
      </c>
      <c r="Y10" s="1" cm="1">
        <f t="array" ref="Y10">SUM(_xlfn._xlws.FILTER('Filter Max Task'!Z$3:Z$178, ('Filter Max Task'!$A$3:$A$178='Sum Max Tasks'!$A10)*('Sum Max Tasks'!$B10='Filter Max Task'!$C$3:$C$178)*('Sum Max Tasks'!$C10='Filter Max Task'!$D$3:$D$178)*('Sum Max Tasks'!$E10='Filter Max Task'!$E$3:$E$178)*('Sum Max Tasks'!$D10='Filter Max Task'!$F$3:$F$178)))</f>
        <v>6.0451829999999996E-8</v>
      </c>
      <c r="Z10" s="1" cm="1">
        <f t="array" ref="Z10">SUM(_xlfn._xlws.FILTER('Filter Max Task'!AA$3:AA$178, ('Filter Max Task'!$A$3:$A$178='Sum Max Tasks'!$A10)*('Sum Max Tasks'!$B10='Filter Max Task'!$C$3:$C$178)*('Sum Max Tasks'!$C10='Filter Max Task'!$D$3:$D$178)*('Sum Max Tasks'!$E10='Filter Max Task'!$E$3:$E$178)*('Sum Max Tasks'!$D10='Filter Max Task'!$F$3:$F$178)))</f>
        <v>0.37667681086298566</v>
      </c>
      <c r="AA10" s="1" cm="1">
        <f t="array" ref="AA10">SUM(_xlfn._xlws.FILTER('Filter Max Task'!AB$3:AB$178, ('Filter Max Task'!$A$3:$A$178='Sum Max Tasks'!$A10)*('Sum Max Tasks'!$B10='Filter Max Task'!$C$3:$C$178)*('Sum Max Tasks'!$C10='Filter Max Task'!$D$3:$D$178)*('Sum Max Tasks'!$E10='Filter Max Task'!$E$3:$E$178)*('Sum Max Tasks'!$D10='Filter Max Task'!$F$3:$F$178)))</f>
        <v>0.13348064785276073</v>
      </c>
      <c r="AB10" s="1" cm="1">
        <f t="array" ref="AB10">SUM(_xlfn._xlws.FILTER('Filter Max Task'!AC$3:AC$178, ('Filter Max Task'!$A$3:$A$178='Sum Max Tasks'!$A10)*('Sum Max Tasks'!$B10='Filter Max Task'!$C$3:$C$178)*('Sum Max Tasks'!$C10='Filter Max Task'!$D$3:$D$178)*('Sum Max Tasks'!$E10='Filter Max Task'!$E$3:$E$178)*('Sum Max Tasks'!$D10='Filter Max Task'!$F$3:$F$178)))</f>
        <v>7.7848533333333331E-2</v>
      </c>
      <c r="AC10" s="1" cm="1">
        <f t="array" ref="AC10">SUM(_xlfn._xlws.FILTER('Filter Max Task'!AD$3:AD$178, ('Filter Max Task'!$A$3:$A$178='Sum Max Tasks'!$A10)*('Sum Max Tasks'!$B10='Filter Max Task'!$C$3:$C$178)*('Sum Max Tasks'!$C10='Filter Max Task'!$D$3:$D$178)*('Sum Max Tasks'!$E10='Filter Max Task'!$E$3:$E$178)*('Sum Max Tasks'!$D10='Filter Max Task'!$F$3:$F$178)))</f>
        <v>5.8327712065439671E-2</v>
      </c>
      <c r="AD10" s="1" cm="1">
        <f t="array" ref="AD10">SUM(_xlfn._xlws.FILTER('Filter Max Task'!AE$3:AE$178, ('Filter Max Task'!$A$3:$A$178='Sum Max Tasks'!$A10)*('Sum Max Tasks'!$B10='Filter Max Task'!$C$3:$C$178)*('Sum Max Tasks'!$C10='Filter Max Task'!$D$3:$D$178)*('Sum Max Tasks'!$E10='Filter Max Task'!$E$3:$E$178)*('Sum Max Tasks'!$D10='Filter Max Task'!$F$3:$F$178)))</f>
        <v>4.0949202781186092E-2</v>
      </c>
      <c r="AE10" s="1" cm="1">
        <f t="array" ref="AE10">SUM(_xlfn._xlws.FILTER('Filter Max Task'!AF$3:AF$178, ('Filter Max Task'!$A$3:$A$178='Sum Max Tasks'!$A10)*('Sum Max Tasks'!$B10='Filter Max Task'!$C$3:$C$178)*('Sum Max Tasks'!$C10='Filter Max Task'!$D$3:$D$178)*('Sum Max Tasks'!$E10='Filter Max Task'!$E$3:$E$178)*('Sum Max Tasks'!$D10='Filter Max Task'!$F$3:$F$178)))</f>
        <v>5.3028920114519436E-3</v>
      </c>
      <c r="AF10" s="1" cm="1">
        <f t="array" ref="AF10">SUM(_xlfn._xlws.FILTER('Filter Max Task'!AG$3:AG$178, ('Filter Max Task'!$A$3:$A$178='Sum Max Tasks'!$A10)*('Sum Max Tasks'!$B10='Filter Max Task'!$C$3:$C$178)*('Sum Max Tasks'!$C10='Filter Max Task'!$D$3:$D$178)*('Sum Max Tasks'!$E10='Filter Max Task'!$E$3:$E$178)*('Sum Max Tasks'!$D10='Filter Max Task'!$F$3:$F$178)))</f>
        <v>3.4841488719836397E-3</v>
      </c>
      <c r="AG10" s="1" cm="1">
        <f t="array" ref="AG10">SUM(_xlfn._xlws.FILTER('Filter Max Task'!AH$3:AH$178, ('Filter Max Task'!$A$3:$A$178='Sum Max Tasks'!$A10)*('Sum Max Tasks'!$B10='Filter Max Task'!$C$3:$C$178)*('Sum Max Tasks'!$C10='Filter Max Task'!$D$3:$D$178)*('Sum Max Tasks'!$E10='Filter Max Task'!$E$3:$E$178)*('Sum Max Tasks'!$D10='Filter Max Task'!$F$3:$F$178)))</f>
        <v>1.0883806982413084E-3</v>
      </c>
      <c r="AH10" s="1" cm="1">
        <f t="array" ref="AH10">SUM(_xlfn._xlws.FILTER('Filter Max Task'!AI$3:AI$178, ('Filter Max Task'!$A$3:$A$178='Sum Max Tasks'!$A10)*('Sum Max Tasks'!$B10='Filter Max Task'!$C$3:$C$178)*('Sum Max Tasks'!$C10='Filter Max Task'!$D$3:$D$178)*('Sum Max Tasks'!$E10='Filter Max Task'!$E$3:$E$178)*('Sum Max Tasks'!$D10='Filter Max Task'!$F$3:$F$178)))</f>
        <v>5.3977802830265837E-4</v>
      </c>
      <c r="AI10" s="1" cm="1">
        <f t="array" ref="AI10">SUM(_xlfn._xlws.FILTER('Filter Max Task'!AJ$3:AJ$178, ('Filter Max Task'!$A$3:$A$178='Sum Max Tasks'!$A10)*('Sum Max Tasks'!$B10='Filter Max Task'!$C$3:$C$178)*('Sum Max Tasks'!$C10='Filter Max Task'!$D$3:$D$178)*('Sum Max Tasks'!$E10='Filter Max Task'!$E$3:$E$178)*('Sum Max Tasks'!$D10='Filter Max Task'!$F$3:$F$178)))</f>
        <v>2.4467538228220857E-4</v>
      </c>
    </row>
    <row r="11" spans="1:47" x14ac:dyDescent="0.35">
      <c r="A11" s="1" t="s">
        <v>126</v>
      </c>
      <c r="B11" s="1" t="s">
        <v>156</v>
      </c>
      <c r="C11" s="1" t="s">
        <v>127</v>
      </c>
      <c r="D11" s="1" t="s">
        <v>152</v>
      </c>
      <c r="E11" s="1" t="s">
        <v>129</v>
      </c>
      <c r="F11" s="1" cm="1">
        <f t="array" ref="F11">SUM(_xlfn._xlws.FILTER('Filter Max Task'!G$3:G$178, ('Filter Max Task'!$A$3:$A$178='Sum Max Tasks'!$A11)*('Sum Max Tasks'!$B11='Filter Max Task'!$C$3:$C$178)*('Sum Max Tasks'!$C11='Filter Max Task'!$D$3:$D$178)*('Sum Max Tasks'!$E11='Filter Max Task'!$E$3:$E$178)*('Sum Max Tasks'!$D11='Filter Max Task'!$F$3:$F$178)))</f>
        <v>4.6214464999999999E-12</v>
      </c>
      <c r="G11" s="1" cm="1">
        <f t="array" ref="G11">SUM(_xlfn._xlws.FILTER('Filter Max Task'!H$3:H$178, ('Filter Max Task'!$A$3:$A$178='Sum Max Tasks'!$A11)*('Sum Max Tasks'!$B11='Filter Max Task'!$C$3:$C$178)*('Sum Max Tasks'!$C11='Filter Max Task'!$D$3:$D$178)*('Sum Max Tasks'!$E11='Filter Max Task'!$E$3:$E$178)*('Sum Max Tasks'!$D11='Filter Max Task'!$F$3:$F$178)))</f>
        <v>4.6281749999999999E-7</v>
      </c>
      <c r="H11" s="1" cm="1">
        <f t="array" ref="H11">SUM(_xlfn._xlws.FILTER('Filter Max Task'!I$3:I$178, ('Filter Max Task'!$A$3:$A$178='Sum Max Tasks'!$A11)*('Sum Max Tasks'!$B11='Filter Max Task'!$C$3:$C$178)*('Sum Max Tasks'!$C11='Filter Max Task'!$D$3:$D$178)*('Sum Max Tasks'!$E11='Filter Max Task'!$E$3:$E$178)*('Sum Max Tasks'!$D11='Filter Max Task'!$F$3:$F$178)))</f>
        <v>3.2602199999999998E-6</v>
      </c>
      <c r="I11" s="1" cm="1">
        <f t="array" ref="I11">SUM(_xlfn._xlws.FILTER('Filter Max Task'!J$3:J$178, ('Filter Max Task'!$A$3:$A$178='Sum Max Tasks'!$A11)*('Sum Max Tasks'!$B11='Filter Max Task'!$C$3:$C$178)*('Sum Max Tasks'!$C11='Filter Max Task'!$D$3:$D$178)*('Sum Max Tasks'!$E11='Filter Max Task'!$E$3:$E$178)*('Sum Max Tasks'!$D11='Filter Max Task'!$F$3:$F$178)))</f>
        <v>7.8425099999999989E-6</v>
      </c>
      <c r="J11" s="1" cm="1">
        <f t="array" ref="J11">SUM(_xlfn._xlws.FILTER('Filter Max Task'!K$3:K$178, ('Filter Max Task'!$A$3:$A$178='Sum Max Tasks'!$A11)*('Sum Max Tasks'!$B11='Filter Max Task'!$C$3:$C$178)*('Sum Max Tasks'!$C11='Filter Max Task'!$D$3:$D$178)*('Sum Max Tasks'!$E11='Filter Max Task'!$E$3:$E$178)*('Sum Max Tasks'!$D11='Filter Max Task'!$F$3:$F$178)))</f>
        <v>1.4434029999999998E-5</v>
      </c>
      <c r="K11" s="1" cm="1">
        <f t="array" ref="K11">SUM(_xlfn._xlws.FILTER('Filter Max Task'!L$3:L$178, ('Filter Max Task'!$A$3:$A$178='Sum Max Tasks'!$A11)*('Sum Max Tasks'!$B11='Filter Max Task'!$C$3:$C$178)*('Sum Max Tasks'!$C11='Filter Max Task'!$D$3:$D$178)*('Sum Max Tasks'!$E11='Filter Max Task'!$E$3:$E$178)*('Sum Max Tasks'!$D11='Filter Max Task'!$F$3:$F$178)))</f>
        <v>4.5970589999999999E-6</v>
      </c>
      <c r="L11" s="1" cm="1">
        <f t="array" ref="L11">SUM(_xlfn._xlws.FILTER('Filter Max Task'!M$3:M$178, ('Filter Max Task'!$A$3:$A$178='Sum Max Tasks'!$A11)*('Sum Max Tasks'!$B11='Filter Max Task'!$C$3:$C$178)*('Sum Max Tasks'!$C11='Filter Max Task'!$D$3:$D$178)*('Sum Max Tasks'!$E11='Filter Max Task'!$E$3:$E$178)*('Sum Max Tasks'!$D11='Filter Max Task'!$F$3:$F$178)))</f>
        <v>2.6392629999999999E-6</v>
      </c>
      <c r="M11" s="1" cm="1">
        <f t="array" ref="M11">SUM(_xlfn._xlws.FILTER('Filter Max Task'!N$3:N$178, ('Filter Max Task'!$A$3:$A$178='Sum Max Tasks'!$A11)*('Sum Max Tasks'!$B11='Filter Max Task'!$C$3:$C$178)*('Sum Max Tasks'!$C11='Filter Max Task'!$D$3:$D$178)*('Sum Max Tasks'!$E11='Filter Max Task'!$E$3:$E$178)*('Sum Max Tasks'!$D11='Filter Max Task'!$F$3:$F$178)))</f>
        <v>8.2243339999999999E-7</v>
      </c>
      <c r="N11" s="1" cm="1">
        <f t="array" ref="N11">SUM(_xlfn._xlws.FILTER('Filter Max Task'!O$3:O$178, ('Filter Max Task'!$A$3:$A$178='Sum Max Tasks'!$A11)*('Sum Max Tasks'!$B11='Filter Max Task'!$C$3:$C$178)*('Sum Max Tasks'!$C11='Filter Max Task'!$D$3:$D$178)*('Sum Max Tasks'!$E11='Filter Max Task'!$E$3:$E$178)*('Sum Max Tasks'!$D11='Filter Max Task'!$F$3:$F$178)))</f>
        <v>3.1161685000000004E-7</v>
      </c>
      <c r="O11" s="1" cm="1">
        <f t="array" ref="O11">SUM(_xlfn._xlws.FILTER('Filter Max Task'!P$3:P$178, ('Filter Max Task'!$A$3:$A$178='Sum Max Tasks'!$A11)*('Sum Max Tasks'!$B11='Filter Max Task'!$C$3:$C$178)*('Sum Max Tasks'!$C11='Filter Max Task'!$D$3:$D$178)*('Sum Max Tasks'!$E11='Filter Max Task'!$E$3:$E$178)*('Sum Max Tasks'!$D11='Filter Max Task'!$F$3:$F$178)))</f>
        <v>1.3124002000000002E-7</v>
      </c>
      <c r="P11" s="1" cm="1">
        <f t="array" ref="P11">SUM(_xlfn._xlws.FILTER('Filter Max Task'!Q$3:Q$178, ('Filter Max Task'!$A$3:$A$178='Sum Max Tasks'!$A11)*('Sum Max Tasks'!$B11='Filter Max Task'!$C$3:$C$178)*('Sum Max Tasks'!$C11='Filter Max Task'!$D$3:$D$178)*('Sum Max Tasks'!$E11='Filter Max Task'!$E$3:$E$178)*('Sum Max Tasks'!$D11='Filter Max Task'!$F$3:$F$178)))</f>
        <v>1.4997484999999998E-4</v>
      </c>
      <c r="Q11" s="1" cm="1">
        <f t="array" ref="Q11">SUM(_xlfn._xlws.FILTER('Filter Max Task'!R$3:R$178, ('Filter Max Task'!$A$3:$A$178='Sum Max Tasks'!$A11)*('Sum Max Tasks'!$B11='Filter Max Task'!$C$3:$C$178)*('Sum Max Tasks'!$C11='Filter Max Task'!$D$3:$D$178)*('Sum Max Tasks'!$E11='Filter Max Task'!$E$3:$E$178)*('Sum Max Tasks'!$D11='Filter Max Task'!$F$3:$F$178)))</f>
        <v>4.3824999999999995E-5</v>
      </c>
      <c r="R11" s="1" cm="1">
        <f t="array" ref="R11">SUM(_xlfn._xlws.FILTER('Filter Max Task'!S$3:S$178, ('Filter Max Task'!$A$3:$A$178='Sum Max Tasks'!$A11)*('Sum Max Tasks'!$B11='Filter Max Task'!$C$3:$C$178)*('Sum Max Tasks'!$C11='Filter Max Task'!$D$3:$D$178)*('Sum Max Tasks'!$E11='Filter Max Task'!$E$3:$E$178)*('Sum Max Tasks'!$D11='Filter Max Task'!$F$3:$F$178)))</f>
        <v>3.4224000000000003E-5</v>
      </c>
      <c r="S11" s="1" cm="1">
        <f t="array" ref="S11">SUM(_xlfn._xlws.FILTER('Filter Max Task'!T$3:T$178, ('Filter Max Task'!$A$3:$A$178='Sum Max Tasks'!$A11)*('Sum Max Tasks'!$B11='Filter Max Task'!$C$3:$C$178)*('Sum Max Tasks'!$C11='Filter Max Task'!$D$3:$D$178)*('Sum Max Tasks'!$E11='Filter Max Task'!$E$3:$E$178)*('Sum Max Tasks'!$D11='Filter Max Task'!$F$3:$F$178)))</f>
        <v>2.6067999999999998E-5</v>
      </c>
      <c r="T11" s="1" cm="1">
        <f t="array" ref="T11">SUM(_xlfn._xlws.FILTER('Filter Max Task'!U$3:U$178, ('Filter Max Task'!$A$3:$A$178='Sum Max Tasks'!$A11)*('Sum Max Tasks'!$B11='Filter Max Task'!$C$3:$C$178)*('Sum Max Tasks'!$C11='Filter Max Task'!$D$3:$D$178)*('Sum Max Tasks'!$E11='Filter Max Task'!$E$3:$E$178)*('Sum Max Tasks'!$D11='Filter Max Task'!$F$3:$F$178)))</f>
        <v>2.5837299999999997E-5</v>
      </c>
      <c r="U11" s="1" cm="1">
        <f t="array" ref="U11">SUM(_xlfn._xlws.FILTER('Filter Max Task'!V$3:V$178, ('Filter Max Task'!$A$3:$A$178='Sum Max Tasks'!$A11)*('Sum Max Tasks'!$B11='Filter Max Task'!$C$3:$C$178)*('Sum Max Tasks'!$C11='Filter Max Task'!$D$3:$D$178)*('Sum Max Tasks'!$E11='Filter Max Task'!$E$3:$E$178)*('Sum Max Tasks'!$D11='Filter Max Task'!$F$3:$F$178)))</f>
        <v>7.5152800000000002E-6</v>
      </c>
      <c r="V11" s="1" cm="1">
        <f t="array" ref="V11">SUM(_xlfn._xlws.FILTER('Filter Max Task'!W$3:W$178, ('Filter Max Task'!$A$3:$A$178='Sum Max Tasks'!$A11)*('Sum Max Tasks'!$B11='Filter Max Task'!$C$3:$C$178)*('Sum Max Tasks'!$C11='Filter Max Task'!$D$3:$D$178)*('Sum Max Tasks'!$E11='Filter Max Task'!$E$3:$E$178)*('Sum Max Tasks'!$D11='Filter Max Task'!$F$3:$F$178)))</f>
        <v>2.7291249999999999E-6</v>
      </c>
      <c r="W11" s="1" cm="1">
        <f t="array" ref="W11">SUM(_xlfn._xlws.FILTER('Filter Max Task'!X$3:X$178, ('Filter Max Task'!$A$3:$A$178='Sum Max Tasks'!$A11)*('Sum Max Tasks'!$B11='Filter Max Task'!$C$3:$C$178)*('Sum Max Tasks'!$C11='Filter Max Task'!$D$3:$D$178)*('Sum Max Tasks'!$E11='Filter Max Task'!$E$3:$E$178)*('Sum Max Tasks'!$D11='Filter Max Task'!$F$3:$F$178)))</f>
        <v>7.8138560000000001E-7</v>
      </c>
      <c r="X11" s="1" cm="1">
        <f t="array" ref="X11">SUM(_xlfn._xlws.FILTER('Filter Max Task'!Y$3:Y$178, ('Filter Max Task'!$A$3:$A$178='Sum Max Tasks'!$A11)*('Sum Max Tasks'!$B11='Filter Max Task'!$C$3:$C$178)*('Sum Max Tasks'!$C11='Filter Max Task'!$D$3:$D$178)*('Sum Max Tasks'!$E11='Filter Max Task'!$E$3:$E$178)*('Sum Max Tasks'!$D11='Filter Max Task'!$F$3:$F$178)))</f>
        <v>2.7873920000000003E-7</v>
      </c>
      <c r="Y11" s="1" cm="1">
        <f t="array" ref="Y11">SUM(_xlfn._xlws.FILTER('Filter Max Task'!Z$3:Z$178, ('Filter Max Task'!$A$3:$A$178='Sum Max Tasks'!$A11)*('Sum Max Tasks'!$B11='Filter Max Task'!$C$3:$C$178)*('Sum Max Tasks'!$C11='Filter Max Task'!$D$3:$D$178)*('Sum Max Tasks'!$E11='Filter Max Task'!$E$3:$E$178)*('Sum Max Tasks'!$D11='Filter Max Task'!$F$3:$F$178)))</f>
        <v>9.6201569999999992E-8</v>
      </c>
      <c r="Z11" s="1" cm="1">
        <f t="array" ref="Z11">SUM(_xlfn._xlws.FILTER('Filter Max Task'!AA$3:AA$178, ('Filter Max Task'!$A$3:$A$178='Sum Max Tasks'!$A11)*('Sum Max Tasks'!$B11='Filter Max Task'!$C$3:$C$178)*('Sum Max Tasks'!$C11='Filter Max Task'!$D$3:$D$178)*('Sum Max Tasks'!$E11='Filter Max Task'!$E$3:$E$178)*('Sum Max Tasks'!$D11='Filter Max Task'!$F$3:$F$178)))</f>
        <v>0.6070147712065439</v>
      </c>
      <c r="AA11" s="1" cm="1">
        <f t="array" ref="AA11">SUM(_xlfn._xlws.FILTER('Filter Max Task'!AB$3:AB$178, ('Filter Max Task'!$A$3:$A$178='Sum Max Tasks'!$A11)*('Sum Max Tasks'!$B11='Filter Max Task'!$C$3:$C$178)*('Sum Max Tasks'!$C11='Filter Max Task'!$D$3:$D$178)*('Sum Max Tasks'!$E11='Filter Max Task'!$E$3:$E$178)*('Sum Max Tasks'!$D11='Filter Max Task'!$F$3:$F$178)))</f>
        <v>0.17737922290388544</v>
      </c>
      <c r="AB11" s="1" cm="1">
        <f t="array" ref="AB11">SUM(_xlfn._xlws.FILTER('Filter Max Task'!AC$3:AC$178, ('Filter Max Task'!$A$3:$A$178='Sum Max Tasks'!$A11)*('Sum Max Tasks'!$B11='Filter Max Task'!$C$3:$C$178)*('Sum Max Tasks'!$C11='Filter Max Task'!$D$3:$D$178)*('Sum Max Tasks'!$E11='Filter Max Task'!$E$3:$E$178)*('Sum Max Tasks'!$D11='Filter Max Task'!$F$3:$F$178)))</f>
        <v>0.1385197153374233</v>
      </c>
      <c r="AC11" s="1" cm="1">
        <f t="array" ref="AC11">SUM(_xlfn._xlws.FILTER('Filter Max Task'!AD$3:AD$178, ('Filter Max Task'!$A$3:$A$178='Sum Max Tasks'!$A11)*('Sum Max Tasks'!$B11='Filter Max Task'!$C$3:$C$178)*('Sum Max Tasks'!$C11='Filter Max Task'!$D$3:$D$178)*('Sum Max Tasks'!$E11='Filter Max Task'!$E$3:$E$178)*('Sum Max Tasks'!$D11='Filter Max Task'!$F$3:$F$178)))</f>
        <v>0.10550876400817996</v>
      </c>
      <c r="AD11" s="1" cm="1">
        <f t="array" ref="AD11">SUM(_xlfn._xlws.FILTER('Filter Max Task'!AE$3:AE$178, ('Filter Max Task'!$A$3:$A$178='Sum Max Tasks'!$A11)*('Sum Max Tasks'!$B11='Filter Max Task'!$C$3:$C$178)*('Sum Max Tasks'!$C11='Filter Max Task'!$D$3:$D$178)*('Sum Max Tasks'!$E11='Filter Max Task'!$E$3:$E$178)*('Sum Max Tasks'!$D11='Filter Max Task'!$F$3:$F$178)))</f>
        <v>0.10457501873210634</v>
      </c>
      <c r="AE11" s="1" cm="1">
        <f t="array" ref="AE11">SUM(_xlfn._xlws.FILTER('Filter Max Task'!AF$3:AF$178, ('Filter Max Task'!$A$3:$A$178='Sum Max Tasks'!$A11)*('Sum Max Tasks'!$B11='Filter Max Task'!$C$3:$C$178)*('Sum Max Tasks'!$C11='Filter Max Task'!$D$3:$D$178)*('Sum Max Tasks'!$E11='Filter Max Task'!$E$3:$E$178)*('Sum Max Tasks'!$D11='Filter Max Task'!$F$3:$F$178)))</f>
        <v>3.0417673161554193E-2</v>
      </c>
      <c r="AF11" s="1" cm="1">
        <f t="array" ref="AF11">SUM(_xlfn._xlws.FILTER('Filter Max Task'!AG$3:AG$178, ('Filter Max Task'!$A$3:$A$178='Sum Max Tasks'!$A11)*('Sum Max Tasks'!$B11='Filter Max Task'!$C$3:$C$178)*('Sum Max Tasks'!$C11='Filter Max Task'!$D$3:$D$178)*('Sum Max Tasks'!$E11='Filter Max Task'!$E$3:$E$178)*('Sum Max Tasks'!$D11='Filter Max Task'!$F$3:$F$178)))</f>
        <v>1.1045979959100201E-2</v>
      </c>
      <c r="AG11" s="1" cm="1">
        <f t="array" ref="AG11">SUM(_xlfn._xlws.FILTER('Filter Max Task'!AH$3:AH$178, ('Filter Max Task'!$A$3:$A$178='Sum Max Tasks'!$A11)*('Sum Max Tasks'!$B11='Filter Max Task'!$C$3:$C$178)*('Sum Max Tasks'!$C11='Filter Max Task'!$D$3:$D$178)*('Sum Max Tasks'!$E11='Filter Max Task'!$E$3:$E$178)*('Sum Max Tasks'!$D11='Filter Max Task'!$F$3:$F$178)))</f>
        <v>3.1626142730470349E-3</v>
      </c>
      <c r="AH11" s="1" cm="1">
        <f t="array" ref="AH11">SUM(_xlfn._xlws.FILTER('Filter Max Task'!AI$3:AI$178, ('Filter Max Task'!$A$3:$A$178='Sum Max Tasks'!$A11)*('Sum Max Tasks'!$B11='Filter Max Task'!$C$3:$C$178)*('Sum Max Tasks'!$C11='Filter Max Task'!$D$3:$D$178)*('Sum Max Tasks'!$E11='Filter Max Task'!$E$3:$E$178)*('Sum Max Tasks'!$D11='Filter Max Task'!$F$3:$F$178)))</f>
        <v>1.1281812364826178E-3</v>
      </c>
      <c r="AI11" s="1" cm="1">
        <f t="array" ref="AI11">SUM(_xlfn._xlws.FILTER('Filter Max Task'!AJ$3:AJ$178, ('Filter Max Task'!$A$3:$A$178='Sum Max Tasks'!$A11)*('Sum Max Tasks'!$B11='Filter Max Task'!$C$3:$C$178)*('Sum Max Tasks'!$C11='Filter Max Task'!$D$3:$D$178)*('Sum Max Tasks'!$E11='Filter Max Task'!$E$3:$E$178)*('Sum Max Tasks'!$D11='Filter Max Task'!$F$3:$F$178)))</f>
        <v>3.8937044446625768E-4</v>
      </c>
    </row>
    <row r="12" spans="1:47" x14ac:dyDescent="0.35">
      <c r="A12" s="1" t="s">
        <v>126</v>
      </c>
      <c r="B12" s="1" t="s">
        <v>156</v>
      </c>
      <c r="C12" s="1" t="s">
        <v>127</v>
      </c>
      <c r="D12" s="1" t="s">
        <v>152</v>
      </c>
      <c r="E12" s="1" t="s">
        <v>128</v>
      </c>
      <c r="F12" s="1" cm="1">
        <f t="array" ref="F12">SUM(_xlfn._xlws.FILTER('Filter Max Task'!G$3:G$178, ('Filter Max Task'!$A$3:$A$178='Sum Max Tasks'!$A12)*('Sum Max Tasks'!$B12='Filter Max Task'!$C$3:$C$178)*('Sum Max Tasks'!$C12='Filter Max Task'!$D$3:$D$178)*('Sum Max Tasks'!$E12='Filter Max Task'!$E$3:$E$178)*('Sum Max Tasks'!$D12='Filter Max Task'!$F$3:$F$178)))</f>
        <v>7.3198910000000008E-13</v>
      </c>
      <c r="G12" s="1" cm="1">
        <f t="array" ref="G12">SUM(_xlfn._xlws.FILTER('Filter Max Task'!H$3:H$178, ('Filter Max Task'!$A$3:$A$178='Sum Max Tasks'!$A12)*('Sum Max Tasks'!$B12='Filter Max Task'!$C$3:$C$178)*('Sum Max Tasks'!$C12='Filter Max Task'!$D$3:$D$178)*('Sum Max Tasks'!$E12='Filter Max Task'!$E$3:$E$178)*('Sum Max Tasks'!$D12='Filter Max Task'!$F$3:$F$178)))</f>
        <v>8.5095699999999993E-8</v>
      </c>
      <c r="H12" s="1" cm="1">
        <f t="array" ref="H12">SUM(_xlfn._xlws.FILTER('Filter Max Task'!I$3:I$178, ('Filter Max Task'!$A$3:$A$178='Sum Max Tasks'!$A12)*('Sum Max Tasks'!$B12='Filter Max Task'!$C$3:$C$178)*('Sum Max Tasks'!$C12='Filter Max Task'!$D$3:$D$178)*('Sum Max Tasks'!$E12='Filter Max Task'!$E$3:$E$178)*('Sum Max Tasks'!$D12='Filter Max Task'!$F$3:$F$178)))</f>
        <v>9.9627199999999996E-7</v>
      </c>
      <c r="I12" s="1" cm="1">
        <f t="array" ref="I12">SUM(_xlfn._xlws.FILTER('Filter Max Task'!J$3:J$178, ('Filter Max Task'!$A$3:$A$178='Sum Max Tasks'!$A12)*('Sum Max Tasks'!$B12='Filter Max Task'!$C$3:$C$178)*('Sum Max Tasks'!$C12='Filter Max Task'!$D$3:$D$178)*('Sum Max Tasks'!$E12='Filter Max Task'!$E$3:$E$178)*('Sum Max Tasks'!$D12='Filter Max Task'!$F$3:$F$178)))</f>
        <v>2.8719899999999999E-6</v>
      </c>
      <c r="J12" s="1" cm="1">
        <f t="array" ref="J12">SUM(_xlfn._xlws.FILTER('Filter Max Task'!K$3:K$178, ('Filter Max Task'!$A$3:$A$178='Sum Max Tasks'!$A12)*('Sum Max Tasks'!$B12='Filter Max Task'!$C$3:$C$178)*('Sum Max Tasks'!$C12='Filter Max Task'!$D$3:$D$178)*('Sum Max Tasks'!$E12='Filter Max Task'!$E$3:$E$178)*('Sum Max Tasks'!$D12='Filter Max Task'!$F$3:$F$178)))</f>
        <v>8.2442100000000005E-6</v>
      </c>
      <c r="K12" s="1" cm="1">
        <f t="array" ref="K12">SUM(_xlfn._xlws.FILTER('Filter Max Task'!L$3:L$178, ('Filter Max Task'!$A$3:$A$178='Sum Max Tasks'!$A12)*('Sum Max Tasks'!$B12='Filter Max Task'!$C$3:$C$178)*('Sum Max Tasks'!$C12='Filter Max Task'!$D$3:$D$178)*('Sum Max Tasks'!$E12='Filter Max Task'!$E$3:$E$178)*('Sum Max Tasks'!$D12='Filter Max Task'!$F$3:$F$178)))</f>
        <v>1.225104E-6</v>
      </c>
      <c r="L12" s="1" cm="1">
        <f t="array" ref="L12">SUM(_xlfn._xlws.FILTER('Filter Max Task'!M$3:M$178, ('Filter Max Task'!$A$3:$A$178='Sum Max Tasks'!$A12)*('Sum Max Tasks'!$B12='Filter Max Task'!$C$3:$C$178)*('Sum Max Tasks'!$C12='Filter Max Task'!$D$3:$D$178)*('Sum Max Tasks'!$E12='Filter Max Task'!$E$3:$E$178)*('Sum Max Tasks'!$D12='Filter Max Task'!$F$3:$F$178)))</f>
        <v>5.7491099999999998E-7</v>
      </c>
      <c r="M12" s="1" cm="1">
        <f t="array" ref="M12">SUM(_xlfn._xlws.FILTER('Filter Max Task'!N$3:N$178, ('Filter Max Task'!$A$3:$A$178='Sum Max Tasks'!$A12)*('Sum Max Tasks'!$B12='Filter Max Task'!$C$3:$C$178)*('Sum Max Tasks'!$C12='Filter Max Task'!$D$3:$D$178)*('Sum Max Tasks'!$E12='Filter Max Task'!$E$3:$E$178)*('Sum Max Tasks'!$D12='Filter Max Task'!$F$3:$F$178)))</f>
        <v>1.863784E-7</v>
      </c>
      <c r="N12" s="1" cm="1">
        <f t="array" ref="N12">SUM(_xlfn._xlws.FILTER('Filter Max Task'!O$3:O$178, ('Filter Max Task'!$A$3:$A$178='Sum Max Tasks'!$A12)*('Sum Max Tasks'!$B12='Filter Max Task'!$C$3:$C$178)*('Sum Max Tasks'!$C12='Filter Max Task'!$D$3:$D$178)*('Sum Max Tasks'!$E12='Filter Max Task'!$E$3:$E$178)*('Sum Max Tasks'!$D12='Filter Max Task'!$F$3:$F$178)))</f>
        <v>1.135775E-7</v>
      </c>
      <c r="O12" s="1" cm="1">
        <f t="array" ref="O12">SUM(_xlfn._xlws.FILTER('Filter Max Task'!P$3:P$178, ('Filter Max Task'!$A$3:$A$178='Sum Max Tasks'!$A12)*('Sum Max Tasks'!$B12='Filter Max Task'!$C$3:$C$178)*('Sum Max Tasks'!$C12='Filter Max Task'!$D$3:$D$178)*('Sum Max Tasks'!$E12='Filter Max Task'!$E$3:$E$178)*('Sum Max Tasks'!$D12='Filter Max Task'!$F$3:$F$178)))</f>
        <v>9.7132450000000004E-8</v>
      </c>
      <c r="P12" s="1" cm="1">
        <f t="array" ref="P12">SUM(_xlfn._xlws.FILTER('Filter Max Task'!Q$3:Q$178, ('Filter Max Task'!$A$3:$A$178='Sum Max Tasks'!$A12)*('Sum Max Tasks'!$B12='Filter Max Task'!$C$3:$C$178)*('Sum Max Tasks'!$C12='Filter Max Task'!$D$3:$D$178)*('Sum Max Tasks'!$E12='Filter Max Task'!$E$3:$E$178)*('Sum Max Tasks'!$D12='Filter Max Task'!$F$3:$F$178)))</f>
        <v>1.4927412999999999E-4</v>
      </c>
      <c r="Q12" s="1" cm="1">
        <f t="array" ref="Q12">SUM(_xlfn._xlws.FILTER('Filter Max Task'!R$3:R$178, ('Filter Max Task'!$A$3:$A$178='Sum Max Tasks'!$A12)*('Sum Max Tasks'!$B12='Filter Max Task'!$C$3:$C$178)*('Sum Max Tasks'!$C12='Filter Max Task'!$D$3:$D$178)*('Sum Max Tasks'!$E12='Filter Max Task'!$E$3:$E$178)*('Sum Max Tasks'!$D12='Filter Max Task'!$F$3:$F$178)))</f>
        <v>4.3259E-5</v>
      </c>
      <c r="R12" s="1" cm="1">
        <f t="array" ref="R12">SUM(_xlfn._xlws.FILTER('Filter Max Task'!S$3:S$178, ('Filter Max Task'!$A$3:$A$178='Sum Max Tasks'!$A12)*('Sum Max Tasks'!$B12='Filter Max Task'!$C$3:$C$178)*('Sum Max Tasks'!$C12='Filter Max Task'!$D$3:$D$178)*('Sum Max Tasks'!$E12='Filter Max Task'!$E$3:$E$178)*('Sum Max Tasks'!$D12='Filter Max Task'!$F$3:$F$178)))</f>
        <v>3.1622000000000003E-5</v>
      </c>
      <c r="S12" s="1" cm="1">
        <f t="array" ref="S12">SUM(_xlfn._xlws.FILTER('Filter Max Task'!T$3:T$178, ('Filter Max Task'!$A$3:$A$178='Sum Max Tasks'!$A12)*('Sum Max Tasks'!$B12='Filter Max Task'!$C$3:$C$178)*('Sum Max Tasks'!$C12='Filter Max Task'!$D$3:$D$178)*('Sum Max Tasks'!$E12='Filter Max Task'!$E$3:$E$178)*('Sum Max Tasks'!$D12='Filter Max Task'!$F$3:$F$178)))</f>
        <v>2.2418000000000001E-5</v>
      </c>
      <c r="T12" s="1" cm="1">
        <f t="array" ref="T12">SUM(_xlfn._xlws.FILTER('Filter Max Task'!U$3:U$178, ('Filter Max Task'!$A$3:$A$178='Sum Max Tasks'!$A12)*('Sum Max Tasks'!$B12='Filter Max Task'!$C$3:$C$178)*('Sum Max Tasks'!$C12='Filter Max Task'!$D$3:$D$178)*('Sum Max Tasks'!$E12='Filter Max Task'!$E$3:$E$178)*('Sum Max Tasks'!$D12='Filter Max Task'!$F$3:$F$178)))</f>
        <v>2.0437299999999998E-5</v>
      </c>
      <c r="U12" s="1" cm="1">
        <f t="array" ref="U12">SUM(_xlfn._xlws.FILTER('Filter Max Task'!V$3:V$178, ('Filter Max Task'!$A$3:$A$178='Sum Max Tasks'!$A12)*('Sum Max Tasks'!$B12='Filter Max Task'!$C$3:$C$178)*('Sum Max Tasks'!$C12='Filter Max Task'!$D$3:$D$178)*('Sum Max Tasks'!$E12='Filter Max Task'!$E$3:$E$178)*('Sum Max Tasks'!$D12='Filter Max Task'!$F$3:$F$178)))</f>
        <v>6.4010299999999998E-6</v>
      </c>
      <c r="V12" s="1" cm="1">
        <f t="array" ref="V12">SUM(_xlfn._xlws.FILTER('Filter Max Task'!W$3:W$178, ('Filter Max Task'!$A$3:$A$178='Sum Max Tasks'!$A12)*('Sum Max Tasks'!$B12='Filter Max Task'!$C$3:$C$178)*('Sum Max Tasks'!$C12='Filter Max Task'!$D$3:$D$178)*('Sum Max Tasks'!$E12='Filter Max Task'!$E$3:$E$178)*('Sum Max Tasks'!$D12='Filter Max Task'!$F$3:$F$178)))</f>
        <v>3.0796149999999999E-6</v>
      </c>
      <c r="W12" s="1" cm="1">
        <f t="array" ref="W12">SUM(_xlfn._xlws.FILTER('Filter Max Task'!X$3:X$178, ('Filter Max Task'!$A$3:$A$178='Sum Max Tasks'!$A12)*('Sum Max Tasks'!$B12='Filter Max Task'!$C$3:$C$178)*('Sum Max Tasks'!$C12='Filter Max Task'!$D$3:$D$178)*('Sum Max Tasks'!$E12='Filter Max Task'!$E$3:$E$178)*('Sum Max Tasks'!$D12='Filter Max Task'!$F$3:$F$178)))</f>
        <v>9.3261580000000001E-7</v>
      </c>
      <c r="X12" s="1" cm="1">
        <f t="array" ref="X12">SUM(_xlfn._xlws.FILTER('Filter Max Task'!Y$3:Y$178, ('Filter Max Task'!$A$3:$A$178='Sum Max Tasks'!$A12)*('Sum Max Tasks'!$B12='Filter Max Task'!$C$3:$C$178)*('Sum Max Tasks'!$C12='Filter Max Task'!$D$3:$D$178)*('Sum Max Tasks'!$E12='Filter Max Task'!$E$3:$E$178)*('Sum Max Tasks'!$D12='Filter Max Task'!$F$3:$F$178)))</f>
        <v>4.0480920000000005E-7</v>
      </c>
      <c r="Y12" s="1" cm="1">
        <f t="array" ref="Y12">SUM(_xlfn._xlws.FILTER('Filter Max Task'!Z$3:Z$178, ('Filter Max Task'!$A$3:$A$178='Sum Max Tasks'!$A12)*('Sum Max Tasks'!$B12='Filter Max Task'!$C$3:$C$178)*('Sum Max Tasks'!$C12='Filter Max Task'!$D$3:$D$178)*('Sum Max Tasks'!$E12='Filter Max Task'!$E$3:$E$178)*('Sum Max Tasks'!$D12='Filter Max Task'!$F$3:$F$178)))</f>
        <v>1.8481847000000002E-7</v>
      </c>
      <c r="Z12" s="1" cm="1">
        <f t="array" ref="Z12">SUM(_xlfn._xlws.FILTER('Filter Max Task'!AA$3:AA$178, ('Filter Max Task'!$A$3:$A$178='Sum Max Tasks'!$A12)*('Sum Max Tasks'!$B12='Filter Max Task'!$C$3:$C$178)*('Sum Max Tasks'!$C12='Filter Max Task'!$D$3:$D$178)*('Sum Max Tasks'!$E12='Filter Max Task'!$E$3:$E$178)*('Sum Max Tasks'!$D12='Filter Max Task'!$F$3:$F$178)))</f>
        <v>0.60417864641308783</v>
      </c>
      <c r="AA12" s="1" cm="1">
        <f t="array" ref="AA12">SUM(_xlfn._xlws.FILTER('Filter Max Task'!AB$3:AB$178, ('Filter Max Task'!$A$3:$A$178='Sum Max Tasks'!$A12)*('Sum Max Tasks'!$B12='Filter Max Task'!$C$3:$C$178)*('Sum Max Tasks'!$C12='Filter Max Task'!$D$3:$D$178)*('Sum Max Tasks'!$E12='Filter Max Task'!$E$3:$E$178)*('Sum Max Tasks'!$D12='Filter Max Task'!$F$3:$F$178)))</f>
        <v>0.17508836973415129</v>
      </c>
      <c r="AB12" s="1" cm="1">
        <f t="array" ref="AB12">SUM(_xlfn._xlws.FILTER('Filter Max Task'!AC$3:AC$178, ('Filter Max Task'!$A$3:$A$178='Sum Max Tasks'!$A12)*('Sum Max Tasks'!$B12='Filter Max Task'!$C$3:$C$178)*('Sum Max Tasks'!$C12='Filter Max Task'!$D$3:$D$178)*('Sum Max Tasks'!$E12='Filter Max Task'!$E$3:$E$178)*('Sum Max Tasks'!$D12='Filter Max Task'!$F$3:$F$178)))</f>
        <v>0.12798826666666666</v>
      </c>
      <c r="AC12" s="1" cm="1">
        <f t="array" ref="AC12">SUM(_xlfn._xlws.FILTER('Filter Max Task'!AD$3:AD$178, ('Filter Max Task'!$A$3:$A$178='Sum Max Tasks'!$A12)*('Sum Max Tasks'!$B12='Filter Max Task'!$C$3:$C$178)*('Sum Max Tasks'!$C12='Filter Max Task'!$D$3:$D$178)*('Sum Max Tasks'!$E12='Filter Max Task'!$E$3:$E$178)*('Sum Max Tasks'!$D12='Filter Max Task'!$F$3:$F$178)))</f>
        <v>9.0735594274028636E-2</v>
      </c>
      <c r="AD12" s="1" cm="1">
        <f t="array" ref="AD12">SUM(_xlfn._xlws.FILTER('Filter Max Task'!AE$3:AE$178, ('Filter Max Task'!$A$3:$A$178='Sum Max Tasks'!$A12)*('Sum Max Tasks'!$B12='Filter Max Task'!$C$3:$C$178)*('Sum Max Tasks'!$C12='Filter Max Task'!$D$3:$D$178)*('Sum Max Tasks'!$E12='Filter Max Task'!$E$3:$E$178)*('Sum Max Tasks'!$D12='Filter Max Task'!$F$3:$F$178)))</f>
        <v>8.2718822413087936E-2</v>
      </c>
      <c r="AE12" s="1" cm="1">
        <f t="array" ref="AE12">SUM(_xlfn._xlws.FILTER('Filter Max Task'!AF$3:AF$178, ('Filter Max Task'!$A$3:$A$178='Sum Max Tasks'!$A12)*('Sum Max Tasks'!$B12='Filter Max Task'!$C$3:$C$178)*('Sum Max Tasks'!$C12='Filter Max Task'!$D$3:$D$178)*('Sum Max Tasks'!$E12='Filter Max Task'!$E$3:$E$178)*('Sum Max Tasks'!$D12='Filter Max Task'!$F$3:$F$178)))</f>
        <v>2.590780894887525E-2</v>
      </c>
      <c r="AF12" s="1" cm="1">
        <f t="array" ref="AF12">SUM(_xlfn._xlws.FILTER('Filter Max Task'!AG$3:AG$178, ('Filter Max Task'!$A$3:$A$178='Sum Max Tasks'!$A12)*('Sum Max Tasks'!$B12='Filter Max Task'!$C$3:$C$178)*('Sum Max Tasks'!$C12='Filter Max Task'!$D$3:$D$178)*('Sum Max Tasks'!$E12='Filter Max Task'!$E$3:$E$178)*('Sum Max Tasks'!$D12='Filter Max Task'!$F$3:$F$178)))</f>
        <v>1.2464568523517381E-2</v>
      </c>
      <c r="AG12" s="1" cm="1">
        <f t="array" ref="AG12">SUM(_xlfn._xlws.FILTER('Filter Max Task'!AH$3:AH$178, ('Filter Max Task'!$A$3:$A$178='Sum Max Tasks'!$A12)*('Sum Max Tasks'!$B12='Filter Max Task'!$C$3:$C$178)*('Sum Max Tasks'!$C12='Filter Max Task'!$D$3:$D$178)*('Sum Max Tasks'!$E12='Filter Max Task'!$E$3:$E$178)*('Sum Max Tasks'!$D12='Filter Max Task'!$F$3:$F$178)))</f>
        <v>3.7747100027811856E-3</v>
      </c>
      <c r="AH12" s="1" cm="1">
        <f t="array" ref="AH12">SUM(_xlfn._xlws.FILTER('Filter Max Task'!AI$3:AI$178, ('Filter Max Task'!$A$3:$A$178='Sum Max Tasks'!$A12)*('Sum Max Tasks'!$B12='Filter Max Task'!$C$3:$C$178)*('Sum Max Tasks'!$C12='Filter Max Task'!$D$3:$D$178)*('Sum Max Tasks'!$E12='Filter Max Task'!$E$3:$E$178)*('Sum Max Tasks'!$D12='Filter Max Task'!$F$3:$F$178)))</f>
        <v>1.6384424716564419E-3</v>
      </c>
      <c r="AI12" s="1" cm="1">
        <f t="array" ref="AI12">SUM(_xlfn._xlws.FILTER('Filter Max Task'!AJ$3:AJ$178, ('Filter Max Task'!$A$3:$A$178='Sum Max Tasks'!$A12)*('Sum Max Tasks'!$B12='Filter Max Task'!$C$3:$C$178)*('Sum Max Tasks'!$C12='Filter Max Task'!$D$3:$D$178)*('Sum Max Tasks'!$E12='Filter Max Task'!$E$3:$E$178)*('Sum Max Tasks'!$D12='Filter Max Task'!$F$3:$F$178)))</f>
        <v>7.4804236364826176E-4</v>
      </c>
    </row>
    <row r="13" spans="1:47" x14ac:dyDescent="0.35">
      <c r="A13" s="1" t="s">
        <v>126</v>
      </c>
      <c r="B13" s="1" t="s">
        <v>156</v>
      </c>
      <c r="C13" s="1" t="s">
        <v>127</v>
      </c>
      <c r="D13" s="1" t="s">
        <v>157</v>
      </c>
      <c r="E13" s="1" t="s">
        <v>129</v>
      </c>
      <c r="F13" s="1" cm="1">
        <f t="array" ref="F13">SUM(_xlfn._xlws.FILTER('Filter Max Task'!G$3:G$178, ('Filter Max Task'!$A$3:$A$178='Sum Max Tasks'!$A13)*('Sum Max Tasks'!$B13='Filter Max Task'!$C$3:$C$178)*('Sum Max Tasks'!$C13='Filter Max Task'!$D$3:$D$178)*('Sum Max Tasks'!$E13='Filter Max Task'!$E$3:$E$178)*('Sum Max Tasks'!$D13='Filter Max Task'!$F$3:$F$178)))</f>
        <v>0</v>
      </c>
      <c r="G13" s="1" cm="1">
        <f t="array" ref="G13">SUM(_xlfn._xlws.FILTER('Filter Max Task'!H$3:H$178, ('Filter Max Task'!$A$3:$A$178='Sum Max Tasks'!$A13)*('Sum Max Tasks'!$B13='Filter Max Task'!$C$3:$C$178)*('Sum Max Tasks'!$C13='Filter Max Task'!$D$3:$D$178)*('Sum Max Tasks'!$E13='Filter Max Task'!$E$3:$E$178)*('Sum Max Tasks'!$D13='Filter Max Task'!$F$3:$F$178)))</f>
        <v>0</v>
      </c>
      <c r="H13" s="1" cm="1">
        <f t="array" ref="H13">SUM(_xlfn._xlws.FILTER('Filter Max Task'!I$3:I$178, ('Filter Max Task'!$A$3:$A$178='Sum Max Tasks'!$A13)*('Sum Max Tasks'!$B13='Filter Max Task'!$C$3:$C$178)*('Sum Max Tasks'!$C13='Filter Max Task'!$D$3:$D$178)*('Sum Max Tasks'!$E13='Filter Max Task'!$E$3:$E$178)*('Sum Max Tasks'!$D13='Filter Max Task'!$F$3:$F$178)))</f>
        <v>0</v>
      </c>
      <c r="I13" s="1" cm="1">
        <f t="array" ref="I13">SUM(_xlfn._xlws.FILTER('Filter Max Task'!J$3:J$178, ('Filter Max Task'!$A$3:$A$178='Sum Max Tasks'!$A13)*('Sum Max Tasks'!$B13='Filter Max Task'!$C$3:$C$178)*('Sum Max Tasks'!$C13='Filter Max Task'!$D$3:$D$178)*('Sum Max Tasks'!$E13='Filter Max Task'!$E$3:$E$178)*('Sum Max Tasks'!$D13='Filter Max Task'!$F$3:$F$178)))</f>
        <v>0</v>
      </c>
      <c r="J13" s="1" cm="1">
        <f t="array" ref="J13">SUM(_xlfn._xlws.FILTER('Filter Max Task'!K$3:K$178, ('Filter Max Task'!$A$3:$A$178='Sum Max Tasks'!$A13)*('Sum Max Tasks'!$B13='Filter Max Task'!$C$3:$C$178)*('Sum Max Tasks'!$C13='Filter Max Task'!$D$3:$D$178)*('Sum Max Tasks'!$E13='Filter Max Task'!$E$3:$E$178)*('Sum Max Tasks'!$D13='Filter Max Task'!$F$3:$F$178)))</f>
        <v>0</v>
      </c>
      <c r="K13" s="1" cm="1">
        <f t="array" ref="K13">SUM(_xlfn._xlws.FILTER('Filter Max Task'!L$3:L$178, ('Filter Max Task'!$A$3:$A$178='Sum Max Tasks'!$A13)*('Sum Max Tasks'!$B13='Filter Max Task'!$C$3:$C$178)*('Sum Max Tasks'!$C13='Filter Max Task'!$D$3:$D$178)*('Sum Max Tasks'!$E13='Filter Max Task'!$E$3:$E$178)*('Sum Max Tasks'!$D13='Filter Max Task'!$F$3:$F$178)))</f>
        <v>0</v>
      </c>
      <c r="L13" s="1" cm="1">
        <f t="array" ref="L13">SUM(_xlfn._xlws.FILTER('Filter Max Task'!M$3:M$178, ('Filter Max Task'!$A$3:$A$178='Sum Max Tasks'!$A13)*('Sum Max Tasks'!$B13='Filter Max Task'!$C$3:$C$178)*('Sum Max Tasks'!$C13='Filter Max Task'!$D$3:$D$178)*('Sum Max Tasks'!$E13='Filter Max Task'!$E$3:$E$178)*('Sum Max Tasks'!$D13='Filter Max Task'!$F$3:$F$178)))</f>
        <v>0</v>
      </c>
      <c r="M13" s="1" cm="1">
        <f t="array" ref="M13">SUM(_xlfn._xlws.FILTER('Filter Max Task'!N$3:N$178, ('Filter Max Task'!$A$3:$A$178='Sum Max Tasks'!$A13)*('Sum Max Tasks'!$B13='Filter Max Task'!$C$3:$C$178)*('Sum Max Tasks'!$C13='Filter Max Task'!$D$3:$D$178)*('Sum Max Tasks'!$E13='Filter Max Task'!$E$3:$E$178)*('Sum Max Tasks'!$D13='Filter Max Task'!$F$3:$F$178)))</f>
        <v>0</v>
      </c>
      <c r="N13" s="1" cm="1">
        <f t="array" ref="N13">SUM(_xlfn._xlws.FILTER('Filter Max Task'!O$3:O$178, ('Filter Max Task'!$A$3:$A$178='Sum Max Tasks'!$A13)*('Sum Max Tasks'!$B13='Filter Max Task'!$C$3:$C$178)*('Sum Max Tasks'!$C13='Filter Max Task'!$D$3:$D$178)*('Sum Max Tasks'!$E13='Filter Max Task'!$E$3:$E$178)*('Sum Max Tasks'!$D13='Filter Max Task'!$F$3:$F$178)))</f>
        <v>0</v>
      </c>
      <c r="O13" s="1" cm="1">
        <f t="array" ref="O13">SUM(_xlfn._xlws.FILTER('Filter Max Task'!P$3:P$178, ('Filter Max Task'!$A$3:$A$178='Sum Max Tasks'!$A13)*('Sum Max Tasks'!$B13='Filter Max Task'!$C$3:$C$178)*('Sum Max Tasks'!$C13='Filter Max Task'!$D$3:$D$178)*('Sum Max Tasks'!$E13='Filter Max Task'!$E$3:$E$178)*('Sum Max Tasks'!$D13='Filter Max Task'!$F$3:$F$178)))</f>
        <v>0</v>
      </c>
      <c r="P13" s="1" cm="1">
        <f t="array" ref="P13">SUM(_xlfn._xlws.FILTER('Filter Max Task'!Q$3:Q$178, ('Filter Max Task'!$A$3:$A$178='Sum Max Tasks'!$A13)*('Sum Max Tasks'!$B13='Filter Max Task'!$C$3:$C$178)*('Sum Max Tasks'!$C13='Filter Max Task'!$D$3:$D$178)*('Sum Max Tasks'!$E13='Filter Max Task'!$E$3:$E$178)*('Sum Max Tasks'!$D13='Filter Max Task'!$F$3:$F$178)))</f>
        <v>7.2595540000000003E-5</v>
      </c>
      <c r="Q13" s="1" cm="1">
        <f t="array" ref="Q13">SUM(_xlfn._xlws.FILTER('Filter Max Task'!R$3:R$178, ('Filter Max Task'!$A$3:$A$178='Sum Max Tasks'!$A13)*('Sum Max Tasks'!$B13='Filter Max Task'!$C$3:$C$178)*('Sum Max Tasks'!$C13='Filter Max Task'!$D$3:$D$178)*('Sum Max Tasks'!$E13='Filter Max Task'!$E$3:$E$178)*('Sum Max Tasks'!$D13='Filter Max Task'!$F$3:$F$178)))</f>
        <v>2.0181000000000002E-5</v>
      </c>
      <c r="R13" s="1" cm="1">
        <f t="array" ref="R13">SUM(_xlfn._xlws.FILTER('Filter Max Task'!S$3:S$178, ('Filter Max Task'!$A$3:$A$178='Sum Max Tasks'!$A13)*('Sum Max Tasks'!$B13='Filter Max Task'!$C$3:$C$178)*('Sum Max Tasks'!$C13='Filter Max Task'!$D$3:$D$178)*('Sum Max Tasks'!$E13='Filter Max Task'!$E$3:$E$178)*('Sum Max Tasks'!$D13='Filter Max Task'!$F$3:$F$178)))</f>
        <v>1.3721E-5</v>
      </c>
      <c r="S13" s="1" cm="1">
        <f t="array" ref="S13">SUM(_xlfn._xlws.FILTER('Filter Max Task'!T$3:T$178, ('Filter Max Task'!$A$3:$A$178='Sum Max Tasks'!$A13)*('Sum Max Tasks'!$B13='Filter Max Task'!$C$3:$C$178)*('Sum Max Tasks'!$C13='Filter Max Task'!$D$3:$D$178)*('Sum Max Tasks'!$E13='Filter Max Task'!$E$3:$E$178)*('Sum Max Tasks'!$D13='Filter Max Task'!$F$3:$F$178)))</f>
        <v>1.16794E-5</v>
      </c>
      <c r="T13" s="1" cm="1">
        <f t="array" ref="T13">SUM(_xlfn._xlws.FILTER('Filter Max Task'!U$3:U$178, ('Filter Max Task'!$A$3:$A$178='Sum Max Tasks'!$A13)*('Sum Max Tasks'!$B13='Filter Max Task'!$C$3:$C$178)*('Sum Max Tasks'!$C13='Filter Max Task'!$D$3:$D$178)*('Sum Max Tasks'!$E13='Filter Max Task'!$E$3:$E$178)*('Sum Max Tasks'!$D13='Filter Max Task'!$F$3:$F$178)))</f>
        <v>1.0845000000000002E-5</v>
      </c>
      <c r="U13" s="1" cm="1">
        <f t="array" ref="U13">SUM(_xlfn._xlws.FILTER('Filter Max Task'!V$3:V$178, ('Filter Max Task'!$A$3:$A$178='Sum Max Tasks'!$A13)*('Sum Max Tasks'!$B13='Filter Max Task'!$C$3:$C$178)*('Sum Max Tasks'!$C13='Filter Max Task'!$D$3:$D$178)*('Sum Max Tasks'!$E13='Filter Max Task'!$E$3:$E$178)*('Sum Max Tasks'!$D13='Filter Max Task'!$F$3:$F$178)))</f>
        <v>2.77601E-6</v>
      </c>
      <c r="V13" s="1" cm="1">
        <f t="array" ref="V13">SUM(_xlfn._xlws.FILTER('Filter Max Task'!W$3:W$178, ('Filter Max Task'!$A$3:$A$178='Sum Max Tasks'!$A13)*('Sum Max Tasks'!$B13='Filter Max Task'!$C$3:$C$178)*('Sum Max Tasks'!$C13='Filter Max Task'!$D$3:$D$178)*('Sum Max Tasks'!$E13='Filter Max Task'!$E$3:$E$178)*('Sum Max Tasks'!$D13='Filter Max Task'!$F$3:$F$178)))</f>
        <v>1.9243520000000001E-6</v>
      </c>
      <c r="W13" s="1" cm="1">
        <f t="array" ref="W13">SUM(_xlfn._xlws.FILTER('Filter Max Task'!X$3:X$178, ('Filter Max Task'!$A$3:$A$178='Sum Max Tasks'!$A13)*('Sum Max Tasks'!$B13='Filter Max Task'!$C$3:$C$178)*('Sum Max Tasks'!$C13='Filter Max Task'!$D$3:$D$178)*('Sum Max Tasks'!$E13='Filter Max Task'!$E$3:$E$178)*('Sum Max Tasks'!$D13='Filter Max Task'!$F$3:$F$178)))</f>
        <v>5.2806960000000002E-7</v>
      </c>
      <c r="X13" s="1" cm="1">
        <f t="array" ref="X13">SUM(_xlfn._xlws.FILTER('Filter Max Task'!Y$3:Y$178, ('Filter Max Task'!$A$3:$A$178='Sum Max Tasks'!$A13)*('Sum Max Tasks'!$B13='Filter Max Task'!$C$3:$C$178)*('Sum Max Tasks'!$C13='Filter Max Task'!$D$3:$D$178)*('Sum Max Tasks'!$E13='Filter Max Task'!$E$3:$E$178)*('Sum Max Tasks'!$D13='Filter Max Task'!$F$3:$F$178)))</f>
        <v>1.8566802000000001E-7</v>
      </c>
      <c r="Y13" s="1" cm="1">
        <f t="array" ref="Y13">SUM(_xlfn._xlws.FILTER('Filter Max Task'!Z$3:Z$178, ('Filter Max Task'!$A$3:$A$178='Sum Max Tasks'!$A13)*('Sum Max Tasks'!$B13='Filter Max Task'!$C$3:$C$178)*('Sum Max Tasks'!$C13='Filter Max Task'!$D$3:$D$178)*('Sum Max Tasks'!$E13='Filter Max Task'!$E$3:$E$178)*('Sum Max Tasks'!$D13='Filter Max Task'!$F$3:$F$178)))</f>
        <v>6.3289089999999987E-8</v>
      </c>
      <c r="Z13" s="1" cm="1">
        <f t="array" ref="Z13">SUM(_xlfn._xlws.FILTER('Filter Max Task'!AA$3:AA$178, ('Filter Max Task'!$A$3:$A$178='Sum Max Tasks'!$A13)*('Sum Max Tasks'!$B13='Filter Max Task'!$C$3:$C$178)*('Sum Max Tasks'!$C13='Filter Max Task'!$D$3:$D$178)*('Sum Max Tasks'!$E13='Filter Max Task'!$E$3:$E$178)*('Sum Max Tasks'!$D13='Filter Max Task'!$F$3:$F$178)))</f>
        <v>0.2938263655787321</v>
      </c>
      <c r="AA13" s="1" cm="1">
        <f t="array" ref="AA13">SUM(_xlfn._xlws.FILTER('Filter Max Task'!AB$3:AB$178, ('Filter Max Task'!$A$3:$A$178='Sum Max Tasks'!$A13)*('Sum Max Tasks'!$B13='Filter Max Task'!$C$3:$C$178)*('Sum Max Tasks'!$C13='Filter Max Task'!$D$3:$D$178)*('Sum Max Tasks'!$E13='Filter Max Task'!$E$3:$E$178)*('Sum Max Tasks'!$D13='Filter Max Task'!$F$3:$F$178)))</f>
        <v>8.1681462576687125E-2</v>
      </c>
      <c r="AB13" s="1" cm="1">
        <f t="array" ref="AB13">SUM(_xlfn._xlws.FILTER('Filter Max Task'!AC$3:AC$178, ('Filter Max Task'!$A$3:$A$178='Sum Max Tasks'!$A13)*('Sum Max Tasks'!$B13='Filter Max Task'!$C$3:$C$178)*('Sum Max Tasks'!$C13='Filter Max Task'!$D$3:$D$178)*('Sum Max Tasks'!$E13='Filter Max Task'!$E$3:$E$178)*('Sum Max Tasks'!$D13='Filter Max Task'!$F$3:$F$178)))</f>
        <v>5.5534975869120651E-2</v>
      </c>
      <c r="AC13" s="1" cm="1">
        <f t="array" ref="AC13">SUM(_xlfn._xlws.FILTER('Filter Max Task'!AD$3:AD$178, ('Filter Max Task'!$A$3:$A$178='Sum Max Tasks'!$A13)*('Sum Max Tasks'!$B13='Filter Max Task'!$C$3:$C$178)*('Sum Max Tasks'!$C13='Filter Max Task'!$D$3:$D$178)*('Sum Max Tasks'!$E13='Filter Max Task'!$E$3:$E$178)*('Sum Max Tasks'!$D13='Filter Max Task'!$F$3:$F$178)))</f>
        <v>4.7271714683026579E-2</v>
      </c>
      <c r="AD13" s="1" cm="1">
        <f t="array" ref="AD13">SUM(_xlfn._xlws.FILTER('Filter Max Task'!AE$3:AE$178, ('Filter Max Task'!$A$3:$A$178='Sum Max Tasks'!$A13)*('Sum Max Tasks'!$B13='Filter Max Task'!$C$3:$C$178)*('Sum Max Tasks'!$C13='Filter Max Task'!$D$3:$D$178)*('Sum Max Tasks'!$E13='Filter Max Task'!$E$3:$E$178)*('Sum Max Tasks'!$D13='Filter Max Task'!$F$3:$F$178)))</f>
        <v>4.3894527607361969E-2</v>
      </c>
      <c r="AE13" s="1" cm="1">
        <f t="array" ref="AE13">SUM(_xlfn._xlws.FILTER('Filter Max Task'!AF$3:AF$178, ('Filter Max Task'!$A$3:$A$178='Sum Max Tasks'!$A13)*('Sum Max Tasks'!$B13='Filter Max Task'!$C$3:$C$178)*('Sum Max Tasks'!$C13='Filter Max Task'!$D$3:$D$178)*('Sum Max Tasks'!$E13='Filter Max Task'!$E$3:$E$178)*('Sum Max Tasks'!$D13='Filter Max Task'!$F$3:$F$178)))</f>
        <v>1.1235744359918198E-2</v>
      </c>
      <c r="AF13" s="1" cm="1">
        <f t="array" ref="AF13">SUM(_xlfn._xlws.FILTER('Filter Max Task'!AG$3:AG$178, ('Filter Max Task'!$A$3:$A$178='Sum Max Tasks'!$A13)*('Sum Max Tasks'!$B13='Filter Max Task'!$C$3:$C$178)*('Sum Max Tasks'!$C13='Filter Max Task'!$D$3:$D$178)*('Sum Max Tasks'!$E13='Filter Max Task'!$E$3:$E$178)*('Sum Max Tasks'!$D13='Filter Max Task'!$F$3:$F$178)))</f>
        <v>7.7887064997954995E-3</v>
      </c>
      <c r="AG13" s="1" cm="1">
        <f t="array" ref="AG13">SUM(_xlfn._xlws.FILTER('Filter Max Task'!AH$3:AH$178, ('Filter Max Task'!$A$3:$A$178='Sum Max Tasks'!$A13)*('Sum Max Tasks'!$B13='Filter Max Task'!$C$3:$C$178)*('Sum Max Tasks'!$C13='Filter Max Task'!$D$3:$D$178)*('Sum Max Tasks'!$E13='Filter Max Task'!$E$3:$E$178)*('Sum Max Tasks'!$D13='Filter Max Task'!$F$3:$F$178)))</f>
        <v>2.137332008834356E-3</v>
      </c>
      <c r="AH13" s="1" cm="1">
        <f t="array" ref="AH13">SUM(_xlfn._xlws.FILTER('Filter Max Task'!AI$3:AI$178, ('Filter Max Task'!$A$3:$A$178='Sum Max Tasks'!$A13)*('Sum Max Tasks'!$B13='Filter Max Task'!$C$3:$C$178)*('Sum Max Tasks'!$C13='Filter Max Task'!$D$3:$D$178)*('Sum Max Tasks'!$E13='Filter Max Task'!$E$3:$E$178)*('Sum Max Tasks'!$D13='Filter Max Task'!$F$3:$F$178)))</f>
        <v>7.5148086949693258E-4</v>
      </c>
      <c r="AI13" s="1" cm="1">
        <f t="array" ref="AI13">SUM(_xlfn._xlws.FILTER('Filter Max Task'!AJ$3:AJ$178, ('Filter Max Task'!$A$3:$A$178='Sum Max Tasks'!$A13)*('Sum Max Tasks'!$B13='Filter Max Task'!$C$3:$C$178)*('Sum Max Tasks'!$C13='Filter Max Task'!$D$3:$D$178)*('Sum Max Tasks'!$E13='Filter Max Task'!$E$3:$E$178)*('Sum Max Tasks'!$D13='Filter Max Task'!$F$3:$F$178)))</f>
        <v>2.5615903257259707E-4</v>
      </c>
    </row>
    <row r="14" spans="1:47" x14ac:dyDescent="0.35">
      <c r="A14" s="1" t="s">
        <v>126</v>
      </c>
      <c r="B14" s="1" t="s">
        <v>156</v>
      </c>
      <c r="C14" s="1" t="s">
        <v>127</v>
      </c>
      <c r="D14" s="1" t="s">
        <v>157</v>
      </c>
      <c r="E14" s="1" t="s">
        <v>128</v>
      </c>
      <c r="F14" s="1" cm="1">
        <f t="array" ref="F14">SUM(_xlfn._xlws.FILTER('Filter Max Task'!G$3:G$178, ('Filter Max Task'!$A$3:$A$178='Sum Max Tasks'!$A14)*('Sum Max Tasks'!$B14='Filter Max Task'!$C$3:$C$178)*('Sum Max Tasks'!$C14='Filter Max Task'!$D$3:$D$178)*('Sum Max Tasks'!$E14='Filter Max Task'!$E$3:$E$178)*('Sum Max Tasks'!$D14='Filter Max Task'!$F$3:$F$178)))</f>
        <v>0</v>
      </c>
      <c r="G14" s="1" cm="1">
        <f t="array" ref="G14">SUM(_xlfn._xlws.FILTER('Filter Max Task'!H$3:H$178, ('Filter Max Task'!$A$3:$A$178='Sum Max Tasks'!$A14)*('Sum Max Tasks'!$B14='Filter Max Task'!$C$3:$C$178)*('Sum Max Tasks'!$C14='Filter Max Task'!$D$3:$D$178)*('Sum Max Tasks'!$E14='Filter Max Task'!$E$3:$E$178)*('Sum Max Tasks'!$D14='Filter Max Task'!$F$3:$F$178)))</f>
        <v>0</v>
      </c>
      <c r="H14" s="1" cm="1">
        <f t="array" ref="H14">SUM(_xlfn._xlws.FILTER('Filter Max Task'!I$3:I$178, ('Filter Max Task'!$A$3:$A$178='Sum Max Tasks'!$A14)*('Sum Max Tasks'!$B14='Filter Max Task'!$C$3:$C$178)*('Sum Max Tasks'!$C14='Filter Max Task'!$D$3:$D$178)*('Sum Max Tasks'!$E14='Filter Max Task'!$E$3:$E$178)*('Sum Max Tasks'!$D14='Filter Max Task'!$F$3:$F$178)))</f>
        <v>0</v>
      </c>
      <c r="I14" s="1" cm="1">
        <f t="array" ref="I14">SUM(_xlfn._xlws.FILTER('Filter Max Task'!J$3:J$178, ('Filter Max Task'!$A$3:$A$178='Sum Max Tasks'!$A14)*('Sum Max Tasks'!$B14='Filter Max Task'!$C$3:$C$178)*('Sum Max Tasks'!$C14='Filter Max Task'!$D$3:$D$178)*('Sum Max Tasks'!$E14='Filter Max Task'!$E$3:$E$178)*('Sum Max Tasks'!$D14='Filter Max Task'!$F$3:$F$178)))</f>
        <v>0</v>
      </c>
      <c r="J14" s="1" cm="1">
        <f t="array" ref="J14">SUM(_xlfn._xlws.FILTER('Filter Max Task'!K$3:K$178, ('Filter Max Task'!$A$3:$A$178='Sum Max Tasks'!$A14)*('Sum Max Tasks'!$B14='Filter Max Task'!$C$3:$C$178)*('Sum Max Tasks'!$C14='Filter Max Task'!$D$3:$D$178)*('Sum Max Tasks'!$E14='Filter Max Task'!$E$3:$E$178)*('Sum Max Tasks'!$D14='Filter Max Task'!$F$3:$F$178)))</f>
        <v>0</v>
      </c>
      <c r="K14" s="1" cm="1">
        <f t="array" ref="K14">SUM(_xlfn._xlws.FILTER('Filter Max Task'!L$3:L$178, ('Filter Max Task'!$A$3:$A$178='Sum Max Tasks'!$A14)*('Sum Max Tasks'!$B14='Filter Max Task'!$C$3:$C$178)*('Sum Max Tasks'!$C14='Filter Max Task'!$D$3:$D$178)*('Sum Max Tasks'!$E14='Filter Max Task'!$E$3:$E$178)*('Sum Max Tasks'!$D14='Filter Max Task'!$F$3:$F$178)))</f>
        <v>0</v>
      </c>
      <c r="L14" s="1" cm="1">
        <f t="array" ref="L14">SUM(_xlfn._xlws.FILTER('Filter Max Task'!M$3:M$178, ('Filter Max Task'!$A$3:$A$178='Sum Max Tasks'!$A14)*('Sum Max Tasks'!$B14='Filter Max Task'!$C$3:$C$178)*('Sum Max Tasks'!$C14='Filter Max Task'!$D$3:$D$178)*('Sum Max Tasks'!$E14='Filter Max Task'!$E$3:$E$178)*('Sum Max Tasks'!$D14='Filter Max Task'!$F$3:$F$178)))</f>
        <v>0</v>
      </c>
      <c r="M14" s="1" cm="1">
        <f t="array" ref="M14">SUM(_xlfn._xlws.FILTER('Filter Max Task'!N$3:N$178, ('Filter Max Task'!$A$3:$A$178='Sum Max Tasks'!$A14)*('Sum Max Tasks'!$B14='Filter Max Task'!$C$3:$C$178)*('Sum Max Tasks'!$C14='Filter Max Task'!$D$3:$D$178)*('Sum Max Tasks'!$E14='Filter Max Task'!$E$3:$E$178)*('Sum Max Tasks'!$D14='Filter Max Task'!$F$3:$F$178)))</f>
        <v>0</v>
      </c>
      <c r="N14" s="1" cm="1">
        <f t="array" ref="N14">SUM(_xlfn._xlws.FILTER('Filter Max Task'!O$3:O$178, ('Filter Max Task'!$A$3:$A$178='Sum Max Tasks'!$A14)*('Sum Max Tasks'!$B14='Filter Max Task'!$C$3:$C$178)*('Sum Max Tasks'!$C14='Filter Max Task'!$D$3:$D$178)*('Sum Max Tasks'!$E14='Filter Max Task'!$E$3:$E$178)*('Sum Max Tasks'!$D14='Filter Max Task'!$F$3:$F$178)))</f>
        <v>0</v>
      </c>
      <c r="O14" s="1" cm="1">
        <f t="array" ref="O14">SUM(_xlfn._xlws.FILTER('Filter Max Task'!P$3:P$178, ('Filter Max Task'!$A$3:$A$178='Sum Max Tasks'!$A14)*('Sum Max Tasks'!$B14='Filter Max Task'!$C$3:$C$178)*('Sum Max Tasks'!$C14='Filter Max Task'!$D$3:$D$178)*('Sum Max Tasks'!$E14='Filter Max Task'!$E$3:$E$178)*('Sum Max Tasks'!$D14='Filter Max Task'!$F$3:$F$178)))</f>
        <v>0</v>
      </c>
      <c r="P14" s="1" cm="1">
        <f t="array" ref="P14">SUM(_xlfn._xlws.FILTER('Filter Max Task'!Q$3:Q$178, ('Filter Max Task'!$A$3:$A$178='Sum Max Tasks'!$A14)*('Sum Max Tasks'!$B14='Filter Max Task'!$C$3:$C$178)*('Sum Max Tasks'!$C14='Filter Max Task'!$D$3:$D$178)*('Sum Max Tasks'!$E14='Filter Max Task'!$E$3:$E$178)*('Sum Max Tasks'!$D14='Filter Max Task'!$F$3:$F$178)))</f>
        <v>7.2104480000000006E-5</v>
      </c>
      <c r="Q14" s="1" cm="1">
        <f t="array" ref="Q14">SUM(_xlfn._xlws.FILTER('Filter Max Task'!R$3:R$178, ('Filter Max Task'!$A$3:$A$178='Sum Max Tasks'!$A14)*('Sum Max Tasks'!$B14='Filter Max Task'!$C$3:$C$178)*('Sum Max Tasks'!$C14='Filter Max Task'!$D$3:$D$178)*('Sum Max Tasks'!$E14='Filter Max Task'!$E$3:$E$178)*('Sum Max Tasks'!$D14='Filter Max Task'!$F$3:$F$178)))</f>
        <v>1.986E-5</v>
      </c>
      <c r="R14" s="1" cm="1">
        <f t="array" ref="R14">SUM(_xlfn._xlws.FILTER('Filter Max Task'!S$3:S$178, ('Filter Max Task'!$A$3:$A$178='Sum Max Tasks'!$A14)*('Sum Max Tasks'!$B14='Filter Max Task'!$C$3:$C$178)*('Sum Max Tasks'!$C14='Filter Max Task'!$D$3:$D$178)*('Sum Max Tasks'!$E14='Filter Max Task'!$E$3:$E$178)*('Sum Max Tasks'!$D14='Filter Max Task'!$F$3:$F$178)))</f>
        <v>1.1901E-5</v>
      </c>
      <c r="S14" s="1" cm="1">
        <f t="array" ref="S14">SUM(_xlfn._xlws.FILTER('Filter Max Task'!T$3:T$178, ('Filter Max Task'!$A$3:$A$178='Sum Max Tasks'!$A14)*('Sum Max Tasks'!$B14='Filter Max Task'!$C$3:$C$178)*('Sum Max Tasks'!$C14='Filter Max Task'!$D$3:$D$178)*('Sum Max Tasks'!$E14='Filter Max Task'!$E$3:$E$178)*('Sum Max Tasks'!$D14='Filter Max Task'!$F$3:$F$178)))</f>
        <v>9.4694000000000012E-6</v>
      </c>
      <c r="T14" s="1" cm="1">
        <f t="array" ref="T14">SUM(_xlfn._xlws.FILTER('Filter Max Task'!U$3:U$178, ('Filter Max Task'!$A$3:$A$178='Sum Max Tasks'!$A14)*('Sum Max Tasks'!$B14='Filter Max Task'!$C$3:$C$178)*('Sum Max Tasks'!$C14='Filter Max Task'!$D$3:$D$178)*('Sum Max Tasks'!$E14='Filter Max Task'!$E$3:$E$178)*('Sum Max Tasks'!$D14='Filter Max Task'!$F$3:$F$178)))</f>
        <v>8.5832000000000011E-6</v>
      </c>
      <c r="U14" s="1" cm="1">
        <f t="array" ref="U14">SUM(_xlfn._xlws.FILTER('Filter Max Task'!V$3:V$178, ('Filter Max Task'!$A$3:$A$178='Sum Max Tasks'!$A14)*('Sum Max Tasks'!$B14='Filter Max Task'!$C$3:$C$178)*('Sum Max Tasks'!$C14='Filter Max Task'!$D$3:$D$178)*('Sum Max Tasks'!$E14='Filter Max Task'!$E$3:$E$178)*('Sum Max Tasks'!$D14='Filter Max Task'!$F$3:$F$178)))</f>
        <v>1.676855E-6</v>
      </c>
      <c r="V14" s="1" cm="1">
        <f t="array" ref="V14">SUM(_xlfn._xlws.FILTER('Filter Max Task'!W$3:W$178, ('Filter Max Task'!$A$3:$A$178='Sum Max Tasks'!$A14)*('Sum Max Tasks'!$B14='Filter Max Task'!$C$3:$C$178)*('Sum Max Tasks'!$C14='Filter Max Task'!$D$3:$D$178)*('Sum Max Tasks'!$E14='Filter Max Task'!$E$3:$E$178)*('Sum Max Tasks'!$D14='Filter Max Task'!$F$3:$F$178)))</f>
        <v>1.034685E-6</v>
      </c>
      <c r="W14" s="1" cm="1">
        <f t="array" ref="W14">SUM(_xlfn._xlws.FILTER('Filter Max Task'!X$3:X$178, ('Filter Max Task'!$A$3:$A$178='Sum Max Tasks'!$A14)*('Sum Max Tasks'!$B14='Filter Max Task'!$C$3:$C$178)*('Sum Max Tasks'!$C14='Filter Max Task'!$D$3:$D$178)*('Sum Max Tasks'!$E14='Filter Max Task'!$E$3:$E$178)*('Sum Max Tasks'!$D14='Filter Max Task'!$F$3:$F$178)))</f>
        <v>4.8406759999999994E-7</v>
      </c>
      <c r="X14" s="1" cm="1">
        <f t="array" ref="X14">SUM(_xlfn._xlws.FILTER('Filter Max Task'!Y$3:Y$178, ('Filter Max Task'!$A$3:$A$178='Sum Max Tasks'!$A14)*('Sum Max Tasks'!$B14='Filter Max Task'!$C$3:$C$178)*('Sum Max Tasks'!$C14='Filter Max Task'!$D$3:$D$178)*('Sum Max Tasks'!$E14='Filter Max Task'!$E$3:$E$178)*('Sum Max Tasks'!$D14='Filter Max Task'!$F$3:$F$178)))</f>
        <v>2.5261447E-7</v>
      </c>
      <c r="Y14" s="1" cm="1">
        <f t="array" ref="Y14">SUM(_xlfn._xlws.FILTER('Filter Max Task'!Z$3:Z$178, ('Filter Max Task'!$A$3:$A$178='Sum Max Tasks'!$A14)*('Sum Max Tasks'!$B14='Filter Max Task'!$C$3:$C$178)*('Sum Max Tasks'!$C14='Filter Max Task'!$D$3:$D$178)*('Sum Max Tasks'!$E14='Filter Max Task'!$E$3:$E$178)*('Sum Max Tasks'!$D14='Filter Max Task'!$F$3:$F$178)))</f>
        <v>1.2726767000000002E-7</v>
      </c>
      <c r="Z14" s="1" cm="1">
        <f t="array" ref="Z14">SUM(_xlfn._xlws.FILTER('Filter Max Task'!AA$3:AA$178, ('Filter Max Task'!$A$3:$A$178='Sum Max Tasks'!$A14)*('Sum Max Tasks'!$B14='Filter Max Task'!$C$3:$C$178)*('Sum Max Tasks'!$C14='Filter Max Task'!$D$3:$D$178)*('Sum Max Tasks'!$E14='Filter Max Task'!$E$3:$E$178)*('Sum Max Tasks'!$D14='Filter Max Task'!$F$3:$F$178)))</f>
        <v>0.29183882784458082</v>
      </c>
      <c r="AA14" s="1" cm="1">
        <f t="array" ref="AA14">SUM(_xlfn._xlws.FILTER('Filter Max Task'!AB$3:AB$178, ('Filter Max Task'!$A$3:$A$178='Sum Max Tasks'!$A14)*('Sum Max Tasks'!$B14='Filter Max Task'!$C$3:$C$178)*('Sum Max Tasks'!$C14='Filter Max Task'!$D$3:$D$178)*('Sum Max Tasks'!$E14='Filter Max Task'!$E$3:$E$178)*('Sum Max Tasks'!$D14='Filter Max Task'!$F$3:$F$178)))</f>
        <v>8.0382233128834343E-2</v>
      </c>
      <c r="AB14" s="1" cm="1">
        <f t="array" ref="AB14">SUM(_xlfn._xlws.FILTER('Filter Max Task'!AC$3:AC$178, ('Filter Max Task'!$A$3:$A$178='Sum Max Tasks'!$A14)*('Sum Max Tasks'!$B14='Filter Max Task'!$C$3:$C$178)*('Sum Max Tasks'!$C14='Filter Max Task'!$D$3:$D$178)*('Sum Max Tasks'!$E14='Filter Max Task'!$E$3:$E$178)*('Sum Max Tasks'!$D14='Filter Max Task'!$F$3:$F$178)))</f>
        <v>4.8168628220858892E-2</v>
      </c>
      <c r="AC14" s="1" cm="1">
        <f t="array" ref="AC14">SUM(_xlfn._xlws.FILTER('Filter Max Task'!AD$3:AD$178, ('Filter Max Task'!$A$3:$A$178='Sum Max Tasks'!$A14)*('Sum Max Tasks'!$B14='Filter Max Task'!$C$3:$C$178)*('Sum Max Tasks'!$C14='Filter Max Task'!$D$3:$D$178)*('Sum Max Tasks'!$E14='Filter Max Task'!$E$3:$E$178)*('Sum Max Tasks'!$D14='Filter Max Task'!$F$3:$F$178)))</f>
        <v>3.8326863967280161E-2</v>
      </c>
      <c r="AD14" s="1" cm="1">
        <f t="array" ref="AD14">SUM(_xlfn._xlws.FILTER('Filter Max Task'!AE$3:AE$178, ('Filter Max Task'!$A$3:$A$178='Sum Max Tasks'!$A14)*('Sum Max Tasks'!$B14='Filter Max Task'!$C$3:$C$178)*('Sum Max Tasks'!$C14='Filter Max Task'!$D$3:$D$178)*('Sum Max Tasks'!$E14='Filter Max Task'!$E$3:$E$178)*('Sum Max Tasks'!$D14='Filter Max Task'!$F$3:$F$178)))</f>
        <v>3.4740019304703482E-2</v>
      </c>
      <c r="AE14" s="1" cm="1">
        <f t="array" ref="AE14">SUM(_xlfn._xlws.FILTER('Filter Max Task'!AF$3:AF$178, ('Filter Max Task'!$A$3:$A$178='Sum Max Tasks'!$A14)*('Sum Max Tasks'!$B14='Filter Max Task'!$C$3:$C$178)*('Sum Max Tasks'!$C14='Filter Max Task'!$D$3:$D$178)*('Sum Max Tasks'!$E14='Filter Max Task'!$E$3:$E$178)*('Sum Max Tasks'!$D14='Filter Max Task'!$F$3:$F$178)))</f>
        <v>6.7869763108384454E-3</v>
      </c>
      <c r="AF14" s="1" cm="1">
        <f t="array" ref="AF14">SUM(_xlfn._xlws.FILTER('Filter Max Task'!AG$3:AG$178, ('Filter Max Task'!$A$3:$A$178='Sum Max Tasks'!$A14)*('Sum Max Tasks'!$B14='Filter Max Task'!$C$3:$C$178)*('Sum Max Tasks'!$C14='Filter Max Task'!$D$3:$D$178)*('Sum Max Tasks'!$E14='Filter Max Task'!$E$3:$E$178)*('Sum Max Tasks'!$D14='Filter Max Task'!$F$3:$F$178)))</f>
        <v>4.1878293496932515E-3</v>
      </c>
      <c r="AG14" s="1" cm="1">
        <f t="array" ref="AG14">SUM(_xlfn._xlws.FILTER('Filter Max Task'!AH$3:AH$178, ('Filter Max Task'!$A$3:$A$178='Sum Max Tasks'!$A14)*('Sum Max Tasks'!$B14='Filter Max Task'!$C$3:$C$178)*('Sum Max Tasks'!$C14='Filter Max Task'!$D$3:$D$178)*('Sum Max Tasks'!$E14='Filter Max Task'!$E$3:$E$178)*('Sum Max Tasks'!$D14='Filter Max Task'!$F$3:$F$178)))</f>
        <v>1.9592363883844579E-3</v>
      </c>
      <c r="AH14" s="1" cm="1">
        <f t="array" ref="AH14">SUM(_xlfn._xlws.FILTER('Filter Max Task'!AI$3:AI$178, ('Filter Max Task'!$A$3:$A$178='Sum Max Tasks'!$A14)*('Sum Max Tasks'!$B14='Filter Max Task'!$C$3:$C$178)*('Sum Max Tasks'!$C14='Filter Max Task'!$D$3:$D$178)*('Sum Max Tasks'!$E14='Filter Max Task'!$E$3:$E$178)*('Sum Max Tasks'!$D14='Filter Max Task'!$F$3:$F$178)))</f>
        <v>1.0224428609897748E-3</v>
      </c>
      <c r="AI14" s="1" cm="1">
        <f t="array" ref="AI14">SUM(_xlfn._xlws.FILTER('Filter Max Task'!AJ$3:AJ$178, ('Filter Max Task'!$A$3:$A$178='Sum Max Tasks'!$A14)*('Sum Max Tasks'!$B14='Filter Max Task'!$C$3:$C$178)*('Sum Max Tasks'!$C14='Filter Max Task'!$D$3:$D$178)*('Sum Max Tasks'!$E14='Filter Max Task'!$E$3:$E$178)*('Sum Max Tasks'!$D14='Filter Max Task'!$F$3:$F$178)))</f>
        <v>5.1510873714519429E-4</v>
      </c>
    </row>
    <row r="15" spans="1:47" x14ac:dyDescent="0.35">
      <c r="A15" s="1" t="s">
        <v>126</v>
      </c>
      <c r="B15" s="1" t="s">
        <v>156</v>
      </c>
      <c r="C15" s="1" t="s">
        <v>156</v>
      </c>
      <c r="D15" s="1" t="s">
        <v>152</v>
      </c>
      <c r="E15" s="1" t="s">
        <v>129</v>
      </c>
      <c r="F15" s="1" cm="1">
        <f t="array" ref="F15">SUM(_xlfn._xlws.FILTER('Filter Max Task'!G$3:G$178, ('Filter Max Task'!$A$3:$A$178='Sum Max Tasks'!$A15)*('Sum Max Tasks'!$B15='Filter Max Task'!$C$3:$C$178)*('Sum Max Tasks'!$C15='Filter Max Task'!$D$3:$D$178)*('Sum Max Tasks'!$E15='Filter Max Task'!$E$3:$E$178)*('Sum Max Tasks'!$D15='Filter Max Task'!$F$3:$F$178)))</f>
        <v>5.4203280000000007E-13</v>
      </c>
      <c r="G15" s="1" cm="1">
        <f t="array" ref="G15">SUM(_xlfn._xlws.FILTER('Filter Max Task'!H$3:H$178, ('Filter Max Task'!$A$3:$A$178='Sum Max Tasks'!$A15)*('Sum Max Tasks'!$B15='Filter Max Task'!$C$3:$C$178)*('Sum Max Tasks'!$C15='Filter Max Task'!$D$3:$D$178)*('Sum Max Tasks'!$E15='Filter Max Task'!$E$3:$E$178)*('Sum Max Tasks'!$D15='Filter Max Task'!$F$3:$F$178)))</f>
        <v>1.0346750000000001E-7</v>
      </c>
      <c r="H15" s="1" cm="1">
        <f t="array" ref="H15">SUM(_xlfn._xlws.FILTER('Filter Max Task'!I$3:I$178, ('Filter Max Task'!$A$3:$A$178='Sum Max Tasks'!$A15)*('Sum Max Tasks'!$B15='Filter Max Task'!$C$3:$C$178)*('Sum Max Tasks'!$C15='Filter Max Task'!$D$3:$D$178)*('Sum Max Tasks'!$E15='Filter Max Task'!$E$3:$E$178)*('Sum Max Tasks'!$D15='Filter Max Task'!$F$3:$F$178)))</f>
        <v>7.8754400000000003E-7</v>
      </c>
      <c r="I15" s="1" cm="1">
        <f t="array" ref="I15">SUM(_xlfn._xlws.FILTER('Filter Max Task'!J$3:J$178, ('Filter Max Task'!$A$3:$A$178='Sum Max Tasks'!$A15)*('Sum Max Tasks'!$B15='Filter Max Task'!$C$3:$C$178)*('Sum Max Tasks'!$C15='Filter Max Task'!$D$3:$D$178)*('Sum Max Tasks'!$E15='Filter Max Task'!$E$3:$E$178)*('Sum Max Tasks'!$D15='Filter Max Task'!$F$3:$F$178)))</f>
        <v>2.4530999999999994E-6</v>
      </c>
      <c r="J15" s="1" cm="1">
        <f t="array" ref="J15">SUM(_xlfn._xlws.FILTER('Filter Max Task'!K$3:K$178, ('Filter Max Task'!$A$3:$A$178='Sum Max Tasks'!$A15)*('Sum Max Tasks'!$B15='Filter Max Task'!$C$3:$C$178)*('Sum Max Tasks'!$C15='Filter Max Task'!$D$3:$D$178)*('Sum Max Tasks'!$E15='Filter Max Task'!$E$3:$E$178)*('Sum Max Tasks'!$D15='Filter Max Task'!$F$3:$F$178)))</f>
        <v>5.1915799999999999E-6</v>
      </c>
      <c r="K15" s="1" cm="1">
        <f t="array" ref="K15">SUM(_xlfn._xlws.FILTER('Filter Max Task'!L$3:L$178, ('Filter Max Task'!$A$3:$A$178='Sum Max Tasks'!$A15)*('Sum Max Tasks'!$B15='Filter Max Task'!$C$3:$C$178)*('Sum Max Tasks'!$C15='Filter Max Task'!$D$3:$D$178)*('Sum Max Tasks'!$E15='Filter Max Task'!$E$3:$E$178)*('Sum Max Tasks'!$D15='Filter Max Task'!$F$3:$F$178)))</f>
        <v>1.692818E-6</v>
      </c>
      <c r="L15" s="1" cm="1">
        <f t="array" ref="L15">SUM(_xlfn._xlws.FILTER('Filter Max Task'!M$3:M$178, ('Filter Max Task'!$A$3:$A$178='Sum Max Tasks'!$A15)*('Sum Max Tasks'!$B15='Filter Max Task'!$C$3:$C$178)*('Sum Max Tasks'!$C15='Filter Max Task'!$D$3:$D$178)*('Sum Max Tasks'!$E15='Filter Max Task'!$E$3:$E$178)*('Sum Max Tasks'!$D15='Filter Max Task'!$F$3:$F$178)))</f>
        <v>1.06062E-6</v>
      </c>
      <c r="M15" s="1" cm="1">
        <f t="array" ref="M15">SUM(_xlfn._xlws.FILTER('Filter Max Task'!N$3:N$178, ('Filter Max Task'!$A$3:$A$178='Sum Max Tasks'!$A15)*('Sum Max Tasks'!$B15='Filter Max Task'!$C$3:$C$178)*('Sum Max Tasks'!$C15='Filter Max Task'!$D$3:$D$178)*('Sum Max Tasks'!$E15='Filter Max Task'!$E$3:$E$178)*('Sum Max Tasks'!$D15='Filter Max Task'!$F$3:$F$178)))</f>
        <v>3.623326E-7</v>
      </c>
      <c r="N15" s="1" cm="1">
        <f t="array" ref="N15">SUM(_xlfn._xlws.FILTER('Filter Max Task'!O$3:O$178, ('Filter Max Task'!$A$3:$A$178='Sum Max Tasks'!$A15)*('Sum Max Tasks'!$B15='Filter Max Task'!$C$3:$C$178)*('Sum Max Tasks'!$C15='Filter Max Task'!$D$3:$D$178)*('Sum Max Tasks'!$E15='Filter Max Task'!$E$3:$E$178)*('Sum Max Tasks'!$D15='Filter Max Task'!$F$3:$F$178)))</f>
        <v>1.5232019E-7</v>
      </c>
      <c r="O15" s="1" cm="1">
        <f t="array" ref="O15">SUM(_xlfn._xlws.FILTER('Filter Max Task'!P$3:P$178, ('Filter Max Task'!$A$3:$A$178='Sum Max Tasks'!$A15)*('Sum Max Tasks'!$B15='Filter Max Task'!$C$3:$C$178)*('Sum Max Tasks'!$C15='Filter Max Task'!$D$3:$D$178)*('Sum Max Tasks'!$E15='Filter Max Task'!$E$3:$E$178)*('Sum Max Tasks'!$D15='Filter Max Task'!$F$3:$F$178)))</f>
        <v>6.4323749999999994E-8</v>
      </c>
      <c r="P15" s="1" cm="1">
        <f t="array" ref="P15">SUM(_xlfn._xlws.FILTER('Filter Max Task'!Q$3:Q$178, ('Filter Max Task'!$A$3:$A$178='Sum Max Tasks'!$A15)*('Sum Max Tasks'!$B15='Filter Max Task'!$C$3:$C$178)*('Sum Max Tasks'!$C15='Filter Max Task'!$D$3:$D$178)*('Sum Max Tasks'!$E15='Filter Max Task'!$E$3:$E$178)*('Sum Max Tasks'!$D15='Filter Max Task'!$F$3:$F$178)))</f>
        <v>7.8597399999999994E-5</v>
      </c>
      <c r="Q15" s="1" cm="1">
        <f t="array" ref="Q15">SUM(_xlfn._xlws.FILTER('Filter Max Task'!R$3:R$178, ('Filter Max Task'!$A$3:$A$178='Sum Max Tasks'!$A15)*('Sum Max Tasks'!$B15='Filter Max Task'!$C$3:$C$178)*('Sum Max Tasks'!$C15='Filter Max Task'!$D$3:$D$178)*('Sum Max Tasks'!$E15='Filter Max Task'!$E$3:$E$178)*('Sum Max Tasks'!$D15='Filter Max Task'!$F$3:$F$178)))</f>
        <v>2.9007999999999997E-5</v>
      </c>
      <c r="R15" s="1" cm="1">
        <f t="array" ref="R15">SUM(_xlfn._xlws.FILTER('Filter Max Task'!S$3:S$178, ('Filter Max Task'!$A$3:$A$178='Sum Max Tasks'!$A15)*('Sum Max Tasks'!$B15='Filter Max Task'!$C$3:$C$178)*('Sum Max Tasks'!$C15='Filter Max Task'!$D$3:$D$178)*('Sum Max Tasks'!$E15='Filter Max Task'!$E$3:$E$178)*('Sum Max Tasks'!$D15='Filter Max Task'!$F$3:$F$178)))</f>
        <v>2.493E-5</v>
      </c>
      <c r="S15" s="1" cm="1">
        <f t="array" ref="S15">SUM(_xlfn._xlws.FILTER('Filter Max Task'!T$3:T$178, ('Filter Max Task'!$A$3:$A$178='Sum Max Tasks'!$A15)*('Sum Max Tasks'!$B15='Filter Max Task'!$C$3:$C$178)*('Sum Max Tasks'!$C15='Filter Max Task'!$D$3:$D$178)*('Sum Max Tasks'!$E15='Filter Max Task'!$E$3:$E$178)*('Sum Max Tasks'!$D15='Filter Max Task'!$F$3:$F$178)))</f>
        <v>1.7229000000000001E-5</v>
      </c>
      <c r="T15" s="1" cm="1">
        <f t="array" ref="T15">SUM(_xlfn._xlws.FILTER('Filter Max Task'!U$3:U$178, ('Filter Max Task'!$A$3:$A$178='Sum Max Tasks'!$A15)*('Sum Max Tasks'!$B15='Filter Max Task'!$C$3:$C$178)*('Sum Max Tasks'!$C15='Filter Max Task'!$D$3:$D$178)*('Sum Max Tasks'!$E15='Filter Max Task'!$E$3:$E$178)*('Sum Max Tasks'!$D15='Filter Max Task'!$F$3:$F$178)))</f>
        <v>1.6988999999999999E-5</v>
      </c>
      <c r="U15" s="1" cm="1">
        <f t="array" ref="U15">SUM(_xlfn._xlws.FILTER('Filter Max Task'!V$3:V$178, ('Filter Max Task'!$A$3:$A$178='Sum Max Tasks'!$A15)*('Sum Max Tasks'!$B15='Filter Max Task'!$C$3:$C$178)*('Sum Max Tasks'!$C15='Filter Max Task'!$D$3:$D$178)*('Sum Max Tasks'!$E15='Filter Max Task'!$E$3:$E$178)*('Sum Max Tasks'!$D15='Filter Max Task'!$F$3:$F$178)))</f>
        <v>4.6314299999999998E-6</v>
      </c>
      <c r="V15" s="1" cm="1">
        <f t="array" ref="V15">SUM(_xlfn._xlws.FILTER('Filter Max Task'!W$3:W$178, ('Filter Max Task'!$A$3:$A$178='Sum Max Tasks'!$A15)*('Sum Max Tasks'!$B15='Filter Max Task'!$C$3:$C$178)*('Sum Max Tasks'!$C15='Filter Max Task'!$D$3:$D$178)*('Sum Max Tasks'!$E15='Filter Max Task'!$E$3:$E$178)*('Sum Max Tasks'!$D15='Filter Max Task'!$F$3:$F$178)))</f>
        <v>1.6210410000000001E-6</v>
      </c>
      <c r="W15" s="1" cm="1">
        <f t="array" ref="W15">SUM(_xlfn._xlws.FILTER('Filter Max Task'!X$3:X$178, ('Filter Max Task'!$A$3:$A$178='Sum Max Tasks'!$A15)*('Sum Max Tasks'!$B15='Filter Max Task'!$C$3:$C$178)*('Sum Max Tasks'!$C15='Filter Max Task'!$D$3:$D$178)*('Sum Max Tasks'!$E15='Filter Max Task'!$E$3:$E$178)*('Sum Max Tasks'!$D15='Filter Max Task'!$F$3:$F$178)))</f>
        <v>5.138442000000001E-7</v>
      </c>
      <c r="X15" s="1" cm="1">
        <f t="array" ref="X15">SUM(_xlfn._xlws.FILTER('Filter Max Task'!Y$3:Y$178, ('Filter Max Task'!$A$3:$A$178='Sum Max Tasks'!$A15)*('Sum Max Tasks'!$B15='Filter Max Task'!$C$3:$C$178)*('Sum Max Tasks'!$C15='Filter Max Task'!$D$3:$D$178)*('Sum Max Tasks'!$E15='Filter Max Task'!$E$3:$E$178)*('Sum Max Tasks'!$D15='Filter Max Task'!$F$3:$F$178)))</f>
        <v>2.0560169999999999E-7</v>
      </c>
      <c r="Y15" s="1" cm="1">
        <f t="array" ref="Y15">SUM(_xlfn._xlws.FILTER('Filter Max Task'!Z$3:Z$178, ('Filter Max Task'!$A$3:$A$178='Sum Max Tasks'!$A15)*('Sum Max Tasks'!$B15='Filter Max Task'!$C$3:$C$178)*('Sum Max Tasks'!$C15='Filter Max Task'!$D$3:$D$178)*('Sum Max Tasks'!$E15='Filter Max Task'!$E$3:$E$178)*('Sum Max Tasks'!$D15='Filter Max Task'!$F$3:$F$178)))</f>
        <v>7.5829210000000004E-8</v>
      </c>
      <c r="Z15" s="1" cm="1">
        <f t="array" ref="Z15">SUM(_xlfn._xlws.FILTER('Filter Max Task'!AA$3:AA$178, ('Filter Max Task'!$A$3:$A$178='Sum Max Tasks'!$A15)*('Sum Max Tasks'!$B15='Filter Max Task'!$C$3:$C$178)*('Sum Max Tasks'!$C15='Filter Max Task'!$D$3:$D$178)*('Sum Max Tasks'!$E15='Filter Max Task'!$E$3:$E$178)*('Sum Max Tasks'!$D15='Filter Max Task'!$F$3:$F$178)))</f>
        <v>0.31811855640081793</v>
      </c>
      <c r="AA15" s="1" cm="1">
        <f t="array" ref="AA15">SUM(_xlfn._xlws.FILTER('Filter Max Task'!AB$3:AB$178, ('Filter Max Task'!$A$3:$A$178='Sum Max Tasks'!$A15)*('Sum Max Tasks'!$B15='Filter Max Task'!$C$3:$C$178)*('Sum Max Tasks'!$C15='Filter Max Task'!$D$3:$D$178)*('Sum Max Tasks'!$E15='Filter Max Task'!$E$3:$E$178)*('Sum Max Tasks'!$D15='Filter Max Task'!$F$3:$F$178)))</f>
        <v>0.11740824867075664</v>
      </c>
      <c r="AB15" s="1" cm="1">
        <f t="array" ref="AB15">SUM(_xlfn._xlws.FILTER('Filter Max Task'!AC$3:AC$178, ('Filter Max Task'!$A$3:$A$178='Sum Max Tasks'!$A15)*('Sum Max Tasks'!$B15='Filter Max Task'!$C$3:$C$178)*('Sum Max Tasks'!$C15='Filter Max Task'!$D$3:$D$178)*('Sum Max Tasks'!$E15='Filter Max Task'!$E$3:$E$178)*('Sum Max Tasks'!$D15='Filter Max Task'!$F$3:$F$178)))</f>
        <v>0.10090277300613498</v>
      </c>
      <c r="AC15" s="1" cm="1">
        <f t="array" ref="AC15">SUM(_xlfn._xlws.FILTER('Filter Max Task'!AD$3:AD$178, ('Filter Max Task'!$A$3:$A$178='Sum Max Tasks'!$A15)*('Sum Max Tasks'!$B15='Filter Max Task'!$C$3:$C$178)*('Sum Max Tasks'!$C15='Filter Max Task'!$D$3:$D$178)*('Sum Max Tasks'!$E15='Filter Max Task'!$E$3:$E$178)*('Sum Max Tasks'!$D15='Filter Max Task'!$F$3:$F$178)))</f>
        <v>6.9733408588957047E-2</v>
      </c>
      <c r="AD15" s="1" cm="1">
        <f t="array" ref="AD15">SUM(_xlfn._xlws.FILTER('Filter Max Task'!AE$3:AE$178, ('Filter Max Task'!$A$3:$A$178='Sum Max Tasks'!$A15)*('Sum Max Tasks'!$B15='Filter Max Task'!$C$3:$C$178)*('Sum Max Tasks'!$C15='Filter Max Task'!$D$3:$D$178)*('Sum Max Tasks'!$E15='Filter Max Task'!$E$3:$E$178)*('Sum Max Tasks'!$D15='Filter Max Task'!$F$3:$F$178)))</f>
        <v>6.8762022085889565E-2</v>
      </c>
      <c r="AE15" s="1" cm="1">
        <f t="array" ref="AE15">SUM(_xlfn._xlws.FILTER('Filter Max Task'!AF$3:AF$178, ('Filter Max Task'!$A$3:$A$178='Sum Max Tasks'!$A15)*('Sum Max Tasks'!$B15='Filter Max Task'!$C$3:$C$178)*('Sum Max Tasks'!$C15='Filter Max Task'!$D$3:$D$178)*('Sum Max Tasks'!$E15='Filter Max Task'!$E$3:$E$178)*('Sum Max Tasks'!$D15='Filter Max Task'!$F$3:$F$178)))</f>
        <v>1.8745452466257664E-2</v>
      </c>
      <c r="AF15" s="1" cm="1">
        <f t="array" ref="AF15">SUM(_xlfn._xlws.FILTER('Filter Max Task'!AG$3:AG$178, ('Filter Max Task'!$A$3:$A$178='Sum Max Tasks'!$A15)*('Sum Max Tasks'!$B15='Filter Max Task'!$C$3:$C$178)*('Sum Max Tasks'!$C15='Filter Max Task'!$D$3:$D$178)*('Sum Max Tasks'!$E15='Filter Max Task'!$E$3:$E$178)*('Sum Max Tasks'!$D15='Filter Max Task'!$F$3:$F$178)))</f>
        <v>6.5610722846625768E-3</v>
      </c>
      <c r="AG15" s="1" cm="1">
        <f t="array" ref="AG15">SUM(_xlfn._xlws.FILTER('Filter Max Task'!AH$3:AH$178, ('Filter Max Task'!$A$3:$A$178='Sum Max Tasks'!$A15)*('Sum Max Tasks'!$B15='Filter Max Task'!$C$3:$C$178)*('Sum Max Tasks'!$C15='Filter Max Task'!$D$3:$D$178)*('Sum Max Tasks'!$E15='Filter Max Task'!$E$3:$E$178)*('Sum Max Tasks'!$D15='Filter Max Task'!$F$3:$F$178)))</f>
        <v>2.0797555023312885E-3</v>
      </c>
      <c r="AH15" s="1" cm="1">
        <f t="array" ref="AH15">SUM(_xlfn._xlws.FILTER('Filter Max Task'!AI$3:AI$178, ('Filter Max Task'!$A$3:$A$178='Sum Max Tasks'!$A15)*('Sum Max Tasks'!$B15='Filter Max Task'!$C$3:$C$178)*('Sum Max Tasks'!$C15='Filter Max Task'!$D$3:$D$178)*('Sum Max Tasks'!$E15='Filter Max Task'!$E$3:$E$178)*('Sum Max Tasks'!$D15='Filter Max Task'!$F$3:$F$178)))</f>
        <v>8.3216131828220852E-4</v>
      </c>
      <c r="AI15" s="1" cm="1">
        <f t="array" ref="AI15">SUM(_xlfn._xlws.FILTER('Filter Max Task'!AJ$3:AJ$178, ('Filter Max Task'!$A$3:$A$178='Sum Max Tasks'!$A15)*('Sum Max Tasks'!$B15='Filter Max Task'!$C$3:$C$178)*('Sum Max Tasks'!$C15='Filter Max Task'!$D$3:$D$178)*('Sum Max Tasks'!$E15='Filter Max Task'!$E$3:$E$178)*('Sum Max Tasks'!$D15='Filter Max Task'!$F$3:$F$178)))</f>
        <v>3.0691446305112472E-4</v>
      </c>
    </row>
    <row r="16" spans="1:47" x14ac:dyDescent="0.35">
      <c r="A16" s="1" t="s">
        <v>126</v>
      </c>
      <c r="B16" s="1" t="s">
        <v>156</v>
      </c>
      <c r="C16" s="1" t="s">
        <v>156</v>
      </c>
      <c r="D16" s="1" t="s">
        <v>152</v>
      </c>
      <c r="E16" s="1" t="s">
        <v>128</v>
      </c>
      <c r="F16" s="1" cm="1">
        <f t="array" ref="F16">SUM(_xlfn._xlws.FILTER('Filter Max Task'!G$3:G$178, ('Filter Max Task'!$A$3:$A$178='Sum Max Tasks'!$A16)*('Sum Max Tasks'!$B16='Filter Max Task'!$C$3:$C$178)*('Sum Max Tasks'!$C16='Filter Max Task'!$D$3:$D$178)*('Sum Max Tasks'!$E16='Filter Max Task'!$E$3:$E$178)*('Sum Max Tasks'!$D16='Filter Max Task'!$F$3:$F$178)))</f>
        <v>1.1722229000000003E-13</v>
      </c>
      <c r="G16" s="1" cm="1">
        <f t="array" ref="G16">SUM(_xlfn._xlws.FILTER('Filter Max Task'!H$3:H$178, ('Filter Max Task'!$A$3:$A$178='Sum Max Tasks'!$A16)*('Sum Max Tasks'!$B16='Filter Max Task'!$C$3:$C$178)*('Sum Max Tasks'!$C16='Filter Max Task'!$D$3:$D$178)*('Sum Max Tasks'!$E16='Filter Max Task'!$E$3:$E$178)*('Sum Max Tasks'!$D16='Filter Max Task'!$F$3:$F$178)))</f>
        <v>2.0232290000000002E-8</v>
      </c>
      <c r="H16" s="1" cm="1">
        <f t="array" ref="H16">SUM(_xlfn._xlws.FILTER('Filter Max Task'!I$3:I$178, ('Filter Max Task'!$A$3:$A$178='Sum Max Tasks'!$A16)*('Sum Max Tasks'!$B16='Filter Max Task'!$C$3:$C$178)*('Sum Max Tasks'!$C16='Filter Max Task'!$D$3:$D$178)*('Sum Max Tasks'!$E16='Filter Max Task'!$E$3:$E$178)*('Sum Max Tasks'!$D16='Filter Max Task'!$F$3:$F$178)))</f>
        <v>1.6147699999999998E-7</v>
      </c>
      <c r="I16" s="1" cm="1">
        <f t="array" ref="I16">SUM(_xlfn._xlws.FILTER('Filter Max Task'!J$3:J$178, ('Filter Max Task'!$A$3:$A$178='Sum Max Tasks'!$A16)*('Sum Max Tasks'!$B16='Filter Max Task'!$C$3:$C$178)*('Sum Max Tasks'!$C16='Filter Max Task'!$D$3:$D$178)*('Sum Max Tasks'!$E16='Filter Max Task'!$E$3:$E$178)*('Sum Max Tasks'!$D16='Filter Max Task'!$F$3:$F$178)))</f>
        <v>7.9606300000000003E-7</v>
      </c>
      <c r="J16" s="1" cm="1">
        <f t="array" ref="J16">SUM(_xlfn._xlws.FILTER('Filter Max Task'!K$3:K$178, ('Filter Max Task'!$A$3:$A$178='Sum Max Tasks'!$A16)*('Sum Max Tasks'!$B16='Filter Max Task'!$C$3:$C$178)*('Sum Max Tasks'!$C16='Filter Max Task'!$D$3:$D$178)*('Sum Max Tasks'!$E16='Filter Max Task'!$E$3:$E$178)*('Sum Max Tasks'!$D16='Filter Max Task'!$F$3:$F$178)))</f>
        <v>2.5649499999999999E-6</v>
      </c>
      <c r="K16" s="1" cm="1">
        <f t="array" ref="K16">SUM(_xlfn._xlws.FILTER('Filter Max Task'!L$3:L$178, ('Filter Max Task'!$A$3:$A$178='Sum Max Tasks'!$A16)*('Sum Max Tasks'!$B16='Filter Max Task'!$C$3:$C$178)*('Sum Max Tasks'!$C16='Filter Max Task'!$D$3:$D$178)*('Sum Max Tasks'!$E16='Filter Max Task'!$E$3:$E$178)*('Sum Max Tasks'!$D16='Filter Max Task'!$F$3:$F$178)))</f>
        <v>5.6160999999999991E-7</v>
      </c>
      <c r="L16" s="1" cm="1">
        <f t="array" ref="L16">SUM(_xlfn._xlws.FILTER('Filter Max Task'!M$3:M$178, ('Filter Max Task'!$A$3:$A$178='Sum Max Tasks'!$A16)*('Sum Max Tasks'!$B16='Filter Max Task'!$C$3:$C$178)*('Sum Max Tasks'!$C16='Filter Max Task'!$D$3:$D$178)*('Sum Max Tasks'!$E16='Filter Max Task'!$E$3:$E$178)*('Sum Max Tasks'!$D16='Filter Max Task'!$F$3:$F$178)))</f>
        <v>3.2922619999999997E-7</v>
      </c>
      <c r="M16" s="1" cm="1">
        <f t="array" ref="M16">SUM(_xlfn._xlws.FILTER('Filter Max Task'!N$3:N$178, ('Filter Max Task'!$A$3:$A$178='Sum Max Tasks'!$A16)*('Sum Max Tasks'!$B16='Filter Max Task'!$C$3:$C$178)*('Sum Max Tasks'!$C16='Filter Max Task'!$D$3:$D$178)*('Sum Max Tasks'!$E16='Filter Max Task'!$E$3:$E$178)*('Sum Max Tasks'!$D16='Filter Max Task'!$F$3:$F$178)))</f>
        <v>1.0107309999999999E-7</v>
      </c>
      <c r="N16" s="1" cm="1">
        <f t="array" ref="N16">SUM(_xlfn._xlws.FILTER('Filter Max Task'!O$3:O$178, ('Filter Max Task'!$A$3:$A$178='Sum Max Tasks'!$A16)*('Sum Max Tasks'!$B16='Filter Max Task'!$C$3:$C$178)*('Sum Max Tasks'!$C16='Filter Max Task'!$D$3:$D$178)*('Sum Max Tasks'!$E16='Filter Max Task'!$E$3:$E$178)*('Sum Max Tasks'!$D16='Filter Max Task'!$F$3:$F$178)))</f>
        <v>4.8006609999999996E-8</v>
      </c>
      <c r="O16" s="1" cm="1">
        <f t="array" ref="O16">SUM(_xlfn._xlws.FILTER('Filter Max Task'!P$3:P$178, ('Filter Max Task'!$A$3:$A$178='Sum Max Tasks'!$A16)*('Sum Max Tasks'!$B16='Filter Max Task'!$C$3:$C$178)*('Sum Max Tasks'!$C16='Filter Max Task'!$D$3:$D$178)*('Sum Max Tasks'!$E16='Filter Max Task'!$E$3:$E$178)*('Sum Max Tasks'!$D16='Filter Max Task'!$F$3:$F$178)))</f>
        <v>3.5703139999999997E-8</v>
      </c>
      <c r="P16" s="1" cm="1">
        <f t="array" ref="P16">SUM(_xlfn._xlws.FILTER('Filter Max Task'!Q$3:Q$178, ('Filter Max Task'!$A$3:$A$178='Sum Max Tasks'!$A16)*('Sum Max Tasks'!$B16='Filter Max Task'!$C$3:$C$178)*('Sum Max Tasks'!$C16='Filter Max Task'!$D$3:$D$178)*('Sum Max Tasks'!$E16='Filter Max Task'!$E$3:$E$178)*('Sum Max Tasks'!$D16='Filter Max Task'!$F$3:$F$178)))</f>
        <v>7.5244400000000001E-5</v>
      </c>
      <c r="Q16" s="1" cm="1">
        <f t="array" ref="Q16">SUM(_xlfn._xlws.FILTER('Filter Max Task'!R$3:R$178, ('Filter Max Task'!$A$3:$A$178='Sum Max Tasks'!$A16)*('Sum Max Tasks'!$B16='Filter Max Task'!$C$3:$C$178)*('Sum Max Tasks'!$C16='Filter Max Task'!$D$3:$D$178)*('Sum Max Tasks'!$E16='Filter Max Task'!$E$3:$E$178)*('Sum Max Tasks'!$D16='Filter Max Task'!$F$3:$F$178)))</f>
        <v>3.0003000000000001E-5</v>
      </c>
      <c r="R16" s="1" cm="1">
        <f t="array" ref="R16">SUM(_xlfn._xlws.FILTER('Filter Max Task'!S$3:S$178, ('Filter Max Task'!$A$3:$A$178='Sum Max Tasks'!$A16)*('Sum Max Tasks'!$B16='Filter Max Task'!$C$3:$C$178)*('Sum Max Tasks'!$C16='Filter Max Task'!$D$3:$D$178)*('Sum Max Tasks'!$E16='Filter Max Task'!$E$3:$E$178)*('Sum Max Tasks'!$D16='Filter Max Task'!$F$3:$F$178)))</f>
        <v>2.4394999999999999E-5</v>
      </c>
      <c r="S16" s="1" cm="1">
        <f t="array" ref="S16">SUM(_xlfn._xlws.FILTER('Filter Max Task'!T$3:T$178, ('Filter Max Task'!$A$3:$A$178='Sum Max Tasks'!$A16)*('Sum Max Tasks'!$B16='Filter Max Task'!$C$3:$C$178)*('Sum Max Tasks'!$C16='Filter Max Task'!$D$3:$D$178)*('Sum Max Tasks'!$E16='Filter Max Task'!$E$3:$E$178)*('Sum Max Tasks'!$D16='Filter Max Task'!$F$3:$F$178)))</f>
        <v>1.7178999999999999E-5</v>
      </c>
      <c r="T16" s="1" cm="1">
        <f t="array" ref="T16">SUM(_xlfn._xlws.FILTER('Filter Max Task'!U$3:U$178, ('Filter Max Task'!$A$3:$A$178='Sum Max Tasks'!$A16)*('Sum Max Tasks'!$B16='Filter Max Task'!$C$3:$C$178)*('Sum Max Tasks'!$C16='Filter Max Task'!$D$3:$D$178)*('Sum Max Tasks'!$E16='Filter Max Task'!$E$3:$E$178)*('Sum Max Tasks'!$D16='Filter Max Task'!$F$3:$F$178)))</f>
        <v>1.6593399999999999E-5</v>
      </c>
      <c r="U16" s="1" cm="1">
        <f t="array" ref="U16">SUM(_xlfn._xlws.FILTER('Filter Max Task'!V$3:V$178, ('Filter Max Task'!$A$3:$A$178='Sum Max Tasks'!$A16)*('Sum Max Tasks'!$B16='Filter Max Task'!$C$3:$C$178)*('Sum Max Tasks'!$C16='Filter Max Task'!$D$3:$D$178)*('Sum Max Tasks'!$E16='Filter Max Task'!$E$3:$E$178)*('Sum Max Tasks'!$D16='Filter Max Task'!$F$3:$F$178)))</f>
        <v>4.2659000000000001E-6</v>
      </c>
      <c r="V16" s="1" cm="1">
        <f t="array" ref="V16">SUM(_xlfn._xlws.FILTER('Filter Max Task'!W$3:W$178, ('Filter Max Task'!$A$3:$A$178='Sum Max Tasks'!$A16)*('Sum Max Tasks'!$B16='Filter Max Task'!$C$3:$C$178)*('Sum Max Tasks'!$C16='Filter Max Task'!$D$3:$D$178)*('Sum Max Tasks'!$E16='Filter Max Task'!$E$3:$E$178)*('Sum Max Tasks'!$D16='Filter Max Task'!$F$3:$F$178)))</f>
        <v>1.481503E-6</v>
      </c>
      <c r="W16" s="1" cm="1">
        <f t="array" ref="W16">SUM(_xlfn._xlws.FILTER('Filter Max Task'!X$3:X$178, ('Filter Max Task'!$A$3:$A$178='Sum Max Tasks'!$A16)*('Sum Max Tasks'!$B16='Filter Max Task'!$C$3:$C$178)*('Sum Max Tasks'!$C16='Filter Max Task'!$D$3:$D$178)*('Sum Max Tasks'!$E16='Filter Max Task'!$E$3:$E$178)*('Sum Max Tasks'!$D16='Filter Max Task'!$F$3:$F$178)))</f>
        <v>3.9039139999999999E-7</v>
      </c>
      <c r="X16" s="1" cm="1">
        <f t="array" ref="X16">SUM(_xlfn._xlws.FILTER('Filter Max Task'!Y$3:Y$178, ('Filter Max Task'!$A$3:$A$178='Sum Max Tasks'!$A16)*('Sum Max Tasks'!$B16='Filter Max Task'!$C$3:$C$178)*('Sum Max Tasks'!$C16='Filter Max Task'!$D$3:$D$178)*('Sum Max Tasks'!$E16='Filter Max Task'!$E$3:$E$178)*('Sum Max Tasks'!$D16='Filter Max Task'!$F$3:$F$178)))</f>
        <v>1.719287E-7</v>
      </c>
      <c r="Y16" s="1" cm="1">
        <f t="array" ref="Y16">SUM(_xlfn._xlws.FILTER('Filter Max Task'!Z$3:Z$178, ('Filter Max Task'!$A$3:$A$178='Sum Max Tasks'!$A16)*('Sum Max Tasks'!$B16='Filter Max Task'!$C$3:$C$178)*('Sum Max Tasks'!$C16='Filter Max Task'!$D$3:$D$178)*('Sum Max Tasks'!$E16='Filter Max Task'!$E$3:$E$178)*('Sum Max Tasks'!$D16='Filter Max Task'!$F$3:$F$178)))</f>
        <v>9.9869400000000001E-8</v>
      </c>
      <c r="Z16" s="1" cm="1">
        <f t="array" ref="Z16">SUM(_xlfn._xlws.FILTER('Filter Max Task'!AA$3:AA$178, ('Filter Max Task'!$A$3:$A$178='Sum Max Tasks'!$A16)*('Sum Max Tasks'!$B16='Filter Max Task'!$C$3:$C$178)*('Sum Max Tasks'!$C16='Filter Max Task'!$D$3:$D$178)*('Sum Max Tasks'!$E16='Filter Max Task'!$E$3:$E$178)*('Sum Max Tasks'!$D16='Filter Max Task'!$F$3:$F$178)))</f>
        <v>0.30454747746421262</v>
      </c>
      <c r="AA16" s="1" cm="1">
        <f t="array" ref="AA16">SUM(_xlfn._xlws.FILTER('Filter Max Task'!AB$3:AB$178, ('Filter Max Task'!$A$3:$A$178='Sum Max Tasks'!$A16)*('Sum Max Tasks'!$B16='Filter Max Task'!$C$3:$C$178)*('Sum Max Tasks'!$C16='Filter Max Task'!$D$3:$D$178)*('Sum Max Tasks'!$E16='Filter Max Task'!$E$3:$E$178)*('Sum Max Tasks'!$D16='Filter Max Task'!$F$3:$F$178)))</f>
        <v>0.12143545521472393</v>
      </c>
      <c r="AB16" s="1" cm="1">
        <f t="array" ref="AB16">SUM(_xlfn._xlws.FILTER('Filter Max Task'!AC$3:AC$178, ('Filter Max Task'!$A$3:$A$178='Sum Max Tasks'!$A16)*('Sum Max Tasks'!$B16='Filter Max Task'!$C$3:$C$178)*('Sum Max Tasks'!$C16='Filter Max Task'!$D$3:$D$178)*('Sum Max Tasks'!$E16='Filter Max Task'!$E$3:$E$178)*('Sum Max Tasks'!$D16='Filter Max Task'!$F$3:$F$178)))</f>
        <v>9.8737390593047022E-2</v>
      </c>
      <c r="AC16" s="1" cm="1">
        <f t="array" ref="AC16">SUM(_xlfn._xlws.FILTER('Filter Max Task'!AD$3:AD$178, ('Filter Max Task'!$A$3:$A$178='Sum Max Tasks'!$A16)*('Sum Max Tasks'!$B16='Filter Max Task'!$C$3:$C$178)*('Sum Max Tasks'!$C16='Filter Max Task'!$D$3:$D$178)*('Sum Max Tasks'!$E16='Filter Max Task'!$E$3:$E$178)*('Sum Max Tasks'!$D16='Filter Max Task'!$F$3:$F$178)))</f>
        <v>6.9531036400817994E-2</v>
      </c>
      <c r="AD16" s="1" cm="1">
        <f t="array" ref="AD16">SUM(_xlfn._xlws.FILTER('Filter Max Task'!AE$3:AE$178, ('Filter Max Task'!$A$3:$A$178='Sum Max Tasks'!$A16)*('Sum Max Tasks'!$B16='Filter Max Task'!$C$3:$C$178)*('Sum Max Tasks'!$C16='Filter Max Task'!$D$3:$D$178)*('Sum Max Tasks'!$E16='Filter Max Task'!$E$3:$E$178)*('Sum Max Tasks'!$D16='Filter Max Task'!$F$3:$F$178)))</f>
        <v>6.7160853333333326E-2</v>
      </c>
      <c r="AE16" s="1" cm="1">
        <f t="array" ref="AE16">SUM(_xlfn._xlws.FILTER('Filter Max Task'!AF$3:AF$178, ('Filter Max Task'!$A$3:$A$178='Sum Max Tasks'!$A16)*('Sum Max Tasks'!$B16='Filter Max Task'!$C$3:$C$178)*('Sum Max Tasks'!$C16='Filter Max Task'!$D$3:$D$178)*('Sum Max Tasks'!$E16='Filter Max Task'!$E$3:$E$178)*('Sum Max Tasks'!$D16='Filter Max Task'!$F$3:$F$178)))</f>
        <v>1.7265990347648259E-2</v>
      </c>
      <c r="AF16" s="1" cm="1">
        <f t="array" ref="AF16">SUM(_xlfn._xlws.FILTER('Filter Max Task'!AG$3:AG$178, ('Filter Max Task'!$A$3:$A$178='Sum Max Tasks'!$A16)*('Sum Max Tasks'!$B16='Filter Max Task'!$C$3:$C$178)*('Sum Max Tasks'!$C16='Filter Max Task'!$D$3:$D$178)*('Sum Max Tasks'!$E16='Filter Max Task'!$E$3:$E$178)*('Sum Max Tasks'!$D16='Filter Max Task'!$F$3:$F$178)))</f>
        <v>5.996300076891615E-3</v>
      </c>
      <c r="AG16" s="1" cm="1">
        <f t="array" ref="AG16">SUM(_xlfn._xlws.FILTER('Filter Max Task'!AH$3:AH$178, ('Filter Max Task'!$A$3:$A$178='Sum Max Tasks'!$A16)*('Sum Max Tasks'!$B16='Filter Max Task'!$C$3:$C$178)*('Sum Max Tasks'!$C16='Filter Max Task'!$D$3:$D$178)*('Sum Max Tasks'!$E16='Filter Max Task'!$E$3:$E$178)*('Sum Max Tasks'!$D16='Filter Max Task'!$F$3:$F$178)))</f>
        <v>1.5800872369734148E-3</v>
      </c>
      <c r="AH16" s="1" cm="1">
        <f t="array" ref="AH16">SUM(_xlfn._xlws.FILTER('Filter Max Task'!AI$3:AI$178, ('Filter Max Task'!$A$3:$A$178='Sum Max Tasks'!$A16)*('Sum Max Tasks'!$B16='Filter Max Task'!$C$3:$C$178)*('Sum Max Tasks'!$C16='Filter Max Task'!$D$3:$D$178)*('Sum Max Tasks'!$E16='Filter Max Task'!$E$3:$E$178)*('Sum Max Tasks'!$D16='Filter Max Task'!$F$3:$F$178)))</f>
        <v>6.9587174445807768E-4</v>
      </c>
      <c r="AI16" s="1" cm="1">
        <f t="array" ref="AI16">SUM(_xlfn._xlws.FILTER('Filter Max Task'!AJ$3:AJ$178, ('Filter Max Task'!$A$3:$A$178='Sum Max Tasks'!$A16)*('Sum Max Tasks'!$B16='Filter Max Task'!$C$3:$C$178)*('Sum Max Tasks'!$C16='Filter Max Task'!$D$3:$D$178)*('Sum Max Tasks'!$E16='Filter Max Task'!$E$3:$E$178)*('Sum Max Tasks'!$D16='Filter Max Task'!$F$3:$F$178)))</f>
        <v>4.0421578012269938E-4</v>
      </c>
    </row>
    <row r="17" spans="1:46" x14ac:dyDescent="0.35">
      <c r="A17" s="1" t="s">
        <v>126</v>
      </c>
      <c r="B17" s="1" t="s">
        <v>156</v>
      </c>
      <c r="C17" s="1" t="s">
        <v>156</v>
      </c>
      <c r="D17" s="1" t="s">
        <v>157</v>
      </c>
      <c r="E17" s="1" t="s">
        <v>129</v>
      </c>
      <c r="F17" s="1" cm="1">
        <f t="array" ref="F17">SUM(_xlfn._xlws.FILTER('Filter Max Task'!G$3:G$178, ('Filter Max Task'!$A$3:$A$178='Sum Max Tasks'!$A17)*('Sum Max Tasks'!$B17='Filter Max Task'!$C$3:$C$178)*('Sum Max Tasks'!$C17='Filter Max Task'!$D$3:$D$178)*('Sum Max Tasks'!$E17='Filter Max Task'!$E$3:$E$178)*('Sum Max Tasks'!$D17='Filter Max Task'!$F$3:$F$178)))</f>
        <v>0</v>
      </c>
      <c r="G17" s="1" cm="1">
        <f t="array" ref="G17">SUM(_xlfn._xlws.FILTER('Filter Max Task'!H$3:H$178, ('Filter Max Task'!$A$3:$A$178='Sum Max Tasks'!$A17)*('Sum Max Tasks'!$B17='Filter Max Task'!$C$3:$C$178)*('Sum Max Tasks'!$C17='Filter Max Task'!$D$3:$D$178)*('Sum Max Tasks'!$E17='Filter Max Task'!$E$3:$E$178)*('Sum Max Tasks'!$D17='Filter Max Task'!$F$3:$F$178)))</f>
        <v>0</v>
      </c>
      <c r="H17" s="1" cm="1">
        <f t="array" ref="H17">SUM(_xlfn._xlws.FILTER('Filter Max Task'!I$3:I$178, ('Filter Max Task'!$A$3:$A$178='Sum Max Tasks'!$A17)*('Sum Max Tasks'!$B17='Filter Max Task'!$C$3:$C$178)*('Sum Max Tasks'!$C17='Filter Max Task'!$D$3:$D$178)*('Sum Max Tasks'!$E17='Filter Max Task'!$E$3:$E$178)*('Sum Max Tasks'!$D17='Filter Max Task'!$F$3:$F$178)))</f>
        <v>0</v>
      </c>
      <c r="I17" s="1" cm="1">
        <f t="array" ref="I17">SUM(_xlfn._xlws.FILTER('Filter Max Task'!J$3:J$178, ('Filter Max Task'!$A$3:$A$178='Sum Max Tasks'!$A17)*('Sum Max Tasks'!$B17='Filter Max Task'!$C$3:$C$178)*('Sum Max Tasks'!$C17='Filter Max Task'!$D$3:$D$178)*('Sum Max Tasks'!$E17='Filter Max Task'!$E$3:$E$178)*('Sum Max Tasks'!$D17='Filter Max Task'!$F$3:$F$178)))</f>
        <v>0</v>
      </c>
      <c r="J17" s="1" cm="1">
        <f t="array" ref="J17">SUM(_xlfn._xlws.FILTER('Filter Max Task'!K$3:K$178, ('Filter Max Task'!$A$3:$A$178='Sum Max Tasks'!$A17)*('Sum Max Tasks'!$B17='Filter Max Task'!$C$3:$C$178)*('Sum Max Tasks'!$C17='Filter Max Task'!$D$3:$D$178)*('Sum Max Tasks'!$E17='Filter Max Task'!$E$3:$E$178)*('Sum Max Tasks'!$D17='Filter Max Task'!$F$3:$F$178)))</f>
        <v>0</v>
      </c>
      <c r="K17" s="1" cm="1">
        <f t="array" ref="K17">SUM(_xlfn._xlws.FILTER('Filter Max Task'!L$3:L$178, ('Filter Max Task'!$A$3:$A$178='Sum Max Tasks'!$A17)*('Sum Max Tasks'!$B17='Filter Max Task'!$C$3:$C$178)*('Sum Max Tasks'!$C17='Filter Max Task'!$D$3:$D$178)*('Sum Max Tasks'!$E17='Filter Max Task'!$E$3:$E$178)*('Sum Max Tasks'!$D17='Filter Max Task'!$F$3:$F$178)))</f>
        <v>0</v>
      </c>
      <c r="L17" s="1" cm="1">
        <f t="array" ref="L17">SUM(_xlfn._xlws.FILTER('Filter Max Task'!M$3:M$178, ('Filter Max Task'!$A$3:$A$178='Sum Max Tasks'!$A17)*('Sum Max Tasks'!$B17='Filter Max Task'!$C$3:$C$178)*('Sum Max Tasks'!$C17='Filter Max Task'!$D$3:$D$178)*('Sum Max Tasks'!$E17='Filter Max Task'!$E$3:$E$178)*('Sum Max Tasks'!$D17='Filter Max Task'!$F$3:$F$178)))</f>
        <v>0</v>
      </c>
      <c r="M17" s="1" cm="1">
        <f t="array" ref="M17">SUM(_xlfn._xlws.FILTER('Filter Max Task'!N$3:N$178, ('Filter Max Task'!$A$3:$A$178='Sum Max Tasks'!$A17)*('Sum Max Tasks'!$B17='Filter Max Task'!$C$3:$C$178)*('Sum Max Tasks'!$C17='Filter Max Task'!$D$3:$D$178)*('Sum Max Tasks'!$E17='Filter Max Task'!$E$3:$E$178)*('Sum Max Tasks'!$D17='Filter Max Task'!$F$3:$F$178)))</f>
        <v>0</v>
      </c>
      <c r="N17" s="1" cm="1">
        <f t="array" ref="N17">SUM(_xlfn._xlws.FILTER('Filter Max Task'!O$3:O$178, ('Filter Max Task'!$A$3:$A$178='Sum Max Tasks'!$A17)*('Sum Max Tasks'!$B17='Filter Max Task'!$C$3:$C$178)*('Sum Max Tasks'!$C17='Filter Max Task'!$D$3:$D$178)*('Sum Max Tasks'!$E17='Filter Max Task'!$E$3:$E$178)*('Sum Max Tasks'!$D17='Filter Max Task'!$F$3:$F$178)))</f>
        <v>0</v>
      </c>
      <c r="O17" s="1" cm="1">
        <f t="array" ref="O17">SUM(_xlfn._xlws.FILTER('Filter Max Task'!P$3:P$178, ('Filter Max Task'!$A$3:$A$178='Sum Max Tasks'!$A17)*('Sum Max Tasks'!$B17='Filter Max Task'!$C$3:$C$178)*('Sum Max Tasks'!$C17='Filter Max Task'!$D$3:$D$178)*('Sum Max Tasks'!$E17='Filter Max Task'!$E$3:$E$178)*('Sum Max Tasks'!$D17='Filter Max Task'!$F$3:$F$178)))</f>
        <v>0</v>
      </c>
      <c r="P17" s="1" cm="1">
        <f t="array" ref="P17">SUM(_xlfn._xlws.FILTER('Filter Max Task'!Q$3:Q$178, ('Filter Max Task'!$A$3:$A$178='Sum Max Tasks'!$A17)*('Sum Max Tasks'!$B17='Filter Max Task'!$C$3:$C$178)*('Sum Max Tasks'!$C17='Filter Max Task'!$D$3:$D$178)*('Sum Max Tasks'!$E17='Filter Max Task'!$E$3:$E$178)*('Sum Max Tasks'!$D17='Filter Max Task'!$F$3:$F$178)))</f>
        <v>5.1881400000000001E-5</v>
      </c>
      <c r="Q17" s="1" cm="1">
        <f t="array" ref="Q17">SUM(_xlfn._xlws.FILTER('Filter Max Task'!R$3:R$178, ('Filter Max Task'!$A$3:$A$178='Sum Max Tasks'!$A17)*('Sum Max Tasks'!$B17='Filter Max Task'!$C$3:$C$178)*('Sum Max Tasks'!$C17='Filter Max Task'!$D$3:$D$178)*('Sum Max Tasks'!$E17='Filter Max Task'!$E$3:$E$178)*('Sum Max Tasks'!$D17='Filter Max Task'!$F$3:$F$178)))</f>
        <v>1.8330000000000002E-5</v>
      </c>
      <c r="R17" s="1" cm="1">
        <f t="array" ref="R17">SUM(_xlfn._xlws.FILTER('Filter Max Task'!S$3:S$178, ('Filter Max Task'!$A$3:$A$178='Sum Max Tasks'!$A17)*('Sum Max Tasks'!$B17='Filter Max Task'!$C$3:$C$178)*('Sum Max Tasks'!$C17='Filter Max Task'!$D$3:$D$178)*('Sum Max Tasks'!$E17='Filter Max Task'!$E$3:$E$178)*('Sum Max Tasks'!$D17='Filter Max Task'!$F$3:$F$178)))</f>
        <v>1.07876E-5</v>
      </c>
      <c r="S17" s="1" cm="1">
        <f t="array" ref="S17">SUM(_xlfn._xlws.FILTER('Filter Max Task'!T$3:T$178, ('Filter Max Task'!$A$3:$A$178='Sum Max Tasks'!$A17)*('Sum Max Tasks'!$B17='Filter Max Task'!$C$3:$C$178)*('Sum Max Tasks'!$C17='Filter Max Task'!$D$3:$D$178)*('Sum Max Tasks'!$E17='Filter Max Task'!$E$3:$E$178)*('Sum Max Tasks'!$D17='Filter Max Task'!$F$3:$F$178)))</f>
        <v>9.2506999999999994E-6</v>
      </c>
      <c r="T17" s="1" cm="1">
        <f t="array" ref="T17">SUM(_xlfn._xlws.FILTER('Filter Max Task'!U$3:U$178, ('Filter Max Task'!$A$3:$A$178='Sum Max Tasks'!$A17)*('Sum Max Tasks'!$B17='Filter Max Task'!$C$3:$C$178)*('Sum Max Tasks'!$C17='Filter Max Task'!$D$3:$D$178)*('Sum Max Tasks'!$E17='Filter Max Task'!$E$3:$E$178)*('Sum Max Tasks'!$D17='Filter Max Task'!$F$3:$F$178)))</f>
        <v>7.809000000000001E-6</v>
      </c>
      <c r="U17" s="1" cm="1">
        <f t="array" ref="U17">SUM(_xlfn._xlws.FILTER('Filter Max Task'!V$3:V$178, ('Filter Max Task'!$A$3:$A$178='Sum Max Tasks'!$A17)*('Sum Max Tasks'!$B17='Filter Max Task'!$C$3:$C$178)*('Sum Max Tasks'!$C17='Filter Max Task'!$D$3:$D$178)*('Sum Max Tasks'!$E17='Filter Max Task'!$E$3:$E$178)*('Sum Max Tasks'!$D17='Filter Max Task'!$F$3:$F$178)))</f>
        <v>1.5700179999999999E-6</v>
      </c>
      <c r="V17" s="1" cm="1">
        <f t="array" ref="V17">SUM(_xlfn._xlws.FILTER('Filter Max Task'!W$3:W$178, ('Filter Max Task'!$A$3:$A$178='Sum Max Tasks'!$A17)*('Sum Max Tasks'!$B17='Filter Max Task'!$C$3:$C$178)*('Sum Max Tasks'!$C17='Filter Max Task'!$D$3:$D$178)*('Sum Max Tasks'!$E17='Filter Max Task'!$E$3:$E$178)*('Sum Max Tasks'!$D17='Filter Max Task'!$F$3:$F$178)))</f>
        <v>1.1087179999999999E-6</v>
      </c>
      <c r="W17" s="1" cm="1">
        <f t="array" ref="W17">SUM(_xlfn._xlws.FILTER('Filter Max Task'!X$3:X$178, ('Filter Max Task'!$A$3:$A$178='Sum Max Tasks'!$A17)*('Sum Max Tasks'!$B17='Filter Max Task'!$C$3:$C$178)*('Sum Max Tasks'!$C17='Filter Max Task'!$D$3:$D$178)*('Sum Max Tasks'!$E17='Filter Max Task'!$E$3:$E$178)*('Sum Max Tasks'!$D17='Filter Max Task'!$F$3:$F$178)))</f>
        <v>3.7374669999999996E-7</v>
      </c>
      <c r="X17" s="1" cm="1">
        <f t="array" ref="X17">SUM(_xlfn._xlws.FILTER('Filter Max Task'!Y$3:Y$178, ('Filter Max Task'!$A$3:$A$178='Sum Max Tasks'!$A17)*('Sum Max Tasks'!$B17='Filter Max Task'!$C$3:$C$178)*('Sum Max Tasks'!$C17='Filter Max Task'!$D$3:$D$178)*('Sum Max Tasks'!$E17='Filter Max Task'!$E$3:$E$178)*('Sum Max Tasks'!$D17='Filter Max Task'!$F$3:$F$178)))</f>
        <v>1.3685508000000002E-7</v>
      </c>
      <c r="Y17" s="1" cm="1">
        <f t="array" ref="Y17">SUM(_xlfn._xlws.FILTER('Filter Max Task'!Z$3:Z$178, ('Filter Max Task'!$A$3:$A$178='Sum Max Tasks'!$A17)*('Sum Max Tasks'!$B17='Filter Max Task'!$C$3:$C$178)*('Sum Max Tasks'!$C17='Filter Max Task'!$D$3:$D$178)*('Sum Max Tasks'!$E17='Filter Max Task'!$E$3:$E$178)*('Sum Max Tasks'!$D17='Filter Max Task'!$F$3:$F$178)))</f>
        <v>4.7757630000000004E-8</v>
      </c>
      <c r="Z17" s="1" cm="1">
        <f t="array" ref="Z17">SUM(_xlfn._xlws.FILTER('Filter Max Task'!AA$3:AA$178, ('Filter Max Task'!$A$3:$A$178='Sum Max Tasks'!$A17)*('Sum Max Tasks'!$B17='Filter Max Task'!$C$3:$C$178)*('Sum Max Tasks'!$C17='Filter Max Task'!$D$3:$D$178)*('Sum Max Tasks'!$E17='Filter Max Task'!$E$3:$E$178)*('Sum Max Tasks'!$D17='Filter Max Task'!$F$3:$F$178)))</f>
        <v>0.20998704883435582</v>
      </c>
      <c r="AA17" s="1" cm="1">
        <f t="array" ref="AA17">SUM(_xlfn._xlws.FILTER('Filter Max Task'!AB$3:AB$178, ('Filter Max Task'!$A$3:$A$178='Sum Max Tasks'!$A17)*('Sum Max Tasks'!$B17='Filter Max Task'!$C$3:$C$178)*('Sum Max Tasks'!$C17='Filter Max Task'!$D$3:$D$178)*('Sum Max Tasks'!$E17='Filter Max Task'!$E$3:$E$178)*('Sum Max Tasks'!$D17='Filter Max Task'!$F$3:$F$178)))</f>
        <v>7.4189644171779145E-2</v>
      </c>
      <c r="AB17" s="1" cm="1">
        <f t="array" ref="AB17">SUM(_xlfn._xlws.FILTER('Filter Max Task'!AC$3:AC$178, ('Filter Max Task'!$A$3:$A$178='Sum Max Tasks'!$A17)*('Sum Max Tasks'!$B17='Filter Max Task'!$C$3:$C$178)*('Sum Max Tasks'!$C17='Filter Max Task'!$D$3:$D$178)*('Sum Max Tasks'!$E17='Filter Max Task'!$E$3:$E$178)*('Sum Max Tasks'!$D17='Filter Max Task'!$F$3:$F$178)))</f>
        <v>4.3662204335378318E-2</v>
      </c>
      <c r="AC17" s="1" cm="1">
        <f t="array" ref="AC17">SUM(_xlfn._xlws.FILTER('Filter Max Task'!AD$3:AD$178, ('Filter Max Task'!$A$3:$A$178='Sum Max Tasks'!$A17)*('Sum Max Tasks'!$B17='Filter Max Task'!$C$3:$C$178)*('Sum Max Tasks'!$C17='Filter Max Task'!$D$3:$D$178)*('Sum Max Tasks'!$E17='Filter Max Task'!$E$3:$E$178)*('Sum Max Tasks'!$D17='Filter Max Task'!$F$3:$F$178)))</f>
        <v>3.7441688016359914E-2</v>
      </c>
      <c r="AD17" s="1" cm="1">
        <f t="array" ref="AD17">SUM(_xlfn._xlws.FILTER('Filter Max Task'!AE$3:AE$178, ('Filter Max Task'!$A$3:$A$178='Sum Max Tasks'!$A17)*('Sum Max Tasks'!$B17='Filter Max Task'!$C$3:$C$178)*('Sum Max Tasks'!$C17='Filter Max Task'!$D$3:$D$178)*('Sum Max Tasks'!$E17='Filter Max Task'!$E$3:$E$178)*('Sum Max Tasks'!$D17='Filter Max Task'!$F$3:$F$178)))</f>
        <v>3.1606488343558281E-2</v>
      </c>
      <c r="AE17" s="1" cm="1">
        <f t="array" ref="AE17">SUM(_xlfn._xlws.FILTER('Filter Max Task'!AF$3:AF$178, ('Filter Max Task'!$A$3:$A$178='Sum Max Tasks'!$A17)*('Sum Max Tasks'!$B17='Filter Max Task'!$C$3:$C$178)*('Sum Max Tasks'!$C17='Filter Max Task'!$D$3:$D$178)*('Sum Max Tasks'!$E17='Filter Max Task'!$E$3:$E$178)*('Sum Max Tasks'!$D17='Filter Max Task'!$F$3:$F$178)))</f>
        <v>6.3545595615541912E-3</v>
      </c>
      <c r="AF17" s="1" cm="1">
        <f t="array" ref="AF17">SUM(_xlfn._xlws.FILTER('Filter Max Task'!AG$3:AG$178, ('Filter Max Task'!$A$3:$A$178='Sum Max Tasks'!$A17)*('Sum Max Tasks'!$B17='Filter Max Task'!$C$3:$C$178)*('Sum Max Tasks'!$C17='Filter Max Task'!$D$3:$D$178)*('Sum Max Tasks'!$E17='Filter Max Task'!$E$3:$E$178)*('Sum Max Tasks'!$D17='Filter Max Task'!$F$3:$F$178)))</f>
        <v>4.4874737537832299E-3</v>
      </c>
      <c r="AG17" s="1" cm="1">
        <f t="array" ref="AG17">SUM(_xlfn._xlws.FILTER('Filter Max Task'!AH$3:AH$178, ('Filter Max Task'!$A$3:$A$178='Sum Max Tasks'!$A17)*('Sum Max Tasks'!$B17='Filter Max Task'!$C$3:$C$178)*('Sum Max Tasks'!$C17='Filter Max Task'!$D$3:$D$178)*('Sum Max Tasks'!$E17='Filter Max Task'!$E$3:$E$178)*('Sum Max Tasks'!$D17='Filter Max Task'!$F$3:$F$178)))</f>
        <v>1.5127187497750506E-3</v>
      </c>
      <c r="AH17" s="1" cm="1">
        <f t="array" ref="AH17">SUM(_xlfn._xlws.FILTER('Filter Max Task'!AI$3:AI$178, ('Filter Max Task'!$A$3:$A$178='Sum Max Tasks'!$A17)*('Sum Max Tasks'!$B17='Filter Max Task'!$C$3:$C$178)*('Sum Max Tasks'!$C17='Filter Max Task'!$D$3:$D$178)*('Sum Max Tasks'!$E17='Filter Max Task'!$E$3:$E$178)*('Sum Max Tasks'!$D17='Filter Max Task'!$F$3:$F$178)))</f>
        <v>5.539132399509202E-4</v>
      </c>
      <c r="AI17" s="1" cm="1">
        <f t="array" ref="AI17">SUM(_xlfn._xlws.FILTER('Filter Max Task'!AJ$3:AJ$178, ('Filter Max Task'!$A$3:$A$178='Sum Max Tasks'!$A17)*('Sum Max Tasks'!$B17='Filter Max Task'!$C$3:$C$178)*('Sum Max Tasks'!$C17='Filter Max Task'!$D$3:$D$178)*('Sum Max Tasks'!$E17='Filter Max Task'!$E$3:$E$178)*('Sum Max Tasks'!$D17='Filter Max Task'!$F$3:$F$178)))</f>
        <v>1.9329632166871163E-4</v>
      </c>
    </row>
    <row r="18" spans="1:46" x14ac:dyDescent="0.35">
      <c r="A18" s="1" t="s">
        <v>126</v>
      </c>
      <c r="B18" s="1" t="s">
        <v>156</v>
      </c>
      <c r="C18" s="1" t="s">
        <v>156</v>
      </c>
      <c r="D18" s="1" t="s">
        <v>157</v>
      </c>
      <c r="E18" s="1" t="s">
        <v>128</v>
      </c>
      <c r="F18" s="1" cm="1">
        <f t="array" ref="F18">SUM(_xlfn._xlws.FILTER('Filter Max Task'!G$3:G$178, ('Filter Max Task'!$A$3:$A$178='Sum Max Tasks'!$A18)*('Sum Max Tasks'!$B18='Filter Max Task'!$C$3:$C$178)*('Sum Max Tasks'!$C18='Filter Max Task'!$D$3:$D$178)*('Sum Max Tasks'!$E18='Filter Max Task'!$E$3:$E$178)*('Sum Max Tasks'!$D18='Filter Max Task'!$F$3:$F$178)))</f>
        <v>0</v>
      </c>
      <c r="G18" s="1" cm="1">
        <f t="array" ref="G18">SUM(_xlfn._xlws.FILTER('Filter Max Task'!H$3:H$178, ('Filter Max Task'!$A$3:$A$178='Sum Max Tasks'!$A18)*('Sum Max Tasks'!$B18='Filter Max Task'!$C$3:$C$178)*('Sum Max Tasks'!$C18='Filter Max Task'!$D$3:$D$178)*('Sum Max Tasks'!$E18='Filter Max Task'!$E$3:$E$178)*('Sum Max Tasks'!$D18='Filter Max Task'!$F$3:$F$178)))</f>
        <v>0</v>
      </c>
      <c r="H18" s="1" cm="1">
        <f t="array" ref="H18">SUM(_xlfn._xlws.FILTER('Filter Max Task'!I$3:I$178, ('Filter Max Task'!$A$3:$A$178='Sum Max Tasks'!$A18)*('Sum Max Tasks'!$B18='Filter Max Task'!$C$3:$C$178)*('Sum Max Tasks'!$C18='Filter Max Task'!$D$3:$D$178)*('Sum Max Tasks'!$E18='Filter Max Task'!$E$3:$E$178)*('Sum Max Tasks'!$D18='Filter Max Task'!$F$3:$F$178)))</f>
        <v>0</v>
      </c>
      <c r="I18" s="1" cm="1">
        <f t="array" ref="I18">SUM(_xlfn._xlws.FILTER('Filter Max Task'!J$3:J$178, ('Filter Max Task'!$A$3:$A$178='Sum Max Tasks'!$A18)*('Sum Max Tasks'!$B18='Filter Max Task'!$C$3:$C$178)*('Sum Max Tasks'!$C18='Filter Max Task'!$D$3:$D$178)*('Sum Max Tasks'!$E18='Filter Max Task'!$E$3:$E$178)*('Sum Max Tasks'!$D18='Filter Max Task'!$F$3:$F$178)))</f>
        <v>0</v>
      </c>
      <c r="J18" s="1" cm="1">
        <f t="array" ref="J18">SUM(_xlfn._xlws.FILTER('Filter Max Task'!K$3:K$178, ('Filter Max Task'!$A$3:$A$178='Sum Max Tasks'!$A18)*('Sum Max Tasks'!$B18='Filter Max Task'!$C$3:$C$178)*('Sum Max Tasks'!$C18='Filter Max Task'!$D$3:$D$178)*('Sum Max Tasks'!$E18='Filter Max Task'!$E$3:$E$178)*('Sum Max Tasks'!$D18='Filter Max Task'!$F$3:$F$178)))</f>
        <v>0</v>
      </c>
      <c r="K18" s="1" cm="1">
        <f t="array" ref="K18">SUM(_xlfn._xlws.FILTER('Filter Max Task'!L$3:L$178, ('Filter Max Task'!$A$3:$A$178='Sum Max Tasks'!$A18)*('Sum Max Tasks'!$B18='Filter Max Task'!$C$3:$C$178)*('Sum Max Tasks'!$C18='Filter Max Task'!$D$3:$D$178)*('Sum Max Tasks'!$E18='Filter Max Task'!$E$3:$E$178)*('Sum Max Tasks'!$D18='Filter Max Task'!$F$3:$F$178)))</f>
        <v>0</v>
      </c>
      <c r="L18" s="1" cm="1">
        <f t="array" ref="L18">SUM(_xlfn._xlws.FILTER('Filter Max Task'!M$3:M$178, ('Filter Max Task'!$A$3:$A$178='Sum Max Tasks'!$A18)*('Sum Max Tasks'!$B18='Filter Max Task'!$C$3:$C$178)*('Sum Max Tasks'!$C18='Filter Max Task'!$D$3:$D$178)*('Sum Max Tasks'!$E18='Filter Max Task'!$E$3:$E$178)*('Sum Max Tasks'!$D18='Filter Max Task'!$F$3:$F$178)))</f>
        <v>0</v>
      </c>
      <c r="M18" s="1" cm="1">
        <f t="array" ref="M18">SUM(_xlfn._xlws.FILTER('Filter Max Task'!N$3:N$178, ('Filter Max Task'!$A$3:$A$178='Sum Max Tasks'!$A18)*('Sum Max Tasks'!$B18='Filter Max Task'!$C$3:$C$178)*('Sum Max Tasks'!$C18='Filter Max Task'!$D$3:$D$178)*('Sum Max Tasks'!$E18='Filter Max Task'!$E$3:$E$178)*('Sum Max Tasks'!$D18='Filter Max Task'!$F$3:$F$178)))</f>
        <v>0</v>
      </c>
      <c r="N18" s="1" cm="1">
        <f t="array" ref="N18">SUM(_xlfn._xlws.FILTER('Filter Max Task'!O$3:O$178, ('Filter Max Task'!$A$3:$A$178='Sum Max Tasks'!$A18)*('Sum Max Tasks'!$B18='Filter Max Task'!$C$3:$C$178)*('Sum Max Tasks'!$C18='Filter Max Task'!$D$3:$D$178)*('Sum Max Tasks'!$E18='Filter Max Task'!$E$3:$E$178)*('Sum Max Tasks'!$D18='Filter Max Task'!$F$3:$F$178)))</f>
        <v>0</v>
      </c>
      <c r="O18" s="1" cm="1">
        <f t="array" ref="O18">SUM(_xlfn._xlws.FILTER('Filter Max Task'!P$3:P$178, ('Filter Max Task'!$A$3:$A$178='Sum Max Tasks'!$A18)*('Sum Max Tasks'!$B18='Filter Max Task'!$C$3:$C$178)*('Sum Max Tasks'!$C18='Filter Max Task'!$D$3:$D$178)*('Sum Max Tasks'!$E18='Filter Max Task'!$E$3:$E$178)*('Sum Max Tasks'!$D18='Filter Max Task'!$F$3:$F$178)))</f>
        <v>0</v>
      </c>
      <c r="P18" s="1" cm="1">
        <f t="array" ref="P18">SUM(_xlfn._xlws.FILTER('Filter Max Task'!Q$3:Q$178, ('Filter Max Task'!$A$3:$A$178='Sum Max Tasks'!$A18)*('Sum Max Tasks'!$B18='Filter Max Task'!$C$3:$C$178)*('Sum Max Tasks'!$C18='Filter Max Task'!$D$3:$D$178)*('Sum Max Tasks'!$E18='Filter Max Task'!$E$3:$E$178)*('Sum Max Tasks'!$D18='Filter Max Task'!$F$3:$F$178)))</f>
        <v>4.8735149999999997E-5</v>
      </c>
      <c r="Q18" s="1" cm="1">
        <f t="array" ref="Q18">SUM(_xlfn._xlws.FILTER('Filter Max Task'!R$3:R$178, ('Filter Max Task'!$A$3:$A$178='Sum Max Tasks'!$A18)*('Sum Max Tasks'!$B18='Filter Max Task'!$C$3:$C$178)*('Sum Max Tasks'!$C18='Filter Max Task'!$D$3:$D$178)*('Sum Max Tasks'!$E18='Filter Max Task'!$E$3:$E$178)*('Sum Max Tasks'!$D18='Filter Max Task'!$F$3:$F$178)))</f>
        <v>1.8012999999999998E-5</v>
      </c>
      <c r="R18" s="1" cm="1">
        <f t="array" ref="R18">SUM(_xlfn._xlws.FILTER('Filter Max Task'!S$3:S$178, ('Filter Max Task'!$A$3:$A$178='Sum Max Tasks'!$A18)*('Sum Max Tasks'!$B18='Filter Max Task'!$C$3:$C$178)*('Sum Max Tasks'!$C18='Filter Max Task'!$D$3:$D$178)*('Sum Max Tasks'!$E18='Filter Max Task'!$E$3:$E$178)*('Sum Max Tasks'!$D18='Filter Max Task'!$F$3:$F$178)))</f>
        <v>1.0412E-5</v>
      </c>
      <c r="S18" s="1" cm="1">
        <f t="array" ref="S18">SUM(_xlfn._xlws.FILTER('Filter Max Task'!T$3:T$178, ('Filter Max Task'!$A$3:$A$178='Sum Max Tasks'!$A18)*('Sum Max Tasks'!$B18='Filter Max Task'!$C$3:$C$178)*('Sum Max Tasks'!$C18='Filter Max Task'!$D$3:$D$178)*('Sum Max Tasks'!$E18='Filter Max Task'!$E$3:$E$178)*('Sum Max Tasks'!$D18='Filter Max Task'!$F$3:$F$178)))</f>
        <v>8.4778999999999989E-6</v>
      </c>
      <c r="T18" s="1" cm="1">
        <f t="array" ref="T18">SUM(_xlfn._xlws.FILTER('Filter Max Task'!U$3:U$178, ('Filter Max Task'!$A$3:$A$178='Sum Max Tasks'!$A18)*('Sum Max Tasks'!$B18='Filter Max Task'!$C$3:$C$178)*('Sum Max Tasks'!$C18='Filter Max Task'!$D$3:$D$178)*('Sum Max Tasks'!$E18='Filter Max Task'!$E$3:$E$178)*('Sum Max Tasks'!$D18='Filter Max Task'!$F$3:$F$178)))</f>
        <v>7.1884000000000005E-6</v>
      </c>
      <c r="U18" s="1" cm="1">
        <f t="array" ref="U18">SUM(_xlfn._xlws.FILTER('Filter Max Task'!V$3:V$178, ('Filter Max Task'!$A$3:$A$178='Sum Max Tasks'!$A18)*('Sum Max Tasks'!$B18='Filter Max Task'!$C$3:$C$178)*('Sum Max Tasks'!$C18='Filter Max Task'!$D$3:$D$178)*('Sum Max Tasks'!$E18='Filter Max Task'!$E$3:$E$178)*('Sum Max Tasks'!$D18='Filter Max Task'!$F$3:$F$178)))</f>
        <v>1.1290620000000001E-6</v>
      </c>
      <c r="V18" s="1" cm="1">
        <f t="array" ref="V18">SUM(_xlfn._xlws.FILTER('Filter Max Task'!W$3:W$178, ('Filter Max Task'!$A$3:$A$178='Sum Max Tasks'!$A18)*('Sum Max Tasks'!$B18='Filter Max Task'!$C$3:$C$178)*('Sum Max Tasks'!$C18='Filter Max Task'!$D$3:$D$178)*('Sum Max Tasks'!$E18='Filter Max Task'!$E$3:$E$178)*('Sum Max Tasks'!$D18='Filter Max Task'!$F$3:$F$178)))</f>
        <v>7.497E-7</v>
      </c>
      <c r="W18" s="1" cm="1">
        <f t="array" ref="W18">SUM(_xlfn._xlws.FILTER('Filter Max Task'!X$3:X$178, ('Filter Max Task'!$A$3:$A$178='Sum Max Tasks'!$A18)*('Sum Max Tasks'!$B18='Filter Max Task'!$C$3:$C$178)*('Sum Max Tasks'!$C18='Filter Max Task'!$D$3:$D$178)*('Sum Max Tasks'!$E18='Filter Max Task'!$E$3:$E$178)*('Sum Max Tasks'!$D18='Filter Max Task'!$F$3:$F$178)))</f>
        <v>2.3091290000000001E-7</v>
      </c>
      <c r="X18" s="1" cm="1">
        <f t="array" ref="X18">SUM(_xlfn._xlws.FILTER('Filter Max Task'!Y$3:Y$178, ('Filter Max Task'!$A$3:$A$178='Sum Max Tasks'!$A18)*('Sum Max Tasks'!$B18='Filter Max Task'!$C$3:$C$178)*('Sum Max Tasks'!$C18='Filter Max Task'!$D$3:$D$178)*('Sum Max Tasks'!$E18='Filter Max Task'!$E$3:$E$178)*('Sum Max Tasks'!$D18='Filter Max Task'!$F$3:$F$178)))</f>
        <v>1.0999923999999999E-7</v>
      </c>
      <c r="Y18" s="1" cm="1">
        <f t="array" ref="Y18">SUM(_xlfn._xlws.FILTER('Filter Max Task'!Z$3:Z$178, ('Filter Max Task'!$A$3:$A$178='Sum Max Tasks'!$A18)*('Sum Max Tasks'!$B18='Filter Max Task'!$C$3:$C$178)*('Sum Max Tasks'!$C18='Filter Max Task'!$D$3:$D$178)*('Sum Max Tasks'!$E18='Filter Max Task'!$E$3:$E$178)*('Sum Max Tasks'!$D18='Filter Max Task'!$F$3:$F$178)))</f>
        <v>5.1305830000000002E-8</v>
      </c>
      <c r="Z18" s="1" cm="1">
        <f t="array" ref="Z18">SUM(_xlfn._xlws.FILTER('Filter Max Task'!AA$3:AA$178, ('Filter Max Task'!$A$3:$A$178='Sum Max Tasks'!$A18)*('Sum Max Tasks'!$B18='Filter Max Task'!$C$3:$C$178)*('Sum Max Tasks'!$C18='Filter Max Task'!$D$3:$D$178)*('Sum Max Tasks'!$E18='Filter Max Task'!$E$3:$E$178)*('Sum Max Tasks'!$D18='Filter Max Task'!$F$3:$F$178)))</f>
        <v>0.19725277889570553</v>
      </c>
      <c r="AA18" s="1" cm="1">
        <f t="array" ref="AA18">SUM(_xlfn._xlws.FILTER('Filter Max Task'!AB$3:AB$178, ('Filter Max Task'!$A$3:$A$178='Sum Max Tasks'!$A18)*('Sum Max Tasks'!$B18='Filter Max Task'!$C$3:$C$178)*('Sum Max Tasks'!$C18='Filter Max Task'!$D$3:$D$178)*('Sum Max Tasks'!$E18='Filter Max Task'!$E$3:$E$178)*('Sum Max Tasks'!$D18='Filter Max Task'!$F$3:$F$178)))</f>
        <v>7.2906604498977498E-2</v>
      </c>
      <c r="AB18" s="1" cm="1">
        <f t="array" ref="AB18">SUM(_xlfn._xlws.FILTER('Filter Max Task'!AC$3:AC$178, ('Filter Max Task'!$A$3:$A$178='Sum Max Tasks'!$A18)*('Sum Max Tasks'!$B18='Filter Max Task'!$C$3:$C$178)*('Sum Max Tasks'!$C18='Filter Max Task'!$D$3:$D$178)*('Sum Max Tasks'!$E18='Filter Max Task'!$E$3:$E$178)*('Sum Max Tasks'!$D18='Filter Max Task'!$F$3:$F$178)))</f>
        <v>4.2141984458077708E-2</v>
      </c>
      <c r="AC18" s="1" cm="1">
        <f t="array" ref="AC18">SUM(_xlfn._xlws.FILTER('Filter Max Task'!AD$3:AD$178, ('Filter Max Task'!$A$3:$A$178='Sum Max Tasks'!$A18)*('Sum Max Tasks'!$B18='Filter Max Task'!$C$3:$C$178)*('Sum Max Tasks'!$C18='Filter Max Task'!$D$3:$D$178)*('Sum Max Tasks'!$E18='Filter Max Task'!$E$3:$E$178)*('Sum Max Tasks'!$D18='Filter Max Task'!$F$3:$F$178)))</f>
        <v>3.4313823476482617E-2</v>
      </c>
      <c r="AD18" s="1" cm="1">
        <f t="array" ref="AD18">SUM(_xlfn._xlws.FILTER('Filter Max Task'!AE$3:AE$178, ('Filter Max Task'!$A$3:$A$178='Sum Max Tasks'!$A18)*('Sum Max Tasks'!$B18='Filter Max Task'!$C$3:$C$178)*('Sum Max Tasks'!$C18='Filter Max Task'!$D$3:$D$178)*('Sum Max Tasks'!$E18='Filter Max Task'!$E$3:$E$178)*('Sum Max Tasks'!$D18='Filter Max Task'!$F$3:$F$178)))</f>
        <v>2.9094644744376275E-2</v>
      </c>
      <c r="AE18" s="1" cm="1">
        <f t="array" ref="AE18">SUM(_xlfn._xlws.FILTER('Filter Max Task'!AF$3:AF$178, ('Filter Max Task'!$A$3:$A$178='Sum Max Tasks'!$A18)*('Sum Max Tasks'!$B18='Filter Max Task'!$C$3:$C$178)*('Sum Max Tasks'!$C18='Filter Max Task'!$D$3:$D$178)*('Sum Max Tasks'!$E18='Filter Max Task'!$E$3:$E$178)*('Sum Max Tasks'!$D18='Filter Max Task'!$F$3:$F$178)))</f>
        <v>4.5698149496932513E-3</v>
      </c>
      <c r="AF18" s="1" cm="1">
        <f t="array" ref="AF18">SUM(_xlfn._xlws.FILTER('Filter Max Task'!AG$3:AG$178, ('Filter Max Task'!$A$3:$A$178='Sum Max Tasks'!$A18)*('Sum Max Tasks'!$B18='Filter Max Task'!$C$3:$C$178)*('Sum Max Tasks'!$C18='Filter Max Task'!$D$3:$D$178)*('Sum Max Tasks'!$E18='Filter Max Task'!$E$3:$E$178)*('Sum Max Tasks'!$D18='Filter Max Task'!$F$3:$F$178)))</f>
        <v>3.0343685889570554E-3</v>
      </c>
      <c r="AG18" s="1" cm="1">
        <f t="array" ref="AG18">SUM(_xlfn._xlws.FILTER('Filter Max Task'!AH$3:AH$178, ('Filter Max Task'!$A$3:$A$178='Sum Max Tasks'!$A18)*('Sum Max Tasks'!$B18='Filter Max Task'!$C$3:$C$178)*('Sum Max Tasks'!$C18='Filter Max Task'!$D$3:$D$178)*('Sum Max Tasks'!$E18='Filter Max Task'!$E$3:$E$178)*('Sum Max Tasks'!$D18='Filter Max Task'!$F$3:$F$178)))</f>
        <v>9.3460697685071581E-4</v>
      </c>
      <c r="AH18" s="1" cm="1">
        <f t="array" ref="AH18">SUM(_xlfn._xlws.FILTER('Filter Max Task'!AI$3:AI$178, ('Filter Max Task'!$A$3:$A$178='Sum Max Tasks'!$A18)*('Sum Max Tasks'!$B18='Filter Max Task'!$C$3:$C$178)*('Sum Max Tasks'!$C18='Filter Max Task'!$D$3:$D$178)*('Sum Max Tasks'!$E18='Filter Max Task'!$E$3:$E$178)*('Sum Max Tasks'!$D18='Filter Max Task'!$F$3:$F$178)))</f>
        <v>4.4521573784867072E-4</v>
      </c>
      <c r="AI18" s="1" cm="1">
        <f t="array" ref="AI18">SUM(_xlfn._xlws.FILTER('Filter Max Task'!AJ$3:AJ$178, ('Filter Max Task'!$A$3:$A$178='Sum Max Tasks'!$A18)*('Sum Max Tasks'!$B18='Filter Max Task'!$C$3:$C$178)*('Sum Max Tasks'!$C18='Filter Max Task'!$D$3:$D$178)*('Sum Max Tasks'!$E18='Filter Max Task'!$E$3:$E$178)*('Sum Max Tasks'!$D18='Filter Max Task'!$F$3:$F$178)))</f>
        <v>2.0765746162781183E-4</v>
      </c>
    </row>
    <row r="19" spans="1:46" x14ac:dyDescent="0.35">
      <c r="A19" s="1" t="s">
        <v>130</v>
      </c>
      <c r="B19" s="1" t="s">
        <v>131</v>
      </c>
      <c r="C19" s="1" t="s">
        <v>127</v>
      </c>
      <c r="D19" s="1" t="s">
        <v>152</v>
      </c>
      <c r="E19" s="1" t="s">
        <v>129</v>
      </c>
      <c r="F19" s="1" cm="1">
        <f t="array" ref="F19">SUM(_xlfn._xlws.FILTER('Filter Max Task'!G$3:G$178, ('Filter Max Task'!$A$3:$A$178='Sum Max Tasks'!$A19)*('Sum Max Tasks'!$B19='Filter Max Task'!$C$3:$C$178)*('Sum Max Tasks'!$C19='Filter Max Task'!$D$3:$D$178)*('Sum Max Tasks'!$E19='Filter Max Task'!$E$3:$E$178)*('Sum Max Tasks'!$D19='Filter Max Task'!$F$3:$F$178)))</f>
        <v>1.5361366909999999E-3</v>
      </c>
      <c r="G19" s="1" cm="1">
        <f t="array" ref="G19">SUM(_xlfn._xlws.FILTER('Filter Max Task'!H$3:H$178, ('Filter Max Task'!$A$3:$A$178='Sum Max Tasks'!$A19)*('Sum Max Tasks'!$B19='Filter Max Task'!$C$3:$C$178)*('Sum Max Tasks'!$C19='Filter Max Task'!$D$3:$D$178)*('Sum Max Tasks'!$E19='Filter Max Task'!$E$3:$E$178)*('Sum Max Tasks'!$D19='Filter Max Task'!$F$3:$F$178)))</f>
        <v>5.0232079999999995E-4</v>
      </c>
      <c r="H19" s="1" cm="1">
        <f t="array" ref="H19">SUM(_xlfn._xlws.FILTER('Filter Max Task'!I$3:I$178, ('Filter Max Task'!$A$3:$A$178='Sum Max Tasks'!$A19)*('Sum Max Tasks'!$B19='Filter Max Task'!$C$3:$C$178)*('Sum Max Tasks'!$C19='Filter Max Task'!$D$3:$D$178)*('Sum Max Tasks'!$E19='Filter Max Task'!$E$3:$E$178)*('Sum Max Tasks'!$D19='Filter Max Task'!$F$3:$F$178)))</f>
        <v>3.15991E-4</v>
      </c>
      <c r="I19" s="1" cm="1">
        <f t="array" ref="I19">SUM(_xlfn._xlws.FILTER('Filter Max Task'!J$3:J$178, ('Filter Max Task'!$A$3:$A$178='Sum Max Tasks'!$A19)*('Sum Max Tasks'!$B19='Filter Max Task'!$C$3:$C$178)*('Sum Max Tasks'!$C19='Filter Max Task'!$D$3:$D$178)*('Sum Max Tasks'!$E19='Filter Max Task'!$E$3:$E$178)*('Sum Max Tasks'!$D19='Filter Max Task'!$F$3:$F$178)))</f>
        <v>2.5269799999999999E-4</v>
      </c>
      <c r="J19" s="1" cm="1">
        <f t="array" ref="J19">SUM(_xlfn._xlws.FILTER('Filter Max Task'!K$3:K$178, ('Filter Max Task'!$A$3:$A$178='Sum Max Tasks'!$A19)*('Sum Max Tasks'!$B19='Filter Max Task'!$C$3:$C$178)*('Sum Max Tasks'!$C19='Filter Max Task'!$D$3:$D$178)*('Sum Max Tasks'!$E19='Filter Max Task'!$E$3:$E$178)*('Sum Max Tasks'!$D19='Filter Max Task'!$F$3:$F$178)))</f>
        <v>2.26832E-4</v>
      </c>
      <c r="K19" s="1" cm="1">
        <f t="array" ref="K19">SUM(_xlfn._xlws.FILTER('Filter Max Task'!L$3:L$178, ('Filter Max Task'!$A$3:$A$178='Sum Max Tasks'!$A19)*('Sum Max Tasks'!$B19='Filter Max Task'!$C$3:$C$178)*('Sum Max Tasks'!$C19='Filter Max Task'!$D$3:$D$178)*('Sum Max Tasks'!$E19='Filter Max Task'!$E$3:$E$178)*('Sum Max Tasks'!$D19='Filter Max Task'!$F$3:$F$178)))</f>
        <v>5.3777200000000004E-5</v>
      </c>
      <c r="L19" s="1" cm="1">
        <f t="array" ref="L19">SUM(_xlfn._xlws.FILTER('Filter Max Task'!M$3:M$178, ('Filter Max Task'!$A$3:$A$178='Sum Max Tasks'!$A19)*('Sum Max Tasks'!$B19='Filter Max Task'!$C$3:$C$178)*('Sum Max Tasks'!$C19='Filter Max Task'!$D$3:$D$178)*('Sum Max Tasks'!$E19='Filter Max Task'!$E$3:$E$178)*('Sum Max Tasks'!$D19='Filter Max Task'!$F$3:$F$178)))</f>
        <v>3.1020319999999993E-5</v>
      </c>
      <c r="M19" s="1" cm="1">
        <f t="array" ref="M19">SUM(_xlfn._xlws.FILTER('Filter Max Task'!N$3:N$178, ('Filter Max Task'!$A$3:$A$178='Sum Max Tasks'!$A19)*('Sum Max Tasks'!$B19='Filter Max Task'!$C$3:$C$178)*('Sum Max Tasks'!$C19='Filter Max Task'!$D$3:$D$178)*('Sum Max Tasks'!$E19='Filter Max Task'!$E$3:$E$178)*('Sum Max Tasks'!$D19='Filter Max Task'!$F$3:$F$178)))</f>
        <v>9.342799999999998E-6</v>
      </c>
      <c r="N19" s="1" cm="1">
        <f t="array" ref="N19">SUM(_xlfn._xlws.FILTER('Filter Max Task'!O$3:O$178, ('Filter Max Task'!$A$3:$A$178='Sum Max Tasks'!$A19)*('Sum Max Tasks'!$B19='Filter Max Task'!$C$3:$C$178)*('Sum Max Tasks'!$C19='Filter Max Task'!$D$3:$D$178)*('Sum Max Tasks'!$E19='Filter Max Task'!$E$3:$E$178)*('Sum Max Tasks'!$D19='Filter Max Task'!$F$3:$F$178)))</f>
        <v>3.3338019999999994E-6</v>
      </c>
      <c r="O19" s="1" cm="1">
        <f t="array" ref="O19">SUM(_xlfn._xlws.FILTER('Filter Max Task'!P$3:P$178, ('Filter Max Task'!$A$3:$A$178='Sum Max Tasks'!$A19)*('Sum Max Tasks'!$B19='Filter Max Task'!$C$3:$C$178)*('Sum Max Tasks'!$C19='Filter Max Task'!$D$3:$D$178)*('Sum Max Tasks'!$E19='Filter Max Task'!$E$3:$E$178)*('Sum Max Tasks'!$D19='Filter Max Task'!$F$3:$F$178)))</f>
        <v>1.1527059E-6</v>
      </c>
      <c r="P19" s="1" cm="1">
        <f t="array" ref="P19">SUM(_xlfn._xlws.FILTER('Filter Max Task'!Q$3:Q$178, ('Filter Max Task'!$A$3:$A$178='Sum Max Tasks'!$A19)*('Sum Max Tasks'!$B19='Filter Max Task'!$C$3:$C$178)*('Sum Max Tasks'!$C19='Filter Max Task'!$D$3:$D$178)*('Sum Max Tasks'!$E19='Filter Max Task'!$E$3:$E$178)*('Sum Max Tasks'!$D19='Filter Max Task'!$F$3:$F$178)))</f>
        <v>3.81185889E-4</v>
      </c>
      <c r="Q19" s="1" cm="1">
        <f t="array" ref="Q19">SUM(_xlfn._xlws.FILTER('Filter Max Task'!R$3:R$178, ('Filter Max Task'!$A$3:$A$178='Sum Max Tasks'!$A19)*('Sum Max Tasks'!$B19='Filter Max Task'!$C$3:$C$178)*('Sum Max Tasks'!$C19='Filter Max Task'!$D$3:$D$178)*('Sum Max Tasks'!$E19='Filter Max Task'!$E$3:$E$178)*('Sum Max Tasks'!$D19='Filter Max Task'!$F$3:$F$178)))</f>
        <v>1.0840700000000001E-4</v>
      </c>
      <c r="R19" s="1" cm="1">
        <f t="array" ref="R19">SUM(_xlfn._xlws.FILTER('Filter Max Task'!S$3:S$178, ('Filter Max Task'!$A$3:$A$178='Sum Max Tasks'!$A19)*('Sum Max Tasks'!$B19='Filter Max Task'!$C$3:$C$178)*('Sum Max Tasks'!$C19='Filter Max Task'!$D$3:$D$178)*('Sum Max Tasks'!$E19='Filter Max Task'!$E$3:$E$178)*('Sum Max Tasks'!$D19='Filter Max Task'!$F$3:$F$178)))</f>
        <v>9.7324000000000019E-5</v>
      </c>
      <c r="S19" s="1" cm="1">
        <f t="array" ref="S19">SUM(_xlfn._xlws.FILTER('Filter Max Task'!T$3:T$178, ('Filter Max Task'!$A$3:$A$178='Sum Max Tasks'!$A19)*('Sum Max Tasks'!$B19='Filter Max Task'!$C$3:$C$178)*('Sum Max Tasks'!$C19='Filter Max Task'!$D$3:$D$178)*('Sum Max Tasks'!$E19='Filter Max Task'!$E$3:$E$178)*('Sum Max Tasks'!$D19='Filter Max Task'!$F$3:$F$178)))</f>
        <v>7.7819999999999997E-5</v>
      </c>
      <c r="T19" s="1" cm="1">
        <f t="array" ref="T19">SUM(_xlfn._xlws.FILTER('Filter Max Task'!U$3:U$178, ('Filter Max Task'!$A$3:$A$178='Sum Max Tasks'!$A19)*('Sum Max Tasks'!$B19='Filter Max Task'!$C$3:$C$178)*('Sum Max Tasks'!$C19='Filter Max Task'!$D$3:$D$178)*('Sum Max Tasks'!$E19='Filter Max Task'!$E$3:$E$178)*('Sum Max Tasks'!$D19='Filter Max Task'!$F$3:$F$178)))</f>
        <v>8.5634E-5</v>
      </c>
      <c r="U19" s="1" cm="1">
        <f t="array" ref="U19">SUM(_xlfn._xlws.FILTER('Filter Max Task'!V$3:V$178, ('Filter Max Task'!$A$3:$A$178='Sum Max Tasks'!$A19)*('Sum Max Tasks'!$B19='Filter Max Task'!$C$3:$C$178)*('Sum Max Tasks'!$C19='Filter Max Task'!$D$3:$D$178)*('Sum Max Tasks'!$E19='Filter Max Task'!$E$3:$E$178)*('Sum Max Tasks'!$D19='Filter Max Task'!$F$3:$F$178)))</f>
        <v>2.51897E-5</v>
      </c>
      <c r="V19" s="1" cm="1">
        <f t="array" ref="V19">SUM(_xlfn._xlws.FILTER('Filter Max Task'!W$3:W$178, ('Filter Max Task'!$A$3:$A$178='Sum Max Tasks'!$A19)*('Sum Max Tasks'!$B19='Filter Max Task'!$C$3:$C$178)*('Sum Max Tasks'!$C19='Filter Max Task'!$D$3:$D$178)*('Sum Max Tasks'!$E19='Filter Max Task'!$E$3:$E$178)*('Sum Max Tasks'!$D19='Filter Max Task'!$F$3:$F$178)))</f>
        <v>8.3383699999999976E-6</v>
      </c>
      <c r="W19" s="1" cm="1">
        <f t="array" ref="W19">SUM(_xlfn._xlws.FILTER('Filter Max Task'!X$3:X$178, ('Filter Max Task'!$A$3:$A$178='Sum Max Tasks'!$A19)*('Sum Max Tasks'!$B19='Filter Max Task'!$C$3:$C$178)*('Sum Max Tasks'!$C19='Filter Max Task'!$D$3:$D$178)*('Sum Max Tasks'!$E19='Filter Max Task'!$E$3:$E$178)*('Sum Max Tasks'!$D19='Filter Max Task'!$F$3:$F$178)))</f>
        <v>2.5327620000000003E-6</v>
      </c>
      <c r="X19" s="1" cm="1">
        <f t="array" ref="X19">SUM(_xlfn._xlws.FILTER('Filter Max Task'!Y$3:Y$178, ('Filter Max Task'!$A$3:$A$178='Sum Max Tasks'!$A19)*('Sum Max Tasks'!$B19='Filter Max Task'!$C$3:$C$178)*('Sum Max Tasks'!$C19='Filter Max Task'!$D$3:$D$178)*('Sum Max Tasks'!$E19='Filter Max Task'!$E$3:$E$178)*('Sum Max Tasks'!$D19='Filter Max Task'!$F$3:$F$178)))</f>
        <v>9.0544180000000006E-7</v>
      </c>
      <c r="Y19" s="1" cm="1">
        <f t="array" ref="Y19">SUM(_xlfn._xlws.FILTER('Filter Max Task'!Z$3:Z$178, ('Filter Max Task'!$A$3:$A$178='Sum Max Tasks'!$A19)*('Sum Max Tasks'!$B19='Filter Max Task'!$C$3:$C$178)*('Sum Max Tasks'!$C19='Filter Max Task'!$D$3:$D$178)*('Sum Max Tasks'!$E19='Filter Max Task'!$E$3:$E$178)*('Sum Max Tasks'!$D19='Filter Max Task'!$F$3:$F$178)))</f>
        <v>3.1318100000000003E-7</v>
      </c>
      <c r="Z19" s="1" cm="1">
        <f t="array" ref="Z19">SUM(_xlfn._xlws.FILTER('Filter Max Task'!AA$3:AA$178, ('Filter Max Task'!$A$3:$A$178='Sum Max Tasks'!$A19)*('Sum Max Tasks'!$B19='Filter Max Task'!$C$3:$C$178)*('Sum Max Tasks'!$C19='Filter Max Task'!$D$3:$D$178)*('Sum Max Tasks'!$E19='Filter Max Task'!$E$3:$E$178)*('Sum Max Tasks'!$D19='Filter Max Task'!$F$3:$F$178)))</f>
        <v>1.5428284488932515</v>
      </c>
      <c r="AA19" s="1" cm="1">
        <f t="array" ref="AA19">SUM(_xlfn._xlws.FILTER('Filter Max Task'!AB$3:AB$178, ('Filter Max Task'!$A$3:$A$178='Sum Max Tasks'!$A19)*('Sum Max Tasks'!$B19='Filter Max Task'!$C$3:$C$178)*('Sum Max Tasks'!$C19='Filter Max Task'!$D$3:$D$178)*('Sum Max Tasks'!$E19='Filter Max Task'!$E$3:$E$178)*('Sum Max Tasks'!$D19='Filter Max Task'!$F$3:$F$178)))</f>
        <v>0.43877123599182</v>
      </c>
      <c r="AB19" s="1" cm="1">
        <f t="array" ref="AB19">SUM(_xlfn._xlws.FILTER('Filter Max Task'!AC$3:AC$178, ('Filter Max Task'!$A$3:$A$178='Sum Max Tasks'!$A19)*('Sum Max Tasks'!$B19='Filter Max Task'!$C$3:$C$178)*('Sum Max Tasks'!$C19='Filter Max Task'!$D$3:$D$178)*('Sum Max Tasks'!$E19='Filter Max Task'!$E$3:$E$178)*('Sum Max Tasks'!$D19='Filter Max Task'!$F$3:$F$178)))</f>
        <v>0.39391341676891617</v>
      </c>
      <c r="AC19" s="1" cm="1">
        <f t="array" ref="AC19">SUM(_xlfn._xlws.FILTER('Filter Max Task'!AD$3:AD$178, ('Filter Max Task'!$A$3:$A$178='Sum Max Tasks'!$A19)*('Sum Max Tasks'!$B19='Filter Max Task'!$C$3:$C$178)*('Sum Max Tasks'!$C19='Filter Max Task'!$D$3:$D$178)*('Sum Max Tasks'!$E19='Filter Max Task'!$E$3:$E$178)*('Sum Max Tasks'!$D19='Filter Max Task'!$F$3:$F$178)))</f>
        <v>0.31497207361963186</v>
      </c>
      <c r="AD19" s="1" cm="1">
        <f t="array" ref="AD19">SUM(_xlfn._xlws.FILTER('Filter Max Task'!AE$3:AE$178, ('Filter Max Task'!$A$3:$A$178='Sum Max Tasks'!$A19)*('Sum Max Tasks'!$B19='Filter Max Task'!$C$3:$C$178)*('Sum Max Tasks'!$C19='Filter Max Task'!$D$3:$D$178)*('Sum Max Tasks'!$E19='Filter Max Task'!$E$3:$E$178)*('Sum Max Tasks'!$D19='Filter Max Task'!$F$3:$F$178)))</f>
        <v>0.34659879918200409</v>
      </c>
      <c r="AE19" s="1" cm="1">
        <f t="array" ref="AE19">SUM(_xlfn._xlws.FILTER('Filter Max Task'!AF$3:AF$178, ('Filter Max Task'!$A$3:$A$178='Sum Max Tasks'!$A19)*('Sum Max Tasks'!$B19='Filter Max Task'!$C$3:$C$178)*('Sum Max Tasks'!$C19='Filter Max Task'!$D$3:$D$178)*('Sum Max Tasks'!$E19='Filter Max Task'!$E$3:$E$178)*('Sum Max Tasks'!$D19='Filter Max Task'!$F$3:$F$178)))</f>
        <v>0.10195389415132926</v>
      </c>
      <c r="AF19" s="1" cm="1">
        <f t="array" ref="AF19">SUM(_xlfn._xlws.FILTER('Filter Max Task'!AG$3:AG$178, ('Filter Max Task'!$A$3:$A$178='Sum Max Tasks'!$A19)*('Sum Max Tasks'!$B19='Filter Max Task'!$C$3:$C$178)*('Sum Max Tasks'!$C19='Filter Max Task'!$D$3:$D$178)*('Sum Max Tasks'!$E19='Filter Max Task'!$E$3:$E$178)*('Sum Max Tasks'!$D19='Filter Max Task'!$F$3:$F$178)))</f>
        <v>3.3749083648261756E-2</v>
      </c>
      <c r="AG19" s="1" cm="1">
        <f t="array" ref="AG19">SUM(_xlfn._xlws.FILTER('Filter Max Task'!AH$3:AH$178, ('Filter Max Task'!$A$3:$A$178='Sum Max Tasks'!$A19)*('Sum Max Tasks'!$B19='Filter Max Task'!$C$3:$C$178)*('Sum Max Tasks'!$C19='Filter Max Task'!$D$3:$D$178)*('Sum Max Tasks'!$E19='Filter Max Task'!$E$3:$E$178)*('Sum Max Tasks'!$D19='Filter Max Task'!$F$3:$F$178)))</f>
        <v>1.02512117595092E-2</v>
      </c>
      <c r="AH19" s="1" cm="1">
        <f t="array" ref="AH19">SUM(_xlfn._xlws.FILTER('Filter Max Task'!AI$3:AI$178, ('Filter Max Task'!$A$3:$A$178='Sum Max Tasks'!$A19)*('Sum Max Tasks'!$B19='Filter Max Task'!$C$3:$C$178)*('Sum Max Tasks'!$C19='Filter Max Task'!$D$3:$D$178)*('Sum Max Tasks'!$E19='Filter Max Task'!$E$3:$E$178)*('Sum Max Tasks'!$D19='Filter Max Task'!$F$3:$F$178)))</f>
        <v>3.6647247659713699E-3</v>
      </c>
      <c r="AI19" s="1" cm="1">
        <f t="array" ref="AI19">SUM(_xlfn._xlws.FILTER('Filter Max Task'!AJ$3:AJ$178, ('Filter Max Task'!$A$3:$A$178='Sum Max Tasks'!$A19)*('Sum Max Tasks'!$B19='Filter Max Task'!$C$3:$C$178)*('Sum Max Tasks'!$C19='Filter Max Task'!$D$3:$D$178)*('Sum Max Tasks'!$E19='Filter Max Task'!$E$3:$E$178)*('Sum Max Tasks'!$D19='Filter Max Task'!$F$3:$F$178)))</f>
        <v>1.2675824850715747E-3</v>
      </c>
      <c r="AK19" s="52"/>
      <c r="AL19" s="52"/>
      <c r="AM19" s="52"/>
      <c r="AN19" s="52"/>
      <c r="AO19" s="52"/>
      <c r="AP19" s="52"/>
      <c r="AQ19" s="52"/>
      <c r="AR19" s="52"/>
      <c r="AS19" s="52"/>
      <c r="AT19" s="52"/>
    </row>
    <row r="20" spans="1:46" x14ac:dyDescent="0.35">
      <c r="A20" s="1" t="s">
        <v>130</v>
      </c>
      <c r="B20" s="1" t="s">
        <v>131</v>
      </c>
      <c r="C20" s="1" t="s">
        <v>127</v>
      </c>
      <c r="D20" s="1" t="s">
        <v>152</v>
      </c>
      <c r="E20" s="1" t="s">
        <v>128</v>
      </c>
      <c r="F20" s="1" cm="1">
        <f t="array" ref="F20">SUM(_xlfn._xlws.FILTER('Filter Max Task'!G$3:G$178, ('Filter Max Task'!$A$3:$A$178='Sum Max Tasks'!$A20)*('Sum Max Tasks'!$B20='Filter Max Task'!$C$3:$C$178)*('Sum Max Tasks'!$C20='Filter Max Task'!$D$3:$D$178)*('Sum Max Tasks'!$E20='Filter Max Task'!$E$3:$E$178)*('Sum Max Tasks'!$D20='Filter Max Task'!$F$3:$F$178)))</f>
        <v>1.5325515056999999E-3</v>
      </c>
      <c r="G20" s="1" cm="1">
        <f t="array" ref="G20">SUM(_xlfn._xlws.FILTER('Filter Max Task'!H$3:H$178, ('Filter Max Task'!$A$3:$A$178='Sum Max Tasks'!$A20)*('Sum Max Tasks'!$B20='Filter Max Task'!$C$3:$C$178)*('Sum Max Tasks'!$C20='Filter Max Task'!$D$3:$D$178)*('Sum Max Tasks'!$E20='Filter Max Task'!$E$3:$E$178)*('Sum Max Tasks'!$D20='Filter Max Task'!$F$3:$F$178)))</f>
        <v>4.9195119999999998E-4</v>
      </c>
      <c r="H20" s="1" cm="1">
        <f t="array" ref="H20">SUM(_xlfn._xlws.FILTER('Filter Max Task'!I$3:I$178, ('Filter Max Task'!$A$3:$A$178='Sum Max Tasks'!$A20)*('Sum Max Tasks'!$B20='Filter Max Task'!$C$3:$C$178)*('Sum Max Tasks'!$C20='Filter Max Task'!$D$3:$D$178)*('Sum Max Tasks'!$E20='Filter Max Task'!$E$3:$E$178)*('Sum Max Tasks'!$D20='Filter Max Task'!$F$3:$F$178)))</f>
        <v>2.89549E-4</v>
      </c>
      <c r="I20" s="1" cm="1">
        <f t="array" ref="I20">SUM(_xlfn._xlws.FILTER('Filter Max Task'!J$3:J$178, ('Filter Max Task'!$A$3:$A$178='Sum Max Tasks'!$A20)*('Sum Max Tasks'!$B20='Filter Max Task'!$C$3:$C$178)*('Sum Max Tasks'!$C20='Filter Max Task'!$D$3:$D$178)*('Sum Max Tasks'!$E20='Filter Max Task'!$E$3:$E$178)*('Sum Max Tasks'!$D20='Filter Max Task'!$F$3:$F$178)))</f>
        <v>2.1323400000000003E-4</v>
      </c>
      <c r="J20" s="1" cm="1">
        <f t="array" ref="J20">SUM(_xlfn._xlws.FILTER('Filter Max Task'!K$3:K$178, ('Filter Max Task'!$A$3:$A$178='Sum Max Tasks'!$A20)*('Sum Max Tasks'!$B20='Filter Max Task'!$C$3:$C$178)*('Sum Max Tasks'!$C20='Filter Max Task'!$D$3:$D$178)*('Sum Max Tasks'!$E20='Filter Max Task'!$E$3:$E$178)*('Sum Max Tasks'!$D20='Filter Max Task'!$F$3:$F$178)))</f>
        <v>1.7867000000000002E-4</v>
      </c>
      <c r="K20" s="1" cm="1">
        <f t="array" ref="K20">SUM(_xlfn._xlws.FILTER('Filter Max Task'!L$3:L$178, ('Filter Max Task'!$A$3:$A$178='Sum Max Tasks'!$A20)*('Sum Max Tasks'!$B20='Filter Max Task'!$C$3:$C$178)*('Sum Max Tasks'!$C20='Filter Max Task'!$D$3:$D$178)*('Sum Max Tasks'!$E20='Filter Max Task'!$E$3:$E$178)*('Sum Max Tasks'!$D20='Filter Max Task'!$F$3:$F$178)))</f>
        <v>3.98442E-5</v>
      </c>
      <c r="L20" s="1" cm="1">
        <f t="array" ref="L20">SUM(_xlfn._xlws.FILTER('Filter Max Task'!M$3:M$178, ('Filter Max Task'!$A$3:$A$178='Sum Max Tasks'!$A20)*('Sum Max Tasks'!$B20='Filter Max Task'!$C$3:$C$178)*('Sum Max Tasks'!$C20='Filter Max Task'!$D$3:$D$178)*('Sum Max Tasks'!$E20='Filter Max Task'!$E$3:$E$178)*('Sum Max Tasks'!$D20='Filter Max Task'!$F$3:$F$178)))</f>
        <v>2.0458219999999998E-5</v>
      </c>
      <c r="M20" s="1" cm="1">
        <f t="array" ref="M20">SUM(_xlfn._xlws.FILTER('Filter Max Task'!N$3:N$178, ('Filter Max Task'!$A$3:$A$178='Sum Max Tasks'!$A20)*('Sum Max Tasks'!$B20='Filter Max Task'!$C$3:$C$178)*('Sum Max Tasks'!$C20='Filter Max Task'!$D$3:$D$178)*('Sum Max Tasks'!$E20='Filter Max Task'!$E$3:$E$178)*('Sum Max Tasks'!$D20='Filter Max Task'!$F$3:$F$178)))</f>
        <v>8.4308059999999987E-6</v>
      </c>
      <c r="N20" s="1" cm="1">
        <f t="array" ref="N20">SUM(_xlfn._xlws.FILTER('Filter Max Task'!O$3:O$178, ('Filter Max Task'!$A$3:$A$178='Sum Max Tasks'!$A20)*('Sum Max Tasks'!$B20='Filter Max Task'!$C$3:$C$178)*('Sum Max Tasks'!$C20='Filter Max Task'!$D$3:$D$178)*('Sum Max Tasks'!$E20='Filter Max Task'!$E$3:$E$178)*('Sum Max Tasks'!$D20='Filter Max Task'!$F$3:$F$178)))</f>
        <v>4.6455189999999993E-6</v>
      </c>
      <c r="O20" s="1" cm="1">
        <f t="array" ref="O20">SUM(_xlfn._xlws.FILTER('Filter Max Task'!P$3:P$178, ('Filter Max Task'!$A$3:$A$178='Sum Max Tasks'!$A20)*('Sum Max Tasks'!$B20='Filter Max Task'!$C$3:$C$178)*('Sum Max Tasks'!$C20='Filter Max Task'!$D$3:$D$178)*('Sum Max Tasks'!$E20='Filter Max Task'!$E$3:$E$178)*('Sum Max Tasks'!$D20='Filter Max Task'!$F$3:$F$178)))</f>
        <v>2.3930782000000001E-6</v>
      </c>
      <c r="P20" s="1" cm="1">
        <f t="array" ref="P20">SUM(_xlfn._xlws.FILTER('Filter Max Task'!Q$3:Q$178, ('Filter Max Task'!$A$3:$A$178='Sum Max Tasks'!$A20)*('Sum Max Tasks'!$B20='Filter Max Task'!$C$3:$C$178)*('Sum Max Tasks'!$C20='Filter Max Task'!$D$3:$D$178)*('Sum Max Tasks'!$E20='Filter Max Task'!$E$3:$E$178)*('Sum Max Tasks'!$D20='Filter Max Task'!$F$3:$F$178)))</f>
        <v>3.8005572799999998E-4</v>
      </c>
      <c r="Q20" s="1" cm="1">
        <f t="array" ref="Q20">SUM(_xlfn._xlws.FILTER('Filter Max Task'!R$3:R$178, ('Filter Max Task'!$A$3:$A$178='Sum Max Tasks'!$A20)*('Sum Max Tasks'!$B20='Filter Max Task'!$C$3:$C$178)*('Sum Max Tasks'!$C20='Filter Max Task'!$D$3:$D$178)*('Sum Max Tasks'!$E20='Filter Max Task'!$E$3:$E$178)*('Sum Max Tasks'!$D20='Filter Max Task'!$F$3:$F$178)))</f>
        <v>1.0647943E-4</v>
      </c>
      <c r="R20" s="1" cm="1">
        <f t="array" ref="R20">SUM(_xlfn._xlws.FILTER('Filter Max Task'!S$3:S$178, ('Filter Max Task'!$A$3:$A$178='Sum Max Tasks'!$A20)*('Sum Max Tasks'!$B20='Filter Max Task'!$C$3:$C$178)*('Sum Max Tasks'!$C20='Filter Max Task'!$D$3:$D$178)*('Sum Max Tasks'!$E20='Filter Max Task'!$E$3:$E$178)*('Sum Max Tasks'!$D20='Filter Max Task'!$F$3:$F$178)))</f>
        <v>8.7444100000000005E-5</v>
      </c>
      <c r="S20" s="1" cm="1">
        <f t="array" ref="S20">SUM(_xlfn._xlws.FILTER('Filter Max Task'!T$3:T$178, ('Filter Max Task'!$A$3:$A$178='Sum Max Tasks'!$A20)*('Sum Max Tasks'!$B20='Filter Max Task'!$C$3:$C$178)*('Sum Max Tasks'!$C20='Filter Max Task'!$D$3:$D$178)*('Sum Max Tasks'!$E20='Filter Max Task'!$E$3:$E$178)*('Sum Max Tasks'!$D20='Filter Max Task'!$F$3:$F$178)))</f>
        <v>6.1129000000000004E-5</v>
      </c>
      <c r="T20" s="1" cm="1">
        <f t="array" ref="T20">SUM(_xlfn._xlws.FILTER('Filter Max Task'!U$3:U$178, ('Filter Max Task'!$A$3:$A$178='Sum Max Tasks'!$A20)*('Sum Max Tasks'!$B20='Filter Max Task'!$C$3:$C$178)*('Sum Max Tasks'!$C20='Filter Max Task'!$D$3:$D$178)*('Sum Max Tasks'!$E20='Filter Max Task'!$E$3:$E$178)*('Sum Max Tasks'!$D20='Filter Max Task'!$F$3:$F$178)))</f>
        <v>6.0090000000000002E-5</v>
      </c>
      <c r="U20" s="1" cm="1">
        <f t="array" ref="U20">SUM(_xlfn._xlws.FILTER('Filter Max Task'!V$3:V$178, ('Filter Max Task'!$A$3:$A$178='Sum Max Tasks'!$A20)*('Sum Max Tasks'!$B20='Filter Max Task'!$C$3:$C$178)*('Sum Max Tasks'!$C20='Filter Max Task'!$D$3:$D$178)*('Sum Max Tasks'!$E20='Filter Max Task'!$E$3:$E$178)*('Sum Max Tasks'!$D20='Filter Max Task'!$F$3:$F$178)))</f>
        <v>2.2226599999999998E-5</v>
      </c>
      <c r="V20" s="1" cm="1">
        <f t="array" ref="V20">SUM(_xlfn._xlws.FILTER('Filter Max Task'!W$3:W$178, ('Filter Max Task'!$A$3:$A$178='Sum Max Tasks'!$A20)*('Sum Max Tasks'!$B20='Filter Max Task'!$C$3:$C$178)*('Sum Max Tasks'!$C20='Filter Max Task'!$D$3:$D$178)*('Sum Max Tasks'!$E20='Filter Max Task'!$E$3:$E$178)*('Sum Max Tasks'!$D20='Filter Max Task'!$F$3:$F$178)))</f>
        <v>9.8871100000000013E-6</v>
      </c>
      <c r="W20" s="1" cm="1">
        <f t="array" ref="W20">SUM(_xlfn._xlws.FILTER('Filter Max Task'!X$3:X$178, ('Filter Max Task'!$A$3:$A$178='Sum Max Tasks'!$A20)*('Sum Max Tasks'!$B20='Filter Max Task'!$C$3:$C$178)*('Sum Max Tasks'!$C20='Filter Max Task'!$D$3:$D$178)*('Sum Max Tasks'!$E20='Filter Max Task'!$E$3:$E$178)*('Sum Max Tasks'!$D20='Filter Max Task'!$F$3:$F$178)))</f>
        <v>3.096994E-6</v>
      </c>
      <c r="X20" s="1" cm="1">
        <f t="array" ref="X20">SUM(_xlfn._xlws.FILTER('Filter Max Task'!Y$3:Y$178, ('Filter Max Task'!$A$3:$A$178='Sum Max Tasks'!$A20)*('Sum Max Tasks'!$B20='Filter Max Task'!$C$3:$C$178)*('Sum Max Tasks'!$C20='Filter Max Task'!$D$3:$D$178)*('Sum Max Tasks'!$E20='Filter Max Task'!$E$3:$E$178)*('Sum Max Tasks'!$D20='Filter Max Task'!$F$3:$F$178)))</f>
        <v>1.2541774999999999E-6</v>
      </c>
      <c r="Y20" s="1" cm="1">
        <f t="array" ref="Y20">SUM(_xlfn._xlws.FILTER('Filter Max Task'!Z$3:Z$178, ('Filter Max Task'!$A$3:$A$178='Sum Max Tasks'!$A20)*('Sum Max Tasks'!$B20='Filter Max Task'!$C$3:$C$178)*('Sum Max Tasks'!$C20='Filter Max Task'!$D$3:$D$178)*('Sum Max Tasks'!$E20='Filter Max Task'!$E$3:$E$178)*('Sum Max Tasks'!$D20='Filter Max Task'!$F$3:$F$178)))</f>
        <v>6.1162730000000003E-7</v>
      </c>
      <c r="Z20" s="1" cm="1">
        <f t="array" ref="Z20">SUM(_xlfn._xlws.FILTER('Filter Max Task'!AA$3:AA$178, ('Filter Max Task'!$A$3:$A$178='Sum Max Tasks'!$A20)*('Sum Max Tasks'!$B20='Filter Max Task'!$C$3:$C$178)*('Sum Max Tasks'!$C20='Filter Max Task'!$D$3:$D$178)*('Sum Max Tasks'!$E20='Filter Max Task'!$E$3:$E$178)*('Sum Max Tasks'!$D20='Filter Max Task'!$F$3:$F$178)))</f>
        <v>1.5382541858028631</v>
      </c>
      <c r="AA20" s="1" cm="1">
        <f t="array" ref="AA20">SUM(_xlfn._xlws.FILTER('Filter Max Task'!AB$3:AB$178, ('Filter Max Task'!$A$3:$A$178='Sum Max Tasks'!$A20)*('Sum Max Tasks'!$B20='Filter Max Task'!$C$3:$C$178)*('Sum Max Tasks'!$C20='Filter Max Task'!$D$3:$D$178)*('Sum Max Tasks'!$E20='Filter Max Task'!$E$3:$E$178)*('Sum Max Tasks'!$D20='Filter Max Task'!$F$3:$F$178)))</f>
        <v>0.4309695048179959</v>
      </c>
      <c r="AB20" s="1" cm="1">
        <f t="array" ref="AB20">SUM(_xlfn._xlws.FILTER('Filter Max Task'!AC$3:AC$178, ('Filter Max Task'!$A$3:$A$178='Sum Max Tasks'!$A20)*('Sum Max Tasks'!$B20='Filter Max Task'!$C$3:$C$178)*('Sum Max Tasks'!$C20='Filter Max Task'!$D$3:$D$178)*('Sum Max Tasks'!$E20='Filter Max Task'!$E$3:$E$178)*('Sum Max Tasks'!$D20='Filter Max Task'!$F$3:$F$178)))</f>
        <v>0.35392507713701427</v>
      </c>
      <c r="AC20" s="1" cm="1">
        <f t="array" ref="AC20">SUM(_xlfn._xlws.FILTER('Filter Max Task'!AD$3:AD$178, ('Filter Max Task'!$A$3:$A$178='Sum Max Tasks'!$A20)*('Sum Max Tasks'!$B20='Filter Max Task'!$C$3:$C$178)*('Sum Max Tasks'!$C20='Filter Max Task'!$D$3:$D$178)*('Sum Max Tasks'!$E20='Filter Max Task'!$E$3:$E$178)*('Sum Max Tasks'!$D20='Filter Max Task'!$F$3:$F$178)))</f>
        <v>0.24741618977505109</v>
      </c>
      <c r="AD20" s="1" cm="1">
        <f t="array" ref="AD20">SUM(_xlfn._xlws.FILTER('Filter Max Task'!AE$3:AE$178, ('Filter Max Task'!$A$3:$A$178='Sum Max Tasks'!$A20)*('Sum Max Tasks'!$B20='Filter Max Task'!$C$3:$C$178)*('Sum Max Tasks'!$C20='Filter Max Task'!$D$3:$D$178)*('Sum Max Tasks'!$E20='Filter Max Task'!$E$3:$E$178)*('Sum Max Tasks'!$D20='Filter Max Task'!$F$3:$F$178)))</f>
        <v>0.24321089570552148</v>
      </c>
      <c r="AE20" s="1" cm="1">
        <f t="array" ref="AE20">SUM(_xlfn._xlws.FILTER('Filter Max Task'!AF$3:AF$178, ('Filter Max Task'!$A$3:$A$178='Sum Max Tasks'!$A20)*('Sum Max Tasks'!$B20='Filter Max Task'!$C$3:$C$178)*('Sum Max Tasks'!$C20='Filter Max Task'!$D$3:$D$178)*('Sum Max Tasks'!$E20='Filter Max Task'!$E$3:$E$178)*('Sum Max Tasks'!$D20='Filter Max Task'!$F$3:$F$178)))</f>
        <v>8.9960913537832296E-2</v>
      </c>
      <c r="AF20" s="1" cm="1">
        <f t="array" ref="AF20">SUM(_xlfn._xlws.FILTER('Filter Max Task'!AG$3:AG$178, ('Filter Max Task'!$A$3:$A$178='Sum Max Tasks'!$A20)*('Sum Max Tasks'!$B20='Filter Max Task'!$C$3:$C$178)*('Sum Max Tasks'!$C20='Filter Max Task'!$D$3:$D$178)*('Sum Max Tasks'!$E20='Filter Max Task'!$E$3:$E$178)*('Sum Max Tasks'!$D20='Filter Max Task'!$F$3:$F$178)))</f>
        <v>4.001752170143149E-2</v>
      </c>
      <c r="AG20" s="1" cm="1">
        <f t="array" ref="AG20">SUM(_xlfn._xlws.FILTER('Filter Max Task'!AH$3:AH$178, ('Filter Max Task'!$A$3:$A$178='Sum Max Tasks'!$A20)*('Sum Max Tasks'!$B20='Filter Max Task'!$C$3:$C$178)*('Sum Max Tasks'!$C20='Filter Max Task'!$D$3:$D$178)*('Sum Max Tasks'!$E20='Filter Max Task'!$E$3:$E$178)*('Sum Max Tasks'!$D20='Filter Max Task'!$F$3:$F$178)))</f>
        <v>1.2534909048670755E-2</v>
      </c>
      <c r="AH20" s="1" cm="1">
        <f t="array" ref="AH20">SUM(_xlfn._xlws.FILTER('Filter Max Task'!AI$3:AI$178, ('Filter Max Task'!$A$3:$A$178='Sum Max Tasks'!$A20)*('Sum Max Tasks'!$B20='Filter Max Task'!$C$3:$C$178)*('Sum Max Tasks'!$C20='Filter Max Task'!$D$3:$D$178)*('Sum Max Tasks'!$E20='Filter Max Task'!$E$3:$E$178)*('Sum Max Tasks'!$D20='Filter Max Task'!$F$3:$F$178)))</f>
        <v>5.0762128997955012E-3</v>
      </c>
      <c r="AI20" s="1" cm="1">
        <f t="array" ref="AI20">SUM(_xlfn._xlws.FILTER('Filter Max Task'!AJ$3:AJ$178, ('Filter Max Task'!$A$3:$A$178='Sum Max Tasks'!$A20)*('Sum Max Tasks'!$B20='Filter Max Task'!$C$3:$C$178)*('Sum Max Tasks'!$C20='Filter Max Task'!$D$3:$D$178)*('Sum Max Tasks'!$E20='Filter Max Task'!$E$3:$E$178)*('Sum Max Tasks'!$D20='Filter Max Task'!$F$3:$F$178)))</f>
        <v>2.4755271005316975E-3</v>
      </c>
      <c r="AK20" s="52"/>
      <c r="AL20" s="52"/>
      <c r="AM20" s="52"/>
      <c r="AN20" s="52"/>
      <c r="AO20" s="52"/>
      <c r="AP20" s="52"/>
      <c r="AQ20" s="52"/>
      <c r="AR20" s="52"/>
      <c r="AS20" s="52"/>
      <c r="AT20" s="52"/>
    </row>
    <row r="21" spans="1:46" x14ac:dyDescent="0.35">
      <c r="A21" s="1" t="s">
        <v>130</v>
      </c>
      <c r="B21" s="1" t="s">
        <v>131</v>
      </c>
      <c r="C21" s="1" t="s">
        <v>127</v>
      </c>
      <c r="D21" s="1" t="s">
        <v>157</v>
      </c>
      <c r="E21" s="1" t="s">
        <v>129</v>
      </c>
      <c r="F21" s="1" cm="1">
        <f t="array" ref="F21">SUM(_xlfn._xlws.FILTER('Filter Max Task'!G$3:G$178, ('Filter Max Task'!$A$3:$A$178='Sum Max Tasks'!$A21)*('Sum Max Tasks'!$B21='Filter Max Task'!$C$3:$C$178)*('Sum Max Tasks'!$C21='Filter Max Task'!$D$3:$D$178)*('Sum Max Tasks'!$E21='Filter Max Task'!$E$3:$E$178)*('Sum Max Tasks'!$D21='Filter Max Task'!$F$3:$F$178)))</f>
        <v>1.7942249300000001E-12</v>
      </c>
      <c r="G21" s="1" cm="1">
        <f t="array" ref="G21">SUM(_xlfn._xlws.FILTER('Filter Max Task'!H$3:H$178, ('Filter Max Task'!$A$3:$A$178='Sum Max Tasks'!$A21)*('Sum Max Tasks'!$B21='Filter Max Task'!$C$3:$C$178)*('Sum Max Tasks'!$C21='Filter Max Task'!$D$3:$D$178)*('Sum Max Tasks'!$E21='Filter Max Task'!$E$3:$E$178)*('Sum Max Tasks'!$D21='Filter Max Task'!$F$3:$F$178)))</f>
        <v>1.0828870000000001E-7</v>
      </c>
      <c r="H21" s="1" cm="1">
        <f t="array" ref="H21">SUM(_xlfn._xlws.FILTER('Filter Max Task'!I$3:I$178, ('Filter Max Task'!$A$3:$A$178='Sum Max Tasks'!$A21)*('Sum Max Tasks'!$B21='Filter Max Task'!$C$3:$C$178)*('Sum Max Tasks'!$C21='Filter Max Task'!$D$3:$D$178)*('Sum Max Tasks'!$E21='Filter Max Task'!$E$3:$E$178)*('Sum Max Tasks'!$D21='Filter Max Task'!$F$3:$F$178)))</f>
        <v>8.7706999999999995E-7</v>
      </c>
      <c r="I21" s="1" cm="1">
        <f t="array" ref="I21">SUM(_xlfn._xlws.FILTER('Filter Max Task'!J$3:J$178, ('Filter Max Task'!$A$3:$A$178='Sum Max Tasks'!$A21)*('Sum Max Tasks'!$B21='Filter Max Task'!$C$3:$C$178)*('Sum Max Tasks'!$C21='Filter Max Task'!$D$3:$D$178)*('Sum Max Tasks'!$E21='Filter Max Task'!$E$3:$E$178)*('Sum Max Tasks'!$D21='Filter Max Task'!$F$3:$F$178)))</f>
        <v>2.1528400000000002E-6</v>
      </c>
      <c r="J21" s="1" cm="1">
        <f t="array" ref="J21">SUM(_xlfn._xlws.FILTER('Filter Max Task'!K$3:K$178, ('Filter Max Task'!$A$3:$A$178='Sum Max Tasks'!$A21)*('Sum Max Tasks'!$B21='Filter Max Task'!$C$3:$C$178)*('Sum Max Tasks'!$C21='Filter Max Task'!$D$3:$D$178)*('Sum Max Tasks'!$E21='Filter Max Task'!$E$3:$E$178)*('Sum Max Tasks'!$D21='Filter Max Task'!$F$3:$F$178)))</f>
        <v>4.3523700000000005E-6</v>
      </c>
      <c r="K21" s="1" cm="1">
        <f t="array" ref="K21">SUM(_xlfn._xlws.FILTER('Filter Max Task'!L$3:L$178, ('Filter Max Task'!$A$3:$A$178='Sum Max Tasks'!$A21)*('Sum Max Tasks'!$B21='Filter Max Task'!$C$3:$C$178)*('Sum Max Tasks'!$C21='Filter Max Task'!$D$3:$D$178)*('Sum Max Tasks'!$E21='Filter Max Task'!$E$3:$E$178)*('Sum Max Tasks'!$D21='Filter Max Task'!$F$3:$F$178)))</f>
        <v>1.314614E-6</v>
      </c>
      <c r="L21" s="1" cm="1">
        <f t="array" ref="L21">SUM(_xlfn._xlws.FILTER('Filter Max Task'!M$3:M$178, ('Filter Max Task'!$A$3:$A$178='Sum Max Tasks'!$A21)*('Sum Max Tasks'!$B21='Filter Max Task'!$C$3:$C$178)*('Sum Max Tasks'!$C21='Filter Max Task'!$D$3:$D$178)*('Sum Max Tasks'!$E21='Filter Max Task'!$E$3:$E$178)*('Sum Max Tasks'!$D21='Filter Max Task'!$F$3:$F$178)))</f>
        <v>7.8335899999999991E-7</v>
      </c>
      <c r="M21" s="1" cm="1">
        <f t="array" ref="M21">SUM(_xlfn._xlws.FILTER('Filter Max Task'!N$3:N$178, ('Filter Max Task'!$A$3:$A$178='Sum Max Tasks'!$A21)*('Sum Max Tasks'!$B21='Filter Max Task'!$C$3:$C$178)*('Sum Max Tasks'!$C21='Filter Max Task'!$D$3:$D$178)*('Sum Max Tasks'!$E21='Filter Max Task'!$E$3:$E$178)*('Sum Max Tasks'!$D21='Filter Max Task'!$F$3:$F$178)))</f>
        <v>2.4972610000000004E-7</v>
      </c>
      <c r="N21" s="1" cm="1">
        <f t="array" ref="N21">SUM(_xlfn._xlws.FILTER('Filter Max Task'!O$3:O$178, ('Filter Max Task'!$A$3:$A$178='Sum Max Tasks'!$A21)*('Sum Max Tasks'!$B21='Filter Max Task'!$C$3:$C$178)*('Sum Max Tasks'!$C21='Filter Max Task'!$D$3:$D$178)*('Sum Max Tasks'!$E21='Filter Max Task'!$E$3:$E$178)*('Sum Max Tasks'!$D21='Filter Max Task'!$F$3:$F$178)))</f>
        <v>9.6615859999999991E-8</v>
      </c>
      <c r="O21" s="1" cm="1">
        <f t="array" ref="O21">SUM(_xlfn._xlws.FILTER('Filter Max Task'!P$3:P$178, ('Filter Max Task'!$A$3:$A$178='Sum Max Tasks'!$A21)*('Sum Max Tasks'!$B21='Filter Max Task'!$C$3:$C$178)*('Sum Max Tasks'!$C21='Filter Max Task'!$D$3:$D$178)*('Sum Max Tasks'!$E21='Filter Max Task'!$E$3:$E$178)*('Sum Max Tasks'!$D21='Filter Max Task'!$F$3:$F$178)))</f>
        <v>3.902097E-8</v>
      </c>
      <c r="P21" s="1" cm="1">
        <f t="array" ref="P21">SUM(_xlfn._xlws.FILTER('Filter Max Task'!Q$3:Q$178, ('Filter Max Task'!$A$3:$A$178='Sum Max Tasks'!$A21)*('Sum Max Tasks'!$B21='Filter Max Task'!$C$3:$C$178)*('Sum Max Tasks'!$C21='Filter Max Task'!$D$3:$D$178)*('Sum Max Tasks'!$E21='Filter Max Task'!$E$3:$E$178)*('Sum Max Tasks'!$D21='Filter Max Task'!$F$3:$F$178)))</f>
        <v>2.3963611900000001E-4</v>
      </c>
      <c r="Q21" s="1" cm="1">
        <f t="array" ref="Q21">SUM(_xlfn._xlws.FILTER('Filter Max Task'!R$3:R$178, ('Filter Max Task'!$A$3:$A$178='Sum Max Tasks'!$A21)*('Sum Max Tasks'!$B21='Filter Max Task'!$C$3:$C$178)*('Sum Max Tasks'!$C21='Filter Max Task'!$D$3:$D$178)*('Sum Max Tasks'!$E21='Filter Max Task'!$E$3:$E$178)*('Sum Max Tasks'!$D21='Filter Max Task'!$F$3:$F$178)))</f>
        <v>6.8484400000000005E-5</v>
      </c>
      <c r="R21" s="1" cm="1">
        <f t="array" ref="R21">SUM(_xlfn._xlws.FILTER('Filter Max Task'!S$3:S$178, ('Filter Max Task'!$A$3:$A$178='Sum Max Tasks'!$A21)*('Sum Max Tasks'!$B21='Filter Max Task'!$C$3:$C$178)*('Sum Max Tasks'!$C21='Filter Max Task'!$D$3:$D$178)*('Sum Max Tasks'!$E21='Filter Max Task'!$E$3:$E$178)*('Sum Max Tasks'!$D21='Filter Max Task'!$F$3:$F$178)))</f>
        <v>4.2733199999999999E-5</v>
      </c>
      <c r="S21" s="1" cm="1">
        <f t="array" ref="S21">SUM(_xlfn._xlws.FILTER('Filter Max Task'!T$3:T$178, ('Filter Max Task'!$A$3:$A$178='Sum Max Tasks'!$A21)*('Sum Max Tasks'!$B21='Filter Max Task'!$C$3:$C$178)*('Sum Max Tasks'!$C21='Filter Max Task'!$D$3:$D$178)*('Sum Max Tasks'!$E21='Filter Max Task'!$E$3:$E$178)*('Sum Max Tasks'!$D21='Filter Max Task'!$F$3:$F$178)))</f>
        <v>3.9437900000000004E-5</v>
      </c>
      <c r="T21" s="1" cm="1">
        <f t="array" ref="T21">SUM(_xlfn._xlws.FILTER('Filter Max Task'!U$3:U$178, ('Filter Max Task'!$A$3:$A$178='Sum Max Tasks'!$A21)*('Sum Max Tasks'!$B21='Filter Max Task'!$C$3:$C$178)*('Sum Max Tasks'!$C21='Filter Max Task'!$D$3:$D$178)*('Sum Max Tasks'!$E21='Filter Max Task'!$E$3:$E$178)*('Sum Max Tasks'!$D21='Filter Max Task'!$F$3:$F$178)))</f>
        <v>3.7844000000000006E-5</v>
      </c>
      <c r="U21" s="1" cm="1">
        <f t="array" ref="U21">SUM(_xlfn._xlws.FILTER('Filter Max Task'!V$3:V$178, ('Filter Max Task'!$A$3:$A$178='Sum Max Tasks'!$A21)*('Sum Max Tasks'!$B21='Filter Max Task'!$C$3:$C$178)*('Sum Max Tasks'!$C21='Filter Max Task'!$D$3:$D$178)*('Sum Max Tasks'!$E21='Filter Max Task'!$E$3:$E$178)*('Sum Max Tasks'!$D21='Filter Max Task'!$F$3:$F$178)))</f>
        <v>9.198270000000001E-6</v>
      </c>
      <c r="V21" s="1" cm="1">
        <f t="array" ref="V21">SUM(_xlfn._xlws.FILTER('Filter Max Task'!W$3:W$178, ('Filter Max Task'!$A$3:$A$178='Sum Max Tasks'!$A21)*('Sum Max Tasks'!$B21='Filter Max Task'!$C$3:$C$178)*('Sum Max Tasks'!$C21='Filter Max Task'!$D$3:$D$178)*('Sum Max Tasks'!$E21='Filter Max Task'!$E$3:$E$178)*('Sum Max Tasks'!$D21='Filter Max Task'!$F$3:$F$178)))</f>
        <v>6.4345499999999992E-6</v>
      </c>
      <c r="W21" s="1" cm="1">
        <f t="array" ref="W21">SUM(_xlfn._xlws.FILTER('Filter Max Task'!X$3:X$178, ('Filter Max Task'!$A$3:$A$178='Sum Max Tasks'!$A21)*('Sum Max Tasks'!$B21='Filter Max Task'!$C$3:$C$178)*('Sum Max Tasks'!$C21='Filter Max Task'!$D$3:$D$178)*('Sum Max Tasks'!$E21='Filter Max Task'!$E$3:$E$178)*('Sum Max Tasks'!$D21='Filter Max Task'!$F$3:$F$178)))</f>
        <v>1.821545E-6</v>
      </c>
      <c r="X21" s="1" cm="1">
        <f t="array" ref="X21">SUM(_xlfn._xlws.FILTER('Filter Max Task'!Y$3:Y$178, ('Filter Max Task'!$A$3:$A$178='Sum Max Tasks'!$A21)*('Sum Max Tasks'!$B21='Filter Max Task'!$C$3:$C$178)*('Sum Max Tasks'!$C21='Filter Max Task'!$D$3:$D$178)*('Sum Max Tasks'!$E21='Filter Max Task'!$E$3:$E$178)*('Sum Max Tasks'!$D21='Filter Max Task'!$F$3:$F$178)))</f>
        <v>6.1537930000000005E-7</v>
      </c>
      <c r="Y21" s="1" cm="1">
        <f t="array" ref="Y21">SUM(_xlfn._xlws.FILTER('Filter Max Task'!Z$3:Z$178, ('Filter Max Task'!$A$3:$A$178='Sum Max Tasks'!$A21)*('Sum Max Tasks'!$B21='Filter Max Task'!$C$3:$C$178)*('Sum Max Tasks'!$C21='Filter Max Task'!$D$3:$D$178)*('Sum Max Tasks'!$E21='Filter Max Task'!$E$3:$E$178)*('Sum Max Tasks'!$D21='Filter Max Task'!$F$3:$F$178)))</f>
        <v>2.0712370000000002E-7</v>
      </c>
      <c r="Z21" s="1" cm="1">
        <f t="array" ref="Z21">SUM(_xlfn._xlws.FILTER('Filter Max Task'!AA$3:AA$178, ('Filter Max Task'!$A$3:$A$178='Sum Max Tasks'!$A21)*('Sum Max Tasks'!$B21='Filter Max Task'!$C$3:$C$178)*('Sum Max Tasks'!$C21='Filter Max Task'!$D$3:$D$178)*('Sum Max Tasks'!$E21='Filter Max Task'!$E$3:$E$178)*('Sum Max Tasks'!$D21='Filter Max Task'!$F$3:$F$178)))</f>
        <v>0.96991371518364011</v>
      </c>
      <c r="AA21" s="1" cm="1">
        <f t="array" ref="AA21">SUM(_xlfn._xlws.FILTER('Filter Max Task'!AB$3:AB$178, ('Filter Max Task'!$A$3:$A$178='Sum Max Tasks'!$A21)*('Sum Max Tasks'!$B21='Filter Max Task'!$C$3:$C$178)*('Sum Max Tasks'!$C21='Filter Max Task'!$D$3:$D$178)*('Sum Max Tasks'!$E21='Filter Max Task'!$E$3:$E$178)*('Sum Max Tasks'!$D21='Filter Max Task'!$F$3:$F$178)))</f>
        <v>0.27718675762781186</v>
      </c>
      <c r="AB21" s="1" cm="1">
        <f t="array" ref="AB21">SUM(_xlfn._xlws.FILTER('Filter Max Task'!AC$3:AC$178, ('Filter Max Task'!$A$3:$A$178='Sum Max Tasks'!$A21)*('Sum Max Tasks'!$B21='Filter Max Task'!$C$3:$C$178)*('Sum Max Tasks'!$C21='Filter Max Task'!$D$3:$D$178)*('Sum Max Tasks'!$E21='Filter Max Task'!$E$3:$E$178)*('Sum Max Tasks'!$D21='Filter Max Task'!$F$3:$F$178)))</f>
        <v>0.17296022380368101</v>
      </c>
      <c r="AC21" s="1" cm="1">
        <f t="array" ref="AC21">SUM(_xlfn._xlws.FILTER('Filter Max Task'!AD$3:AD$178, ('Filter Max Task'!$A$3:$A$178='Sum Max Tasks'!$A21)*('Sum Max Tasks'!$B21='Filter Max Task'!$C$3:$C$178)*('Sum Max Tasks'!$C21='Filter Max Task'!$D$3:$D$178)*('Sum Max Tasks'!$E21='Filter Max Task'!$E$3:$E$178)*('Sum Max Tasks'!$D21='Filter Max Task'!$F$3:$F$178)))</f>
        <v>0.15962268237218813</v>
      </c>
      <c r="AD21" s="1" cm="1">
        <f t="array" ref="AD21">SUM(_xlfn._xlws.FILTER('Filter Max Task'!AE$3:AE$178, ('Filter Max Task'!$A$3:$A$178='Sum Max Tasks'!$A21)*('Sum Max Tasks'!$B21='Filter Max Task'!$C$3:$C$178)*('Sum Max Tasks'!$C21='Filter Max Task'!$D$3:$D$178)*('Sum Max Tasks'!$E21='Filter Max Task'!$E$3:$E$178)*('Sum Max Tasks'!$D21='Filter Max Task'!$F$3:$F$178)))</f>
        <v>0.1531714617586912</v>
      </c>
      <c r="AE21" s="1" cm="1">
        <f t="array" ref="AE21">SUM(_xlfn._xlws.FILTER('Filter Max Task'!AF$3:AF$178, ('Filter Max Task'!$A$3:$A$178='Sum Max Tasks'!$A21)*('Sum Max Tasks'!$B21='Filter Max Task'!$C$3:$C$178)*('Sum Max Tasks'!$C21='Filter Max Task'!$D$3:$D$178)*('Sum Max Tasks'!$E21='Filter Max Task'!$E$3:$E$178)*('Sum Max Tasks'!$D21='Filter Max Task'!$F$3:$F$178)))</f>
        <v>3.7229480539877298E-2</v>
      </c>
      <c r="AF21" s="1" cm="1">
        <f t="array" ref="AF21">SUM(_xlfn._xlws.FILTER('Filter Max Task'!AG$3:AG$178, ('Filter Max Task'!$A$3:$A$178='Sum Max Tasks'!$A21)*('Sum Max Tasks'!$B21='Filter Max Task'!$C$3:$C$178)*('Sum Max Tasks'!$C21='Filter Max Task'!$D$3:$D$178)*('Sum Max Tasks'!$E21='Filter Max Task'!$E$3:$E$178)*('Sum Max Tasks'!$D21='Filter Max Task'!$F$3:$F$178)))</f>
        <v>2.6043479263803675E-2</v>
      </c>
      <c r="AG21" s="1" cm="1">
        <f t="array" ref="AG21">SUM(_xlfn._xlws.FILTER('Filter Max Task'!AH$3:AH$178, ('Filter Max Task'!$A$3:$A$178='Sum Max Tasks'!$A21)*('Sum Max Tasks'!$B21='Filter Max Task'!$C$3:$C$178)*('Sum Max Tasks'!$C21='Filter Max Task'!$D$3:$D$178)*('Sum Max Tasks'!$E21='Filter Max Task'!$E$3:$E$178)*('Sum Max Tasks'!$D21='Filter Max Task'!$F$3:$F$178)))</f>
        <v>7.3726009488752553E-3</v>
      </c>
      <c r="AH21" s="1" cm="1">
        <f t="array" ref="AH21">SUM(_xlfn._xlws.FILTER('Filter Max Task'!AI$3:AI$178, ('Filter Max Task'!$A$3:$A$178='Sum Max Tasks'!$A21)*('Sum Max Tasks'!$B21='Filter Max Task'!$C$3:$C$178)*('Sum Max Tasks'!$C21='Filter Max Task'!$D$3:$D$178)*('Sum Max Tasks'!$E21='Filter Max Task'!$E$3:$E$178)*('Sum Max Tasks'!$D21='Filter Max Task'!$F$3:$F$178)))</f>
        <v>2.4907131095296521E-3</v>
      </c>
      <c r="AI21" s="1" cm="1">
        <f t="array" ref="AI21">SUM(_xlfn._xlws.FILTER('Filter Max Task'!AJ$3:AJ$178, ('Filter Max Task'!$A$3:$A$178='Sum Max Tasks'!$A21)*('Sum Max Tasks'!$B21='Filter Max Task'!$C$3:$C$178)*('Sum Max Tasks'!$C21='Filter Max Task'!$D$3:$D$178)*('Sum Max Tasks'!$E21='Filter Max Task'!$E$3:$E$178)*('Sum Max Tasks'!$D21='Filter Max Task'!$F$3:$F$178)))</f>
        <v>8.3832152768916163E-4</v>
      </c>
    </row>
    <row r="22" spans="1:46" x14ac:dyDescent="0.35">
      <c r="A22" s="1" t="s">
        <v>130</v>
      </c>
      <c r="B22" s="1" t="s">
        <v>131</v>
      </c>
      <c r="C22" s="1" t="s">
        <v>127</v>
      </c>
      <c r="D22" s="1" t="s">
        <v>157</v>
      </c>
      <c r="E22" s="1" t="s">
        <v>128</v>
      </c>
      <c r="F22" s="1" cm="1">
        <f t="array" ref="F22">SUM(_xlfn._xlws.FILTER('Filter Max Task'!G$3:G$178, ('Filter Max Task'!$A$3:$A$178='Sum Max Tasks'!$A22)*('Sum Max Tasks'!$B22='Filter Max Task'!$C$3:$C$178)*('Sum Max Tasks'!$C22='Filter Max Task'!$D$3:$D$178)*('Sum Max Tasks'!$E22='Filter Max Task'!$E$3:$E$178)*('Sum Max Tasks'!$D22='Filter Max Task'!$F$3:$F$178)))</f>
        <v>2.3196452000000005E-13</v>
      </c>
      <c r="G22" s="1" cm="1">
        <f t="array" ref="G22">SUM(_xlfn._xlws.FILTER('Filter Max Task'!H$3:H$178, ('Filter Max Task'!$A$3:$A$178='Sum Max Tasks'!$A22)*('Sum Max Tasks'!$B22='Filter Max Task'!$C$3:$C$178)*('Sum Max Tasks'!$C22='Filter Max Task'!$D$3:$D$178)*('Sum Max Tasks'!$E22='Filter Max Task'!$E$3:$E$178)*('Sum Max Tasks'!$D22='Filter Max Task'!$F$3:$F$178)))</f>
        <v>2.3514599999999997E-8</v>
      </c>
      <c r="H22" s="1" cm="1">
        <f t="array" ref="H22">SUM(_xlfn._xlws.FILTER('Filter Max Task'!I$3:I$178, ('Filter Max Task'!$A$3:$A$178='Sum Max Tasks'!$A22)*('Sum Max Tasks'!$B22='Filter Max Task'!$C$3:$C$178)*('Sum Max Tasks'!$C22='Filter Max Task'!$D$3:$D$178)*('Sum Max Tasks'!$E22='Filter Max Task'!$E$3:$E$178)*('Sum Max Tasks'!$D22='Filter Max Task'!$F$3:$F$178)))</f>
        <v>3.1935400000000002E-7</v>
      </c>
      <c r="I22" s="1" cm="1">
        <f t="array" ref="I22">SUM(_xlfn._xlws.FILTER('Filter Max Task'!J$3:J$178, ('Filter Max Task'!$A$3:$A$178='Sum Max Tasks'!$A22)*('Sum Max Tasks'!$B22='Filter Max Task'!$C$3:$C$178)*('Sum Max Tasks'!$C22='Filter Max Task'!$D$3:$D$178)*('Sum Max Tasks'!$E22='Filter Max Task'!$E$3:$E$178)*('Sum Max Tasks'!$D22='Filter Max Task'!$F$3:$F$178)))</f>
        <v>1.0354599999999998E-6</v>
      </c>
      <c r="J22" s="1" cm="1">
        <f t="array" ref="J22">SUM(_xlfn._xlws.FILTER('Filter Max Task'!K$3:K$178, ('Filter Max Task'!$A$3:$A$178='Sum Max Tasks'!$A22)*('Sum Max Tasks'!$B22='Filter Max Task'!$C$3:$C$178)*('Sum Max Tasks'!$C22='Filter Max Task'!$D$3:$D$178)*('Sum Max Tasks'!$E22='Filter Max Task'!$E$3:$E$178)*('Sum Max Tasks'!$D22='Filter Max Task'!$F$3:$F$178)))</f>
        <v>2.8177999999999999E-6</v>
      </c>
      <c r="K22" s="1" cm="1">
        <f t="array" ref="K22">SUM(_xlfn._xlws.FILTER('Filter Max Task'!L$3:L$178, ('Filter Max Task'!$A$3:$A$178='Sum Max Tasks'!$A22)*('Sum Max Tasks'!$B22='Filter Max Task'!$C$3:$C$178)*('Sum Max Tasks'!$C22='Filter Max Task'!$D$3:$D$178)*('Sum Max Tasks'!$E22='Filter Max Task'!$E$3:$E$178)*('Sum Max Tasks'!$D22='Filter Max Task'!$F$3:$F$178)))</f>
        <v>3.6906699999999998E-7</v>
      </c>
      <c r="L22" s="1" cm="1">
        <f t="array" ref="L22">SUM(_xlfn._xlws.FILTER('Filter Max Task'!M$3:M$178, ('Filter Max Task'!$A$3:$A$178='Sum Max Tasks'!$A22)*('Sum Max Tasks'!$B22='Filter Max Task'!$C$3:$C$178)*('Sum Max Tasks'!$C22='Filter Max Task'!$D$3:$D$178)*('Sum Max Tasks'!$E22='Filter Max Task'!$E$3:$E$178)*('Sum Max Tasks'!$D22='Filter Max Task'!$F$3:$F$178)))</f>
        <v>1.7645799999999998E-7</v>
      </c>
      <c r="M22" s="1" cm="1">
        <f t="array" ref="M22">SUM(_xlfn._xlws.FILTER('Filter Max Task'!N$3:N$178, ('Filter Max Task'!$A$3:$A$178='Sum Max Tasks'!$A22)*('Sum Max Tasks'!$B22='Filter Max Task'!$C$3:$C$178)*('Sum Max Tasks'!$C22='Filter Max Task'!$D$3:$D$178)*('Sum Max Tasks'!$E22='Filter Max Task'!$E$3:$E$178)*('Sum Max Tasks'!$D22='Filter Max Task'!$F$3:$F$178)))</f>
        <v>5.4343700000000004E-8</v>
      </c>
      <c r="N22" s="1" cm="1">
        <f t="array" ref="N22">SUM(_xlfn._xlws.FILTER('Filter Max Task'!O$3:O$178, ('Filter Max Task'!$A$3:$A$178='Sum Max Tasks'!$A22)*('Sum Max Tasks'!$B22='Filter Max Task'!$C$3:$C$178)*('Sum Max Tasks'!$C22='Filter Max Task'!$D$3:$D$178)*('Sum Max Tasks'!$E22='Filter Max Task'!$E$3:$E$178)*('Sum Max Tasks'!$D22='Filter Max Task'!$F$3:$F$178)))</f>
        <v>3.3573510000000003E-8</v>
      </c>
      <c r="O22" s="1" cm="1">
        <f t="array" ref="O22">SUM(_xlfn._xlws.FILTER('Filter Max Task'!P$3:P$178, ('Filter Max Task'!$A$3:$A$178='Sum Max Tasks'!$A22)*('Sum Max Tasks'!$B22='Filter Max Task'!$C$3:$C$178)*('Sum Max Tasks'!$C22='Filter Max Task'!$D$3:$D$178)*('Sum Max Tasks'!$E22='Filter Max Task'!$E$3:$E$178)*('Sum Max Tasks'!$D22='Filter Max Task'!$F$3:$F$178)))</f>
        <v>2.8151790000000002E-8</v>
      </c>
      <c r="P22" s="1" cm="1">
        <f t="array" ref="P22">SUM(_xlfn._xlws.FILTER('Filter Max Task'!Q$3:Q$178, ('Filter Max Task'!$A$3:$A$178='Sum Max Tasks'!$A22)*('Sum Max Tasks'!$B22='Filter Max Task'!$C$3:$C$178)*('Sum Max Tasks'!$C22='Filter Max Task'!$D$3:$D$178)*('Sum Max Tasks'!$E22='Filter Max Task'!$E$3:$E$178)*('Sum Max Tasks'!$D22='Filter Max Task'!$F$3:$F$178)))</f>
        <v>2.383165906E-4</v>
      </c>
      <c r="Q22" s="1" cm="1">
        <f t="array" ref="Q22">SUM(_xlfn._xlws.FILTER('Filter Max Task'!R$3:R$178, ('Filter Max Task'!$A$3:$A$178='Sum Max Tasks'!$A22)*('Sum Max Tasks'!$B22='Filter Max Task'!$C$3:$C$178)*('Sum Max Tasks'!$C22='Filter Max Task'!$D$3:$D$178)*('Sum Max Tasks'!$E22='Filter Max Task'!$E$3:$E$178)*('Sum Max Tasks'!$D22='Filter Max Task'!$F$3:$F$178)))</f>
        <v>6.7150059999999997E-5</v>
      </c>
      <c r="R22" s="1" cm="1">
        <f t="array" ref="R22">SUM(_xlfn._xlws.FILTER('Filter Max Task'!S$3:S$178, ('Filter Max Task'!$A$3:$A$178='Sum Max Tasks'!$A22)*('Sum Max Tasks'!$B22='Filter Max Task'!$C$3:$C$178)*('Sum Max Tasks'!$C22='Filter Max Task'!$D$3:$D$178)*('Sum Max Tasks'!$E22='Filter Max Task'!$E$3:$E$178)*('Sum Max Tasks'!$D22='Filter Max Task'!$F$3:$F$178)))</f>
        <v>3.6576700000000005E-5</v>
      </c>
      <c r="S22" s="1" cm="1">
        <f t="array" ref="S22">SUM(_xlfn._xlws.FILTER('Filter Max Task'!T$3:T$178, ('Filter Max Task'!$A$3:$A$178='Sum Max Tasks'!$A22)*('Sum Max Tasks'!$B22='Filter Max Task'!$C$3:$C$178)*('Sum Max Tasks'!$C22='Filter Max Task'!$D$3:$D$178)*('Sum Max Tasks'!$E22='Filter Max Task'!$E$3:$E$178)*('Sum Max Tasks'!$D22='Filter Max Task'!$F$3:$F$178)))</f>
        <v>3.1654999999999994E-5</v>
      </c>
      <c r="T22" s="1" cm="1">
        <f t="array" ref="T22">SUM(_xlfn._xlws.FILTER('Filter Max Task'!U$3:U$178, ('Filter Max Task'!$A$3:$A$178='Sum Max Tasks'!$A22)*('Sum Max Tasks'!$B22='Filter Max Task'!$C$3:$C$178)*('Sum Max Tasks'!$C22='Filter Max Task'!$D$3:$D$178)*('Sum Max Tasks'!$E22='Filter Max Task'!$E$3:$E$178)*('Sum Max Tasks'!$D22='Filter Max Task'!$F$3:$F$178)))</f>
        <v>2.8904E-5</v>
      </c>
      <c r="U22" s="1" cm="1">
        <f t="array" ref="U22">SUM(_xlfn._xlws.FILTER('Filter Max Task'!V$3:V$178, ('Filter Max Task'!$A$3:$A$178='Sum Max Tasks'!$A22)*('Sum Max Tasks'!$B22='Filter Max Task'!$C$3:$C$178)*('Sum Max Tasks'!$C22='Filter Max Task'!$D$3:$D$178)*('Sum Max Tasks'!$E22='Filter Max Task'!$E$3:$E$178)*('Sum Max Tasks'!$D22='Filter Max Task'!$F$3:$F$178)))</f>
        <v>5.3984900000000002E-6</v>
      </c>
      <c r="V22" s="1" cm="1">
        <f t="array" ref="V22">SUM(_xlfn._xlws.FILTER('Filter Max Task'!W$3:W$178, ('Filter Max Task'!$A$3:$A$178='Sum Max Tasks'!$A22)*('Sum Max Tasks'!$B22='Filter Max Task'!$C$3:$C$178)*('Sum Max Tasks'!$C22='Filter Max Task'!$D$3:$D$178)*('Sum Max Tasks'!$E22='Filter Max Task'!$E$3:$E$178)*('Sum Max Tasks'!$D22='Filter Max Task'!$F$3:$F$178)))</f>
        <v>3.3404499999999999E-6</v>
      </c>
      <c r="W22" s="1" cm="1">
        <f t="array" ref="W22">SUM(_xlfn._xlws.FILTER('Filter Max Task'!X$3:X$178, ('Filter Max Task'!$A$3:$A$178='Sum Max Tasks'!$A22)*('Sum Max Tasks'!$B22='Filter Max Task'!$C$3:$C$178)*('Sum Max Tasks'!$C22='Filter Max Task'!$D$3:$D$178)*('Sum Max Tasks'!$E22='Filter Max Task'!$E$3:$E$178)*('Sum Max Tasks'!$D22='Filter Max Task'!$F$3:$F$178)))</f>
        <v>1.4939669999999999E-6</v>
      </c>
      <c r="X22" s="1" cm="1">
        <f t="array" ref="X22">SUM(_xlfn._xlws.FILTER('Filter Max Task'!Y$3:Y$178, ('Filter Max Task'!$A$3:$A$178='Sum Max Tasks'!$A22)*('Sum Max Tasks'!$B22='Filter Max Task'!$C$3:$C$178)*('Sum Max Tasks'!$C22='Filter Max Task'!$D$3:$D$178)*('Sum Max Tasks'!$E22='Filter Max Task'!$E$3:$E$178)*('Sum Max Tasks'!$D22='Filter Max Task'!$F$3:$F$178)))</f>
        <v>8.3071579999999997E-7</v>
      </c>
      <c r="Y22" s="1" cm="1">
        <f t="array" ref="Y22">SUM(_xlfn._xlws.FILTER('Filter Max Task'!Z$3:Z$178, ('Filter Max Task'!$A$3:$A$178='Sum Max Tasks'!$A22)*('Sum Max Tasks'!$B22='Filter Max Task'!$C$3:$C$178)*('Sum Max Tasks'!$C22='Filter Max Task'!$D$3:$D$178)*('Sum Max Tasks'!$E22='Filter Max Task'!$E$3:$E$178)*('Sum Max Tasks'!$D22='Filter Max Task'!$F$3:$F$178)))</f>
        <v>4.0398089999999998E-7</v>
      </c>
      <c r="Z22" s="1" cm="1">
        <f t="array" ref="Z22">SUM(_xlfn._xlws.FILTER('Filter Max Task'!AA$3:AA$178, ('Filter Max Task'!$A$3:$A$178='Sum Max Tasks'!$A22)*('Sum Max Tasks'!$B22='Filter Max Task'!$C$3:$C$178)*('Sum Max Tasks'!$C22='Filter Max Task'!$D$3:$D$178)*('Sum Max Tasks'!$E22='Filter Max Task'!$E$3:$E$178)*('Sum Max Tasks'!$D22='Filter Max Task'!$F$3:$F$178)))</f>
        <v>0.96457299819124742</v>
      </c>
      <c r="AA22" s="1" cm="1">
        <f t="array" ref="AA22">SUM(_xlfn._xlws.FILTER('Filter Max Task'!AB$3:AB$178, ('Filter Max Task'!$A$3:$A$178='Sum Max Tasks'!$A22)*('Sum Max Tasks'!$B22='Filter Max Task'!$C$3:$C$178)*('Sum Max Tasks'!$C22='Filter Max Task'!$D$3:$D$178)*('Sum Max Tasks'!$E22='Filter Max Task'!$E$3:$E$178)*('Sum Max Tasks'!$D22='Filter Max Task'!$F$3:$F$178)))</f>
        <v>0.27178609151738242</v>
      </c>
      <c r="AB22" s="1" cm="1">
        <f t="array" ref="AB22">SUM(_xlfn._xlws.FILTER('Filter Max Task'!AC$3:AC$178, ('Filter Max Task'!$A$3:$A$178='Sum Max Tasks'!$A22)*('Sum Max Tasks'!$B22='Filter Max Task'!$C$3:$C$178)*('Sum Max Tasks'!$C22='Filter Max Task'!$D$3:$D$178)*('Sum Max Tasks'!$E22='Filter Max Task'!$E$3:$E$178)*('Sum Max Tasks'!$D22='Filter Max Task'!$F$3:$F$178)))</f>
        <v>0.1480421362781186</v>
      </c>
      <c r="AC22" s="1" cm="1">
        <f t="array" ref="AC22">SUM(_xlfn._xlws.FILTER('Filter Max Task'!AD$3:AD$178, ('Filter Max Task'!$A$3:$A$178='Sum Max Tasks'!$A22)*('Sum Max Tasks'!$B22='Filter Max Task'!$C$3:$C$178)*('Sum Max Tasks'!$C22='Filter Max Task'!$D$3:$D$178)*('Sum Max Tasks'!$E22='Filter Max Task'!$E$3:$E$178)*('Sum Max Tasks'!$D22='Filter Max Task'!$F$3:$F$178)))</f>
        <v>0.12812183231083843</v>
      </c>
      <c r="AD22" s="1" cm="1">
        <f t="array" ref="AD22">SUM(_xlfn._xlws.FILTER('Filter Max Task'!AE$3:AE$178, ('Filter Max Task'!$A$3:$A$178='Sum Max Tasks'!$A22)*('Sum Max Tasks'!$B22='Filter Max Task'!$C$3:$C$178)*('Sum Max Tasks'!$C22='Filter Max Task'!$D$3:$D$178)*('Sum Max Tasks'!$E22='Filter Max Task'!$E$3:$E$178)*('Sum Max Tasks'!$D22='Filter Max Task'!$F$3:$F$178)))</f>
        <v>0.11698731451942737</v>
      </c>
      <c r="AE22" s="1" cm="1">
        <f t="array" ref="AE22">SUM(_xlfn._xlws.FILTER('Filter Max Task'!AF$3:AF$178, ('Filter Max Task'!$A$3:$A$178='Sum Max Tasks'!$A22)*('Sum Max Tasks'!$B22='Filter Max Task'!$C$3:$C$178)*('Sum Max Tasks'!$C22='Filter Max Task'!$D$3:$D$178)*('Sum Max Tasks'!$E22='Filter Max Task'!$E$3:$E$178)*('Sum Max Tasks'!$D22='Filter Max Task'!$F$3:$F$178)))</f>
        <v>2.1850084678936604E-2</v>
      </c>
      <c r="AF22" s="1" cm="1">
        <f t="array" ref="AF22">SUM(_xlfn._xlws.FILTER('Filter Max Task'!AG$3:AG$178, ('Filter Max Task'!$A$3:$A$178='Sum Max Tasks'!$A22)*('Sum Max Tasks'!$B22='Filter Max Task'!$C$3:$C$178)*('Sum Max Tasks'!$C22='Filter Max Task'!$D$3:$D$178)*('Sum Max Tasks'!$E22='Filter Max Task'!$E$3:$E$178)*('Sum Max Tasks'!$D22='Filter Max Task'!$F$3:$F$178)))</f>
        <v>1.3520283517382412E-2</v>
      </c>
      <c r="AG22" s="1" cm="1">
        <f t="array" ref="AG22">SUM(_xlfn._xlws.FILTER('Filter Max Task'!AH$3:AH$178, ('Filter Max Task'!$A$3:$A$178='Sum Max Tasks'!$A22)*('Sum Max Tasks'!$B22='Filter Max Task'!$C$3:$C$178)*('Sum Max Tasks'!$C22='Filter Max Task'!$D$3:$D$178)*('Sum Max Tasks'!$E22='Filter Max Task'!$E$3:$E$178)*('Sum Max Tasks'!$D22='Filter Max Task'!$F$3:$F$178)))</f>
        <v>6.0467474159509212E-3</v>
      </c>
      <c r="AH22" s="1" cm="1">
        <f t="array" ref="AH22">SUM(_xlfn._xlws.FILTER('Filter Max Task'!AI$3:AI$178, ('Filter Max Task'!$A$3:$A$178='Sum Max Tasks'!$A22)*('Sum Max Tasks'!$B22='Filter Max Task'!$C$3:$C$178)*('Sum Max Tasks'!$C22='Filter Max Task'!$D$3:$D$178)*('Sum Max Tasks'!$E22='Filter Max Task'!$E$3:$E$178)*('Sum Max Tasks'!$D22='Filter Max Task'!$F$3:$F$178)))</f>
        <v>3.3622754833537837E-3</v>
      </c>
      <c r="AI22" s="1" cm="1">
        <f t="array" ref="AI22">SUM(_xlfn._xlws.FILTER('Filter Max Task'!AJ$3:AJ$178, ('Filter Max Task'!$A$3:$A$178='Sum Max Tasks'!$A22)*('Sum Max Tasks'!$B22='Filter Max Task'!$C$3:$C$178)*('Sum Max Tasks'!$C22='Filter Max Task'!$D$3:$D$178)*('Sum Max Tasks'!$E22='Filter Max Task'!$E$3:$E$178)*('Sum Max Tasks'!$D22='Filter Max Task'!$F$3:$F$178)))</f>
        <v>1.6350899739877296E-3</v>
      </c>
    </row>
    <row r="23" spans="1:46" x14ac:dyDescent="0.35">
      <c r="A23" s="1" t="s">
        <v>130</v>
      </c>
      <c r="B23" s="1" t="s">
        <v>131</v>
      </c>
      <c r="C23" s="1" t="s">
        <v>156</v>
      </c>
      <c r="D23" s="1" t="s">
        <v>152</v>
      </c>
      <c r="E23" s="1" t="s">
        <v>129</v>
      </c>
      <c r="F23" s="1" cm="1">
        <f t="array" ref="F23">SUM(_xlfn._xlws.FILTER('Filter Max Task'!G$3:G$178, ('Filter Max Task'!$A$3:$A$178='Sum Max Tasks'!$A23)*('Sum Max Tasks'!$B23='Filter Max Task'!$C$3:$C$178)*('Sum Max Tasks'!$C23='Filter Max Task'!$D$3:$D$178)*('Sum Max Tasks'!$E23='Filter Max Task'!$E$3:$E$178)*('Sum Max Tasks'!$D23='Filter Max Task'!$F$3:$F$178)))</f>
        <v>1.131489024E-3</v>
      </c>
      <c r="G23" s="1" cm="1">
        <f t="array" ref="G23">SUM(_xlfn._xlws.FILTER('Filter Max Task'!H$3:H$178, ('Filter Max Task'!$A$3:$A$178='Sum Max Tasks'!$A23)*('Sum Max Tasks'!$B23='Filter Max Task'!$C$3:$C$178)*('Sum Max Tasks'!$C23='Filter Max Task'!$D$3:$D$178)*('Sum Max Tasks'!$E23='Filter Max Task'!$E$3:$E$178)*('Sum Max Tasks'!$D23='Filter Max Task'!$F$3:$F$178)))</f>
        <v>4.6300870000000007E-4</v>
      </c>
      <c r="H23" s="1" cm="1">
        <f t="array" ref="H23">SUM(_xlfn._xlws.FILTER('Filter Max Task'!I$3:I$178, ('Filter Max Task'!$A$3:$A$178='Sum Max Tasks'!$A23)*('Sum Max Tasks'!$B23='Filter Max Task'!$C$3:$C$178)*('Sum Max Tasks'!$C23='Filter Max Task'!$D$3:$D$178)*('Sum Max Tasks'!$E23='Filter Max Task'!$E$3:$E$178)*('Sum Max Tasks'!$D23='Filter Max Task'!$F$3:$F$178)))</f>
        <v>2.8539100000000002E-4</v>
      </c>
      <c r="I23" s="1" cm="1">
        <f t="array" ref="I23">SUM(_xlfn._xlws.FILTER('Filter Max Task'!J$3:J$178, ('Filter Max Task'!$A$3:$A$178='Sum Max Tasks'!$A23)*('Sum Max Tasks'!$B23='Filter Max Task'!$C$3:$C$178)*('Sum Max Tasks'!$C23='Filter Max Task'!$D$3:$D$178)*('Sum Max Tasks'!$E23='Filter Max Task'!$E$3:$E$178)*('Sum Max Tasks'!$D23='Filter Max Task'!$F$3:$F$178)))</f>
        <v>2.2156199999999999E-4</v>
      </c>
      <c r="J23" s="1" cm="1">
        <f t="array" ref="J23">SUM(_xlfn._xlws.FILTER('Filter Max Task'!K$3:K$178, ('Filter Max Task'!$A$3:$A$178='Sum Max Tasks'!$A23)*('Sum Max Tasks'!$B23='Filter Max Task'!$C$3:$C$178)*('Sum Max Tasks'!$C23='Filter Max Task'!$D$3:$D$178)*('Sum Max Tasks'!$E23='Filter Max Task'!$E$3:$E$178)*('Sum Max Tasks'!$D23='Filter Max Task'!$F$3:$F$178)))</f>
        <v>1.6835800000000002E-4</v>
      </c>
      <c r="K23" s="1" cm="1">
        <f t="array" ref="K23">SUM(_xlfn._xlws.FILTER('Filter Max Task'!L$3:L$178, ('Filter Max Task'!$A$3:$A$178='Sum Max Tasks'!$A23)*('Sum Max Tasks'!$B23='Filter Max Task'!$C$3:$C$178)*('Sum Max Tasks'!$C23='Filter Max Task'!$D$3:$D$178)*('Sum Max Tasks'!$E23='Filter Max Task'!$E$3:$E$178)*('Sum Max Tasks'!$D23='Filter Max Task'!$F$3:$F$178)))</f>
        <v>3.2704099999999997E-5</v>
      </c>
      <c r="L23" s="1" cm="1">
        <f t="array" ref="L23">SUM(_xlfn._xlws.FILTER('Filter Max Task'!M$3:M$178, ('Filter Max Task'!$A$3:$A$178='Sum Max Tasks'!$A23)*('Sum Max Tasks'!$B23='Filter Max Task'!$C$3:$C$178)*('Sum Max Tasks'!$C23='Filter Max Task'!$D$3:$D$178)*('Sum Max Tasks'!$E23='Filter Max Task'!$E$3:$E$178)*('Sum Max Tasks'!$D23='Filter Max Task'!$F$3:$F$178)))</f>
        <v>2.022684E-5</v>
      </c>
      <c r="M23" s="1" cm="1">
        <f t="array" ref="M23">SUM(_xlfn._xlws.FILTER('Filter Max Task'!N$3:N$178, ('Filter Max Task'!$A$3:$A$178='Sum Max Tasks'!$A23)*('Sum Max Tasks'!$B23='Filter Max Task'!$C$3:$C$178)*('Sum Max Tasks'!$C23='Filter Max Task'!$D$3:$D$178)*('Sum Max Tasks'!$E23='Filter Max Task'!$E$3:$E$178)*('Sum Max Tasks'!$D23='Filter Max Task'!$F$3:$F$178)))</f>
        <v>6.8295399999999998E-6</v>
      </c>
      <c r="N23" s="1" cm="1">
        <f t="array" ref="N23">SUM(_xlfn._xlws.FILTER('Filter Max Task'!O$3:O$178, ('Filter Max Task'!$A$3:$A$178='Sum Max Tasks'!$A23)*('Sum Max Tasks'!$B23='Filter Max Task'!$C$3:$C$178)*('Sum Max Tasks'!$C23='Filter Max Task'!$D$3:$D$178)*('Sum Max Tasks'!$E23='Filter Max Task'!$E$3:$E$178)*('Sum Max Tasks'!$D23='Filter Max Task'!$F$3:$F$178)))</f>
        <v>2.6151620000000002E-6</v>
      </c>
      <c r="O23" s="1" cm="1">
        <f t="array" ref="O23">SUM(_xlfn._xlws.FILTER('Filter Max Task'!P$3:P$178, ('Filter Max Task'!$A$3:$A$178='Sum Max Tasks'!$A23)*('Sum Max Tasks'!$B23='Filter Max Task'!$C$3:$C$178)*('Sum Max Tasks'!$C23='Filter Max Task'!$D$3:$D$178)*('Sum Max Tasks'!$E23='Filter Max Task'!$E$3:$E$178)*('Sum Max Tasks'!$D23='Filter Max Task'!$F$3:$F$178)))</f>
        <v>9.4889349999999996E-7</v>
      </c>
      <c r="P23" s="1" cm="1">
        <f t="array" ref="P23">SUM(_xlfn._xlws.FILTER('Filter Max Task'!Q$3:Q$178, ('Filter Max Task'!$A$3:$A$178='Sum Max Tasks'!$A23)*('Sum Max Tasks'!$B23='Filter Max Task'!$C$3:$C$178)*('Sum Max Tasks'!$C23='Filter Max Task'!$D$3:$D$178)*('Sum Max Tasks'!$E23='Filter Max Task'!$E$3:$E$178)*('Sum Max Tasks'!$D23='Filter Max Task'!$F$3:$F$178)))</f>
        <v>2.26090413E-4</v>
      </c>
      <c r="Q23" s="1" cm="1">
        <f t="array" ref="Q23">SUM(_xlfn._xlws.FILTER('Filter Max Task'!R$3:R$178, ('Filter Max Task'!$A$3:$A$178='Sum Max Tasks'!$A23)*('Sum Max Tasks'!$B23='Filter Max Task'!$C$3:$C$178)*('Sum Max Tasks'!$C23='Filter Max Task'!$D$3:$D$178)*('Sum Max Tasks'!$E23='Filter Max Task'!$E$3:$E$178)*('Sum Max Tasks'!$D23='Filter Max Task'!$F$3:$F$178)))</f>
        <v>8.7686999999999989E-5</v>
      </c>
      <c r="R23" s="1" cm="1">
        <f t="array" ref="R23">SUM(_xlfn._xlws.FILTER('Filter Max Task'!S$3:S$178, ('Filter Max Task'!$A$3:$A$178='Sum Max Tasks'!$A23)*('Sum Max Tasks'!$B23='Filter Max Task'!$C$3:$C$178)*('Sum Max Tasks'!$C23='Filter Max Task'!$D$3:$D$178)*('Sum Max Tasks'!$E23='Filter Max Task'!$E$3:$E$178)*('Sum Max Tasks'!$D23='Filter Max Task'!$F$3:$F$178)))</f>
        <v>7.8921800000000001E-5</v>
      </c>
      <c r="S23" s="1" cm="1">
        <f t="array" ref="S23">SUM(_xlfn._xlws.FILTER('Filter Max Task'!T$3:T$178, ('Filter Max Task'!$A$3:$A$178='Sum Max Tasks'!$A23)*('Sum Max Tasks'!$B23='Filter Max Task'!$C$3:$C$178)*('Sum Max Tasks'!$C23='Filter Max Task'!$D$3:$D$178)*('Sum Max Tasks'!$E23='Filter Max Task'!$E$3:$E$178)*('Sum Max Tasks'!$D23='Filter Max Task'!$F$3:$F$178)))</f>
        <v>5.2423499999999997E-5</v>
      </c>
      <c r="T23" s="1" cm="1">
        <f t="array" ref="T23">SUM(_xlfn._xlws.FILTER('Filter Max Task'!U$3:U$178, ('Filter Max Task'!$A$3:$A$178='Sum Max Tasks'!$A23)*('Sum Max Tasks'!$B23='Filter Max Task'!$C$3:$C$178)*('Sum Max Tasks'!$C23='Filter Max Task'!$D$3:$D$178)*('Sum Max Tasks'!$E23='Filter Max Task'!$E$3:$E$178)*('Sum Max Tasks'!$D23='Filter Max Task'!$F$3:$F$178)))</f>
        <v>5.1396000000000001E-5</v>
      </c>
      <c r="U23" s="1" cm="1">
        <f t="array" ref="U23">SUM(_xlfn._xlws.FILTER('Filter Max Task'!V$3:V$178, ('Filter Max Task'!$A$3:$A$178='Sum Max Tasks'!$A23)*('Sum Max Tasks'!$B23='Filter Max Task'!$C$3:$C$178)*('Sum Max Tasks'!$C23='Filter Max Task'!$D$3:$D$178)*('Sum Max Tasks'!$E23='Filter Max Task'!$E$3:$E$178)*('Sum Max Tasks'!$D23='Filter Max Task'!$F$3:$F$178)))</f>
        <v>1.4226000000000001E-5</v>
      </c>
      <c r="V23" s="1" cm="1">
        <f t="array" ref="V23">SUM(_xlfn._xlws.FILTER('Filter Max Task'!W$3:W$178, ('Filter Max Task'!$A$3:$A$178='Sum Max Tasks'!$A23)*('Sum Max Tasks'!$B23='Filter Max Task'!$C$3:$C$178)*('Sum Max Tasks'!$C23='Filter Max Task'!$D$3:$D$178)*('Sum Max Tasks'!$E23='Filter Max Task'!$E$3:$E$178)*('Sum Max Tasks'!$D23='Filter Max Task'!$F$3:$F$178)))</f>
        <v>5.0898700000000006E-6</v>
      </c>
      <c r="W23" s="1" cm="1">
        <f t="array" ref="W23">SUM(_xlfn._xlws.FILTER('Filter Max Task'!X$3:X$178, ('Filter Max Task'!$A$3:$A$178='Sum Max Tasks'!$A23)*('Sum Max Tasks'!$B23='Filter Max Task'!$C$3:$C$178)*('Sum Max Tasks'!$C23='Filter Max Task'!$D$3:$D$178)*('Sum Max Tasks'!$E23='Filter Max Task'!$E$3:$E$178)*('Sum Max Tasks'!$D23='Filter Max Task'!$F$3:$F$178)))</f>
        <v>1.6543189999999999E-6</v>
      </c>
      <c r="X23" s="1" cm="1">
        <f t="array" ref="X23">SUM(_xlfn._xlws.FILTER('Filter Max Task'!Y$3:Y$178, ('Filter Max Task'!$A$3:$A$178='Sum Max Tasks'!$A23)*('Sum Max Tasks'!$B23='Filter Max Task'!$C$3:$C$178)*('Sum Max Tasks'!$C23='Filter Max Task'!$D$3:$D$178)*('Sum Max Tasks'!$E23='Filter Max Task'!$E$3:$E$178)*('Sum Max Tasks'!$D23='Filter Max Task'!$F$3:$F$178)))</f>
        <v>6.1259199999999996E-7</v>
      </c>
      <c r="Y23" s="1" cm="1">
        <f t="array" ref="Y23">SUM(_xlfn._xlws.FILTER('Filter Max Task'!Z$3:Z$178, ('Filter Max Task'!$A$3:$A$178='Sum Max Tasks'!$A23)*('Sum Max Tasks'!$B23='Filter Max Task'!$C$3:$C$178)*('Sum Max Tasks'!$C23='Filter Max Task'!$D$3:$D$178)*('Sum Max Tasks'!$E23='Filter Max Task'!$E$3:$E$178)*('Sum Max Tasks'!$D23='Filter Max Task'!$F$3:$F$178)))</f>
        <v>2.1822319999999999E-7</v>
      </c>
      <c r="Z23" s="1" cm="1">
        <f t="array" ref="Z23">SUM(_xlfn._xlws.FILTER('Filter Max Task'!AA$3:AA$178, ('Filter Max Task'!$A$3:$A$178='Sum Max Tasks'!$A23)*('Sum Max Tasks'!$B23='Filter Max Task'!$C$3:$C$178)*('Sum Max Tasks'!$C23='Filter Max Task'!$D$3:$D$178)*('Sum Max Tasks'!$E23='Filter Max Task'!$E$3:$E$178)*('Sum Max Tasks'!$D23='Filter Max Task'!$F$3:$F$178)))</f>
        <v>0.91508823192147237</v>
      </c>
      <c r="AA23" s="1" cm="1">
        <f t="array" ref="AA23">SUM(_xlfn._xlws.FILTER('Filter Max Task'!AB$3:AB$178, ('Filter Max Task'!$A$3:$A$178='Sum Max Tasks'!$A23)*('Sum Max Tasks'!$B23='Filter Max Task'!$C$3:$C$178)*('Sum Max Tasks'!$C23='Filter Max Task'!$D$3:$D$178)*('Sum Max Tasks'!$E23='Filter Max Task'!$E$3:$E$178)*('Sum Max Tasks'!$D23='Filter Max Task'!$F$3:$F$178)))</f>
        <v>0.35490820122699385</v>
      </c>
      <c r="AB23" s="1" cm="1">
        <f t="array" ref="AB23">SUM(_xlfn._xlws.FILTER('Filter Max Task'!AC$3:AC$178, ('Filter Max Task'!$A$3:$A$178='Sum Max Tasks'!$A23)*('Sum Max Tasks'!$B23='Filter Max Task'!$C$3:$C$178)*('Sum Max Tasks'!$C23='Filter Max Task'!$D$3:$D$178)*('Sum Max Tasks'!$E23='Filter Max Task'!$E$3:$E$178)*('Sum Max Tasks'!$D23='Filter Max Task'!$F$3:$F$178)))</f>
        <v>0.31943154715746425</v>
      </c>
      <c r="AC23" s="1" cm="1">
        <f t="array" ref="AC23">SUM(_xlfn._xlws.FILTER('Filter Max Task'!AD$3:AD$178, ('Filter Max Task'!$A$3:$A$178='Sum Max Tasks'!$A23)*('Sum Max Tasks'!$B23='Filter Max Task'!$C$3:$C$178)*('Sum Max Tasks'!$C23='Filter Max Task'!$D$3:$D$178)*('Sum Max Tasks'!$E23='Filter Max Task'!$E$3:$E$178)*('Sum Max Tasks'!$D23='Filter Max Task'!$F$3:$F$178)))</f>
        <v>0.21218116809815951</v>
      </c>
      <c r="AD23" s="1" cm="1">
        <f t="array" ref="AD23">SUM(_xlfn._xlws.FILTER('Filter Max Task'!AE$3:AE$178, ('Filter Max Task'!$A$3:$A$178='Sum Max Tasks'!$A23)*('Sum Max Tasks'!$B23='Filter Max Task'!$C$3:$C$178)*('Sum Max Tasks'!$C23='Filter Max Task'!$D$3:$D$178)*('Sum Max Tasks'!$E23='Filter Max Task'!$E$3:$E$178)*('Sum Max Tasks'!$D23='Filter Max Task'!$F$3:$F$178)))</f>
        <v>0.20802241963190182</v>
      </c>
      <c r="AE23" s="1" cm="1">
        <f t="array" ref="AE23">SUM(_xlfn._xlws.FILTER('Filter Max Task'!AF$3:AF$178, ('Filter Max Task'!$A$3:$A$178='Sum Max Tasks'!$A23)*('Sum Max Tasks'!$B23='Filter Max Task'!$C$3:$C$178)*('Sum Max Tasks'!$C23='Filter Max Task'!$D$3:$D$178)*('Sum Max Tasks'!$E23='Filter Max Task'!$E$3:$E$178)*('Sum Max Tasks'!$D23='Filter Max Task'!$F$3:$F$178)))</f>
        <v>5.7578934969325153E-2</v>
      </c>
      <c r="AF23" s="1" cm="1">
        <f t="array" ref="AF23">SUM(_xlfn._xlws.FILTER('Filter Max Task'!AG$3:AG$178, ('Filter Max Task'!$A$3:$A$178='Sum Max Tasks'!$A23)*('Sum Max Tasks'!$B23='Filter Max Task'!$C$3:$C$178)*('Sum Max Tasks'!$C23='Filter Max Task'!$D$3:$D$178)*('Sum Max Tasks'!$E23='Filter Max Task'!$E$3:$E$178)*('Sum Max Tasks'!$D23='Filter Max Task'!$F$3:$F$178)))</f>
        <v>2.0600962584867075E-2</v>
      </c>
      <c r="AG23" s="1" cm="1">
        <f t="array" ref="AG23">SUM(_xlfn._xlws.FILTER('Filter Max Task'!AH$3:AH$178, ('Filter Max Task'!$A$3:$A$178='Sum Max Tasks'!$A23)*('Sum Max Tasks'!$B23='Filter Max Task'!$C$3:$C$178)*('Sum Max Tasks'!$C23='Filter Max Task'!$D$3:$D$178)*('Sum Max Tasks'!$E23='Filter Max Task'!$E$3:$E$178)*('Sum Max Tasks'!$D23='Filter Max Task'!$F$3:$F$178)))</f>
        <v>6.6957631182004082E-3</v>
      </c>
      <c r="AH23" s="1" cm="1">
        <f t="array" ref="AH23">SUM(_xlfn._xlws.FILTER('Filter Max Task'!AI$3:AI$178, ('Filter Max Task'!$A$3:$A$178='Sum Max Tasks'!$A23)*('Sum Max Tasks'!$B23='Filter Max Task'!$C$3:$C$178)*('Sum Max Tasks'!$C23='Filter Max Task'!$D$3:$D$178)*('Sum Max Tasks'!$E23='Filter Max Task'!$E$3:$E$178)*('Sum Max Tasks'!$D23='Filter Max Task'!$F$3:$F$178)))</f>
        <v>2.479431669529652E-3</v>
      </c>
      <c r="AI23" s="1" cm="1">
        <f t="array" ref="AI23">SUM(_xlfn._xlws.FILTER('Filter Max Task'!AJ$3:AJ$178, ('Filter Max Task'!$A$3:$A$178='Sum Max Tasks'!$A23)*('Sum Max Tasks'!$B23='Filter Max Task'!$C$3:$C$178)*('Sum Max Tasks'!$C23='Filter Max Task'!$D$3:$D$178)*('Sum Max Tasks'!$E23='Filter Max Task'!$E$3:$E$178)*('Sum Max Tasks'!$D23='Filter Max Task'!$F$3:$F$178)))</f>
        <v>8.8324612973415134E-4</v>
      </c>
    </row>
    <row r="24" spans="1:46" x14ac:dyDescent="0.35">
      <c r="A24" s="1" t="s">
        <v>130</v>
      </c>
      <c r="B24" s="1" t="s">
        <v>131</v>
      </c>
      <c r="C24" s="1" t="s">
        <v>156</v>
      </c>
      <c r="D24" s="1" t="s">
        <v>152</v>
      </c>
      <c r="E24" s="1" t="s">
        <v>128</v>
      </c>
      <c r="F24" s="1" cm="1">
        <f t="array" ref="F24">SUM(_xlfn._xlws.FILTER('Filter Max Task'!G$3:G$178, ('Filter Max Task'!$A$3:$A$178='Sum Max Tasks'!$A24)*('Sum Max Tasks'!$B24='Filter Max Task'!$C$3:$C$178)*('Sum Max Tasks'!$C24='Filter Max Task'!$D$3:$D$178)*('Sum Max Tasks'!$E24='Filter Max Task'!$E$3:$E$178)*('Sum Max Tasks'!$D24='Filter Max Task'!$F$3:$F$178)))</f>
        <v>1.079689858E-3</v>
      </c>
      <c r="G24" s="1" cm="1">
        <f t="array" ref="G24">SUM(_xlfn._xlws.FILTER('Filter Max Task'!H$3:H$178, ('Filter Max Task'!$A$3:$A$178='Sum Max Tasks'!$A24)*('Sum Max Tasks'!$B24='Filter Max Task'!$C$3:$C$178)*('Sum Max Tasks'!$C24='Filter Max Task'!$D$3:$D$178)*('Sum Max Tasks'!$E24='Filter Max Task'!$E$3:$E$178)*('Sum Max Tasks'!$D24='Filter Max Task'!$F$3:$F$178)))</f>
        <v>4.5478179999999997E-4</v>
      </c>
      <c r="H24" s="1" cm="1">
        <f t="array" ref="H24">SUM(_xlfn._xlws.FILTER('Filter Max Task'!I$3:I$178, ('Filter Max Task'!$A$3:$A$178='Sum Max Tasks'!$A24)*('Sum Max Tasks'!$B24='Filter Max Task'!$C$3:$C$178)*('Sum Max Tasks'!$C24='Filter Max Task'!$D$3:$D$178)*('Sum Max Tasks'!$E24='Filter Max Task'!$E$3:$E$178)*('Sum Max Tasks'!$D24='Filter Max Task'!$F$3:$F$178)))</f>
        <v>2.6780579999999998E-4</v>
      </c>
      <c r="I24" s="1" cm="1">
        <f t="array" ref="I24">SUM(_xlfn._xlws.FILTER('Filter Max Task'!J$3:J$178, ('Filter Max Task'!$A$3:$A$178='Sum Max Tasks'!$A24)*('Sum Max Tasks'!$B24='Filter Max Task'!$C$3:$C$178)*('Sum Max Tasks'!$C24='Filter Max Task'!$D$3:$D$178)*('Sum Max Tasks'!$E24='Filter Max Task'!$E$3:$E$178)*('Sum Max Tasks'!$D24='Filter Max Task'!$F$3:$F$178)))</f>
        <v>2.0071800000000001E-4</v>
      </c>
      <c r="J24" s="1" cm="1">
        <f t="array" ref="J24">SUM(_xlfn._xlws.FILTER('Filter Max Task'!K$3:K$178, ('Filter Max Task'!$A$3:$A$178='Sum Max Tasks'!$A24)*('Sum Max Tasks'!$B24='Filter Max Task'!$C$3:$C$178)*('Sum Max Tasks'!$C24='Filter Max Task'!$D$3:$D$178)*('Sum Max Tasks'!$E24='Filter Max Task'!$E$3:$E$178)*('Sum Max Tasks'!$D24='Filter Max Task'!$F$3:$F$178)))</f>
        <v>1.5239599999999998E-4</v>
      </c>
      <c r="K24" s="1" cm="1">
        <f t="array" ref="K24">SUM(_xlfn._xlws.FILTER('Filter Max Task'!L$3:L$178, ('Filter Max Task'!$A$3:$A$178='Sum Max Tasks'!$A24)*('Sum Max Tasks'!$B24='Filter Max Task'!$C$3:$C$178)*('Sum Max Tasks'!$C24='Filter Max Task'!$D$3:$D$178)*('Sum Max Tasks'!$E24='Filter Max Task'!$E$3:$E$178)*('Sum Max Tasks'!$D24='Filter Max Task'!$F$3:$F$178)))</f>
        <v>2.75505E-5</v>
      </c>
      <c r="L24" s="1" cm="1">
        <f t="array" ref="L24">SUM(_xlfn._xlws.FILTER('Filter Max Task'!M$3:M$178, ('Filter Max Task'!$A$3:$A$178='Sum Max Tasks'!$A24)*('Sum Max Tasks'!$B24='Filter Max Task'!$C$3:$C$178)*('Sum Max Tasks'!$C24='Filter Max Task'!$D$3:$D$178)*('Sum Max Tasks'!$E24='Filter Max Task'!$E$3:$E$178)*('Sum Max Tasks'!$D24='Filter Max Task'!$F$3:$F$178)))</f>
        <v>1.509095E-5</v>
      </c>
      <c r="M24" s="1" cm="1">
        <f t="array" ref="M24">SUM(_xlfn._xlws.FILTER('Filter Max Task'!N$3:N$178, ('Filter Max Task'!$A$3:$A$178='Sum Max Tasks'!$A24)*('Sum Max Tasks'!$B24='Filter Max Task'!$C$3:$C$178)*('Sum Max Tasks'!$C24='Filter Max Task'!$D$3:$D$178)*('Sum Max Tasks'!$E24='Filter Max Task'!$E$3:$E$178)*('Sum Max Tasks'!$D24='Filter Max Task'!$F$3:$F$178)))</f>
        <v>4.878396999999999E-6</v>
      </c>
      <c r="N24" s="1" cm="1">
        <f t="array" ref="N24">SUM(_xlfn._xlws.FILTER('Filter Max Task'!O$3:O$178, ('Filter Max Task'!$A$3:$A$178='Sum Max Tasks'!$A24)*('Sum Max Tasks'!$B24='Filter Max Task'!$C$3:$C$178)*('Sum Max Tasks'!$C24='Filter Max Task'!$D$3:$D$178)*('Sum Max Tasks'!$E24='Filter Max Task'!$E$3:$E$178)*('Sum Max Tasks'!$D24='Filter Max Task'!$F$3:$F$178)))</f>
        <v>2.2756670000000002E-6</v>
      </c>
      <c r="O24" s="1" cm="1">
        <f t="array" ref="O24">SUM(_xlfn._xlws.FILTER('Filter Max Task'!P$3:P$178, ('Filter Max Task'!$A$3:$A$178='Sum Max Tasks'!$A24)*('Sum Max Tasks'!$B24='Filter Max Task'!$C$3:$C$178)*('Sum Max Tasks'!$C24='Filter Max Task'!$D$3:$D$178)*('Sum Max Tasks'!$E24='Filter Max Task'!$E$3:$E$178)*('Sum Max Tasks'!$D24='Filter Max Task'!$F$3:$F$178)))</f>
        <v>1.059441E-6</v>
      </c>
      <c r="P24" s="1" cm="1">
        <f t="array" ref="P24">SUM(_xlfn._xlws.FILTER('Filter Max Task'!Q$3:Q$178, ('Filter Max Task'!$A$3:$A$178='Sum Max Tasks'!$A24)*('Sum Max Tasks'!$B24='Filter Max Task'!$C$3:$C$178)*('Sum Max Tasks'!$C24='Filter Max Task'!$D$3:$D$178)*('Sum Max Tasks'!$E24='Filter Max Task'!$E$3:$E$178)*('Sum Max Tasks'!$D24='Filter Max Task'!$F$3:$F$178)))</f>
        <v>2.1432916789999997E-4</v>
      </c>
      <c r="Q24" s="1" cm="1">
        <f t="array" ref="Q24">SUM(_xlfn._xlws.FILTER('Filter Max Task'!R$3:R$178, ('Filter Max Task'!$A$3:$A$178='Sum Max Tasks'!$A24)*('Sum Max Tasks'!$B24='Filter Max Task'!$C$3:$C$178)*('Sum Max Tasks'!$C24='Filter Max Task'!$D$3:$D$178)*('Sum Max Tasks'!$E24='Filter Max Task'!$E$3:$E$178)*('Sum Max Tasks'!$D24='Filter Max Task'!$F$3:$F$178)))</f>
        <v>8.826855E-5</v>
      </c>
      <c r="R24" s="1" cm="1">
        <f t="array" ref="R24">SUM(_xlfn._xlws.FILTER('Filter Max Task'!S$3:S$178, ('Filter Max Task'!$A$3:$A$178='Sum Max Tasks'!$A24)*('Sum Max Tasks'!$B24='Filter Max Task'!$C$3:$C$178)*('Sum Max Tasks'!$C24='Filter Max Task'!$D$3:$D$178)*('Sum Max Tasks'!$E24='Filter Max Task'!$E$3:$E$178)*('Sum Max Tasks'!$D24='Filter Max Task'!$F$3:$F$178)))</f>
        <v>7.7333899999999995E-5</v>
      </c>
      <c r="S24" s="1" cm="1">
        <f t="array" ref="S24">SUM(_xlfn._xlws.FILTER('Filter Max Task'!T$3:T$178, ('Filter Max Task'!$A$3:$A$178='Sum Max Tasks'!$A24)*('Sum Max Tasks'!$B24='Filter Max Task'!$C$3:$C$178)*('Sum Max Tasks'!$C24='Filter Max Task'!$D$3:$D$178)*('Sum Max Tasks'!$E24='Filter Max Task'!$E$3:$E$178)*('Sum Max Tasks'!$D24='Filter Max Task'!$F$3:$F$178)))</f>
        <v>5.0723100000000002E-5</v>
      </c>
      <c r="T24" s="1" cm="1">
        <f t="array" ref="T24">SUM(_xlfn._xlws.FILTER('Filter Max Task'!U$3:U$178, ('Filter Max Task'!$A$3:$A$178='Sum Max Tasks'!$A24)*('Sum Max Tasks'!$B24='Filter Max Task'!$C$3:$C$178)*('Sum Max Tasks'!$C24='Filter Max Task'!$D$3:$D$178)*('Sum Max Tasks'!$E24='Filter Max Task'!$E$3:$E$178)*('Sum Max Tasks'!$D24='Filter Max Task'!$F$3:$F$178)))</f>
        <v>4.9787000000000003E-5</v>
      </c>
      <c r="U24" s="1" cm="1">
        <f t="array" ref="U24">SUM(_xlfn._xlws.FILTER('Filter Max Task'!V$3:V$178, ('Filter Max Task'!$A$3:$A$178='Sum Max Tasks'!$A24)*('Sum Max Tasks'!$B24='Filter Max Task'!$C$3:$C$178)*('Sum Max Tasks'!$C24='Filter Max Task'!$D$3:$D$178)*('Sum Max Tasks'!$E24='Filter Max Task'!$E$3:$E$178)*('Sum Max Tasks'!$D24='Filter Max Task'!$F$3:$F$178)))</f>
        <v>1.3702300000000001E-5</v>
      </c>
      <c r="V24" s="1" cm="1">
        <f t="array" ref="V24">SUM(_xlfn._xlws.FILTER('Filter Max Task'!W$3:W$178, ('Filter Max Task'!$A$3:$A$178='Sum Max Tasks'!$A24)*('Sum Max Tasks'!$B24='Filter Max Task'!$C$3:$C$178)*('Sum Max Tasks'!$C24='Filter Max Task'!$D$3:$D$178)*('Sum Max Tasks'!$E24='Filter Max Task'!$E$3:$E$178)*('Sum Max Tasks'!$D24='Filter Max Task'!$F$3:$F$178)))</f>
        <v>4.5997399999999996E-6</v>
      </c>
      <c r="W24" s="1" cm="1">
        <f t="array" ref="W24">SUM(_xlfn._xlws.FILTER('Filter Max Task'!X$3:X$178, ('Filter Max Task'!$A$3:$A$178='Sum Max Tasks'!$A24)*('Sum Max Tasks'!$B24='Filter Max Task'!$C$3:$C$178)*('Sum Max Tasks'!$C24='Filter Max Task'!$D$3:$D$178)*('Sum Max Tasks'!$E24='Filter Max Task'!$E$3:$E$178)*('Sum Max Tasks'!$D24='Filter Max Task'!$F$3:$F$178)))</f>
        <v>1.2611980000000003E-6</v>
      </c>
      <c r="X24" s="1" cm="1">
        <f t="array" ref="X24">SUM(_xlfn._xlws.FILTER('Filter Max Task'!Y$3:Y$178, ('Filter Max Task'!$A$3:$A$178='Sum Max Tasks'!$A24)*('Sum Max Tasks'!$B24='Filter Max Task'!$C$3:$C$178)*('Sum Max Tasks'!$C24='Filter Max Task'!$D$3:$D$178)*('Sum Max Tasks'!$E24='Filter Max Task'!$E$3:$E$178)*('Sum Max Tasks'!$D24='Filter Max Task'!$F$3:$F$178)))</f>
        <v>5.1644100000000001E-7</v>
      </c>
      <c r="Y24" s="1" cm="1">
        <f t="array" ref="Y24">SUM(_xlfn._xlws.FILTER('Filter Max Task'!Z$3:Z$178, ('Filter Max Task'!$A$3:$A$178='Sum Max Tasks'!$A24)*('Sum Max Tasks'!$B24='Filter Max Task'!$C$3:$C$178)*('Sum Max Tasks'!$C24='Filter Max Task'!$D$3:$D$178)*('Sum Max Tasks'!$E24='Filter Max Task'!$E$3:$E$178)*('Sum Max Tasks'!$D24='Filter Max Task'!$F$3:$F$178)))</f>
        <v>2.5903259999999997E-7</v>
      </c>
      <c r="Z24" s="1" cm="1">
        <f t="array" ref="Z24">SUM(_xlfn._xlws.FILTER('Filter Max Task'!AA$3:AA$178, ('Filter Max Task'!$A$3:$A$178='Sum Max Tasks'!$A24)*('Sum Max Tasks'!$B24='Filter Max Task'!$C$3:$C$178)*('Sum Max Tasks'!$C24='Filter Max Task'!$D$3:$D$178)*('Sum Max Tasks'!$E24='Filter Max Task'!$E$3:$E$178)*('Sum Max Tasks'!$D24='Filter Max Task'!$F$3:$F$178)))</f>
        <v>0.86748525379893671</v>
      </c>
      <c r="AA24" s="1" cm="1">
        <f t="array" ref="AA24">SUM(_xlfn._xlws.FILTER('Filter Max Task'!AB$3:AB$178, ('Filter Max Task'!$A$3:$A$178='Sum Max Tasks'!$A24)*('Sum Max Tasks'!$B24='Filter Max Task'!$C$3:$C$178)*('Sum Max Tasks'!$C24='Filter Max Task'!$D$3:$D$178)*('Sum Max Tasks'!$E24='Filter Max Task'!$E$3:$E$178)*('Sum Max Tasks'!$D24='Filter Max Task'!$F$3:$F$178)))</f>
        <v>0.35726199214723919</v>
      </c>
      <c r="AB24" s="1" cm="1">
        <f t="array" ref="AB24">SUM(_xlfn._xlws.FILTER('Filter Max Task'!AC$3:AC$178, ('Filter Max Task'!$A$3:$A$178='Sum Max Tasks'!$A24)*('Sum Max Tasks'!$B24='Filter Max Task'!$C$3:$C$178)*('Sum Max Tasks'!$C24='Filter Max Task'!$D$3:$D$178)*('Sum Max Tasks'!$E24='Filter Max Task'!$E$3:$E$178)*('Sum Max Tasks'!$D24='Filter Max Task'!$F$3:$F$178)))</f>
        <v>0.31300461120654394</v>
      </c>
      <c r="AC24" s="1" cm="1">
        <f t="array" ref="AC24">SUM(_xlfn._xlws.FILTER('Filter Max Task'!AD$3:AD$178, ('Filter Max Task'!$A$3:$A$178='Sum Max Tasks'!$A24)*('Sum Max Tasks'!$B24='Filter Max Task'!$C$3:$C$178)*('Sum Max Tasks'!$C24='Filter Max Task'!$D$3:$D$178)*('Sum Max Tasks'!$E24='Filter Max Task'!$E$3:$E$178)*('Sum Max Tasks'!$D24='Filter Max Task'!$F$3:$F$178)))</f>
        <v>0.20529889472392637</v>
      </c>
      <c r="AD24" s="1" cm="1">
        <f t="array" ref="AD24">SUM(_xlfn._xlws.FILTER('Filter Max Task'!AE$3:AE$178, ('Filter Max Task'!$A$3:$A$178='Sum Max Tasks'!$A24)*('Sum Max Tasks'!$B24='Filter Max Task'!$C$3:$C$178)*('Sum Max Tasks'!$C24='Filter Max Task'!$D$3:$D$178)*('Sum Max Tasks'!$E24='Filter Max Task'!$E$3:$E$178)*('Sum Max Tasks'!$D24='Filter Max Task'!$F$3:$F$178)))</f>
        <v>0.20151008261758691</v>
      </c>
      <c r="AE24" s="1" cm="1">
        <f t="array" ref="AE24">SUM(_xlfn._xlws.FILTER('Filter Max Task'!AF$3:AF$178, ('Filter Max Task'!$A$3:$A$178='Sum Max Tasks'!$A24)*('Sum Max Tasks'!$B24='Filter Max Task'!$C$3:$C$178)*('Sum Max Tasks'!$C24='Filter Max Task'!$D$3:$D$178)*('Sum Max Tasks'!$E24='Filter Max Task'!$E$3:$E$178)*('Sum Max Tasks'!$D24='Filter Max Task'!$F$3:$F$178)))</f>
        <v>5.5459288670756647E-2</v>
      </c>
      <c r="AF24" s="1" cm="1">
        <f t="array" ref="AF24">SUM(_xlfn._xlws.FILTER('Filter Max Task'!AG$3:AG$178, ('Filter Max Task'!$A$3:$A$178='Sum Max Tasks'!$A24)*('Sum Max Tasks'!$B24='Filter Max Task'!$C$3:$C$178)*('Sum Max Tasks'!$C24='Filter Max Task'!$D$3:$D$178)*('Sum Max Tasks'!$E24='Filter Max Task'!$E$3:$E$178)*('Sum Max Tasks'!$D24='Filter Max Task'!$F$3:$F$178)))</f>
        <v>1.861718897341513E-2</v>
      </c>
      <c r="AG24" s="1" cm="1">
        <f t="array" ref="AG24">SUM(_xlfn._xlws.FILTER('Filter Max Task'!AH$3:AH$178, ('Filter Max Task'!$A$3:$A$178='Sum Max Tasks'!$A24)*('Sum Max Tasks'!$B24='Filter Max Task'!$C$3:$C$178)*('Sum Max Tasks'!$C24='Filter Max Task'!$D$3:$D$178)*('Sum Max Tasks'!$E24='Filter Max Task'!$E$3:$E$178)*('Sum Max Tasks'!$D24='Filter Max Task'!$F$3:$F$178)))</f>
        <v>5.1046279787321054E-3</v>
      </c>
      <c r="AH24" s="1" cm="1">
        <f t="array" ref="AH24">SUM(_xlfn._xlws.FILTER('Filter Max Task'!AI$3:AI$178, ('Filter Max Task'!$A$3:$A$178='Sum Max Tasks'!$A24)*('Sum Max Tasks'!$B24='Filter Max Task'!$C$3:$C$178)*('Sum Max Tasks'!$C24='Filter Max Task'!$D$3:$D$178)*('Sum Max Tasks'!$E24='Filter Max Task'!$E$3:$E$178)*('Sum Max Tasks'!$D24='Filter Max Task'!$F$3:$F$178)))</f>
        <v>2.0902659042944787E-3</v>
      </c>
      <c r="AI24" s="1" cm="1">
        <f t="array" ref="AI24">SUM(_xlfn._xlws.FILTER('Filter Max Task'!AJ$3:AJ$178, ('Filter Max Task'!$A$3:$A$178='Sum Max Tasks'!$A24)*('Sum Max Tasks'!$B24='Filter Max Task'!$C$3:$C$178)*('Sum Max Tasks'!$C24='Filter Max Task'!$D$3:$D$178)*('Sum Max Tasks'!$E24='Filter Max Task'!$E$3:$E$178)*('Sum Max Tasks'!$D24='Filter Max Task'!$F$3:$F$178)))</f>
        <v>1.0484198812269938E-3</v>
      </c>
    </row>
    <row r="25" spans="1:46" x14ac:dyDescent="0.35">
      <c r="A25" s="1" t="s">
        <v>130</v>
      </c>
      <c r="B25" s="1" t="s">
        <v>131</v>
      </c>
      <c r="C25" s="1" t="s">
        <v>156</v>
      </c>
      <c r="D25" s="1" t="s">
        <v>157</v>
      </c>
      <c r="E25" s="1" t="s">
        <v>129</v>
      </c>
      <c r="F25" s="1" cm="1">
        <f t="array" ref="F25">SUM(_xlfn._xlws.FILTER('Filter Max Task'!G$3:G$178, ('Filter Max Task'!$A$3:$A$178='Sum Max Tasks'!$A25)*('Sum Max Tasks'!$B25='Filter Max Task'!$C$3:$C$178)*('Sum Max Tasks'!$C25='Filter Max Task'!$D$3:$D$178)*('Sum Max Tasks'!$E25='Filter Max Task'!$E$3:$E$178)*('Sum Max Tasks'!$D25='Filter Max Task'!$F$3:$F$178)))</f>
        <v>1.078567E-13</v>
      </c>
      <c r="G25" s="1" cm="1">
        <f t="array" ref="G25">SUM(_xlfn._xlws.FILTER('Filter Max Task'!H$3:H$178, ('Filter Max Task'!$A$3:$A$178='Sum Max Tasks'!$A25)*('Sum Max Tasks'!$B25='Filter Max Task'!$C$3:$C$178)*('Sum Max Tasks'!$C25='Filter Max Task'!$D$3:$D$178)*('Sum Max Tasks'!$E25='Filter Max Task'!$E$3:$E$178)*('Sum Max Tasks'!$D25='Filter Max Task'!$F$3:$F$178)))</f>
        <v>3.7694400000000002E-8</v>
      </c>
      <c r="H25" s="1" cm="1">
        <f t="array" ref="H25">SUM(_xlfn._xlws.FILTER('Filter Max Task'!I$3:I$178, ('Filter Max Task'!$A$3:$A$178='Sum Max Tasks'!$A25)*('Sum Max Tasks'!$B25='Filter Max Task'!$C$3:$C$178)*('Sum Max Tasks'!$C25='Filter Max Task'!$D$3:$D$178)*('Sum Max Tasks'!$E25='Filter Max Task'!$E$3:$E$178)*('Sum Max Tasks'!$D25='Filter Max Task'!$F$3:$F$178)))</f>
        <v>3.0254899999999994E-7</v>
      </c>
      <c r="I25" s="1" cm="1">
        <f t="array" ref="I25">SUM(_xlfn._xlws.FILTER('Filter Max Task'!J$3:J$178, ('Filter Max Task'!$A$3:$A$178='Sum Max Tasks'!$A25)*('Sum Max Tasks'!$B25='Filter Max Task'!$C$3:$C$178)*('Sum Max Tasks'!$C25='Filter Max Task'!$D$3:$D$178)*('Sum Max Tasks'!$E25='Filter Max Task'!$E$3:$E$178)*('Sum Max Tasks'!$D25='Filter Max Task'!$F$3:$F$178)))</f>
        <v>8.2454899999999998E-7</v>
      </c>
      <c r="J25" s="1" cm="1">
        <f t="array" ref="J25">SUM(_xlfn._xlws.FILTER('Filter Max Task'!K$3:K$178, ('Filter Max Task'!$A$3:$A$178='Sum Max Tasks'!$A25)*('Sum Max Tasks'!$B25='Filter Max Task'!$C$3:$C$178)*('Sum Max Tasks'!$C25='Filter Max Task'!$D$3:$D$178)*('Sum Max Tasks'!$E25='Filter Max Task'!$E$3:$E$178)*('Sum Max Tasks'!$D25='Filter Max Task'!$F$3:$F$178)))</f>
        <v>1.7821400000000001E-6</v>
      </c>
      <c r="K25" s="1" cm="1">
        <f t="array" ref="K25">SUM(_xlfn._xlws.FILTER('Filter Max Task'!L$3:L$178, ('Filter Max Task'!$A$3:$A$178='Sum Max Tasks'!$A25)*('Sum Max Tasks'!$B25='Filter Max Task'!$C$3:$C$178)*('Sum Max Tasks'!$C25='Filter Max Task'!$D$3:$D$178)*('Sum Max Tasks'!$E25='Filter Max Task'!$E$3:$E$178)*('Sum Max Tasks'!$D25='Filter Max Task'!$F$3:$F$178)))</f>
        <v>5.4610800000000006E-7</v>
      </c>
      <c r="L25" s="1" cm="1">
        <f t="array" ref="L25">SUM(_xlfn._xlws.FILTER('Filter Max Task'!M$3:M$178, ('Filter Max Task'!$A$3:$A$178='Sum Max Tasks'!$A25)*('Sum Max Tasks'!$B25='Filter Max Task'!$C$3:$C$178)*('Sum Max Tasks'!$C25='Filter Max Task'!$D$3:$D$178)*('Sum Max Tasks'!$E25='Filter Max Task'!$E$3:$E$178)*('Sum Max Tasks'!$D25='Filter Max Task'!$F$3:$F$178)))</f>
        <v>3.4238769999999995E-7</v>
      </c>
      <c r="M25" s="1" cm="1">
        <f t="array" ref="M25">SUM(_xlfn._xlws.FILTER('Filter Max Task'!N$3:N$178, ('Filter Max Task'!$A$3:$A$178='Sum Max Tasks'!$A25)*('Sum Max Tasks'!$B25='Filter Max Task'!$C$3:$C$178)*('Sum Max Tasks'!$C25='Filter Max Task'!$D$3:$D$178)*('Sum Max Tasks'!$E25='Filter Max Task'!$E$3:$E$178)*('Sum Max Tasks'!$D25='Filter Max Task'!$F$3:$F$178)))</f>
        <v>1.1418219E-7</v>
      </c>
      <c r="N25" s="1" cm="1">
        <f t="array" ref="N25">SUM(_xlfn._xlws.FILTER('Filter Max Task'!O$3:O$178, ('Filter Max Task'!$A$3:$A$178='Sum Max Tasks'!$A25)*('Sum Max Tasks'!$B25='Filter Max Task'!$C$3:$C$178)*('Sum Max Tasks'!$C25='Filter Max Task'!$D$3:$D$178)*('Sum Max Tasks'!$E25='Filter Max Task'!$E$3:$E$178)*('Sum Max Tasks'!$D25='Filter Max Task'!$F$3:$F$178)))</f>
        <v>4.6946079999999995E-8</v>
      </c>
      <c r="O25" s="1" cm="1">
        <f t="array" ref="O25">SUM(_xlfn._xlws.FILTER('Filter Max Task'!P$3:P$178, ('Filter Max Task'!$A$3:$A$178='Sum Max Tasks'!$A25)*('Sum Max Tasks'!$B25='Filter Max Task'!$C$3:$C$178)*('Sum Max Tasks'!$C25='Filter Max Task'!$D$3:$D$178)*('Sum Max Tasks'!$E25='Filter Max Task'!$E$3:$E$178)*('Sum Max Tasks'!$D25='Filter Max Task'!$F$3:$F$178)))</f>
        <v>1.9614372999999999E-8</v>
      </c>
      <c r="P25" s="1" cm="1">
        <f t="array" ref="P25">SUM(_xlfn._xlws.FILTER('Filter Max Task'!Q$3:Q$178, ('Filter Max Task'!$A$3:$A$178='Sum Max Tasks'!$A25)*('Sum Max Tasks'!$B25='Filter Max Task'!$C$3:$C$178)*('Sum Max Tasks'!$C25='Filter Max Task'!$D$3:$D$178)*('Sum Max Tasks'!$E25='Filter Max Task'!$E$3:$E$178)*('Sum Max Tasks'!$D25='Filter Max Task'!$F$3:$F$178)))</f>
        <v>1.6448887799999998E-4</v>
      </c>
      <c r="Q25" s="1" cm="1">
        <f t="array" ref="Q25">SUM(_xlfn._xlws.FILTER('Filter Max Task'!R$3:R$178, ('Filter Max Task'!$A$3:$A$178='Sum Max Tasks'!$A25)*('Sum Max Tasks'!$B25='Filter Max Task'!$C$3:$C$178)*('Sum Max Tasks'!$C25='Filter Max Task'!$D$3:$D$178)*('Sum Max Tasks'!$E25='Filter Max Task'!$E$3:$E$178)*('Sum Max Tasks'!$D25='Filter Max Task'!$F$3:$F$178)))</f>
        <v>5.0165590000000006E-5</v>
      </c>
      <c r="R25" s="1" cm="1">
        <f t="array" ref="R25">SUM(_xlfn._xlws.FILTER('Filter Max Task'!S$3:S$178, ('Filter Max Task'!$A$3:$A$178='Sum Max Tasks'!$A25)*('Sum Max Tasks'!$B25='Filter Max Task'!$C$3:$C$178)*('Sum Max Tasks'!$C25='Filter Max Task'!$D$3:$D$178)*('Sum Max Tasks'!$E25='Filter Max Task'!$E$3:$E$178)*('Sum Max Tasks'!$D25='Filter Max Task'!$F$3:$F$178)))</f>
        <v>3.4363700000000004E-5</v>
      </c>
      <c r="S25" s="1" cm="1">
        <f t="array" ref="S25">SUM(_xlfn._xlws.FILTER('Filter Max Task'!T$3:T$178, ('Filter Max Task'!$A$3:$A$178='Sum Max Tasks'!$A25)*('Sum Max Tasks'!$B25='Filter Max Task'!$C$3:$C$178)*('Sum Max Tasks'!$C25='Filter Max Task'!$D$3:$D$178)*('Sum Max Tasks'!$E25='Filter Max Task'!$E$3:$E$178)*('Sum Max Tasks'!$D25='Filter Max Task'!$F$3:$F$178)))</f>
        <v>2.6675500000000006E-5</v>
      </c>
      <c r="T25" s="1" cm="1">
        <f t="array" ref="T25">SUM(_xlfn._xlws.FILTER('Filter Max Task'!U$3:U$178, ('Filter Max Task'!$A$3:$A$178='Sum Max Tasks'!$A25)*('Sum Max Tasks'!$B25='Filter Max Task'!$C$3:$C$178)*('Sum Max Tasks'!$C25='Filter Max Task'!$D$3:$D$178)*('Sum Max Tasks'!$E25='Filter Max Task'!$E$3:$E$178)*('Sum Max Tasks'!$D25='Filter Max Task'!$F$3:$F$178)))</f>
        <v>2.3978700000000005E-5</v>
      </c>
      <c r="U25" s="1" cm="1">
        <f t="array" ref="U25">SUM(_xlfn._xlws.FILTER('Filter Max Task'!V$3:V$178, ('Filter Max Task'!$A$3:$A$178='Sum Max Tasks'!$A25)*('Sum Max Tasks'!$B25='Filter Max Task'!$C$3:$C$178)*('Sum Max Tasks'!$C25='Filter Max Task'!$D$3:$D$178)*('Sum Max Tasks'!$E25='Filter Max Task'!$E$3:$E$178)*('Sum Max Tasks'!$D25='Filter Max Task'!$F$3:$F$178)))</f>
        <v>4.92439E-6</v>
      </c>
      <c r="V25" s="1" cm="1">
        <f t="array" ref="V25">SUM(_xlfn._xlws.FILTER('Filter Max Task'!W$3:W$178, ('Filter Max Task'!$A$3:$A$178='Sum Max Tasks'!$A25)*('Sum Max Tasks'!$B25='Filter Max Task'!$C$3:$C$178)*('Sum Max Tasks'!$C25='Filter Max Task'!$D$3:$D$178)*('Sum Max Tasks'!$E25='Filter Max Task'!$E$3:$E$178)*('Sum Max Tasks'!$D25='Filter Max Task'!$F$3:$F$178)))</f>
        <v>3.440481E-6</v>
      </c>
      <c r="W25" s="1" cm="1">
        <f t="array" ref="W25">SUM(_xlfn._xlws.FILTER('Filter Max Task'!X$3:X$178, ('Filter Max Task'!$A$3:$A$178='Sum Max Tasks'!$A25)*('Sum Max Tasks'!$B25='Filter Max Task'!$C$3:$C$178)*('Sum Max Tasks'!$C25='Filter Max Task'!$D$3:$D$178)*('Sum Max Tasks'!$E25='Filter Max Task'!$E$3:$E$178)*('Sum Max Tasks'!$D25='Filter Max Task'!$F$3:$F$178)))</f>
        <v>1.1761709999999999E-6</v>
      </c>
      <c r="X25" s="1" cm="1">
        <f t="array" ref="X25">SUM(_xlfn._xlws.FILTER('Filter Max Task'!Y$3:Y$178, ('Filter Max Task'!$A$3:$A$178='Sum Max Tasks'!$A25)*('Sum Max Tasks'!$B25='Filter Max Task'!$C$3:$C$178)*('Sum Max Tasks'!$C25='Filter Max Task'!$D$3:$D$178)*('Sum Max Tasks'!$E25='Filter Max Task'!$E$3:$E$178)*('Sum Max Tasks'!$D25='Filter Max Task'!$F$3:$F$178)))</f>
        <v>4.4337279999999997E-7</v>
      </c>
      <c r="Y25" s="1" cm="1">
        <f t="array" ref="Y25">SUM(_xlfn._xlws.FILTER('Filter Max Task'!Z$3:Z$178, ('Filter Max Task'!$A$3:$A$178='Sum Max Tasks'!$A25)*('Sum Max Tasks'!$B25='Filter Max Task'!$C$3:$C$178)*('Sum Max Tasks'!$C25='Filter Max Task'!$D$3:$D$178)*('Sum Max Tasks'!$E25='Filter Max Task'!$E$3:$E$178)*('Sum Max Tasks'!$D25='Filter Max Task'!$F$3:$F$178)))</f>
        <v>1.6004790000000001E-7</v>
      </c>
      <c r="Z25" s="1" cm="1">
        <f t="array" ref="Z25">SUM(_xlfn._xlws.FILTER('Filter Max Task'!AA$3:AA$178, ('Filter Max Task'!$A$3:$A$178='Sum Max Tasks'!$A25)*('Sum Max Tasks'!$B25='Filter Max Task'!$C$3:$C$178)*('Sum Max Tasks'!$C25='Filter Max Task'!$D$3:$D$178)*('Sum Max Tasks'!$E25='Filter Max Task'!$E$3:$E$178)*('Sum Max Tasks'!$D25='Filter Max Task'!$F$3:$F$178)))</f>
        <v>0.66575948330797552</v>
      </c>
      <c r="AA25" s="1" cm="1">
        <f t="array" ref="AA25">SUM(_xlfn._xlws.FILTER('Filter Max Task'!AB$3:AB$178, ('Filter Max Task'!$A$3:$A$178='Sum Max Tasks'!$A25)*('Sum Max Tasks'!$B25='Filter Max Task'!$C$3:$C$178)*('Sum Max Tasks'!$C25='Filter Max Task'!$D$3:$D$178)*('Sum Max Tasks'!$E25='Filter Max Task'!$E$3:$E$178)*('Sum Max Tasks'!$D25='Filter Max Task'!$F$3:$F$178)))</f>
        <v>0.2030424043517382</v>
      </c>
      <c r="AB25" s="1" cm="1">
        <f t="array" ref="AB25">SUM(_xlfn._xlws.FILTER('Filter Max Task'!AC$3:AC$178, ('Filter Max Task'!$A$3:$A$178='Sum Max Tasks'!$A25)*('Sum Max Tasks'!$B25='Filter Max Task'!$C$3:$C$178)*('Sum Max Tasks'!$C25='Filter Max Task'!$D$3:$D$178)*('Sum Max Tasks'!$E25='Filter Max Task'!$E$3:$E$178)*('Sum Max Tasks'!$D25='Filter Max Task'!$F$3:$F$178)))</f>
        <v>0.13908514323108384</v>
      </c>
      <c r="AC25" s="1" cm="1">
        <f t="array" ref="AC25">SUM(_xlfn._xlws.FILTER('Filter Max Task'!AD$3:AD$178, ('Filter Max Task'!$A$3:$A$178='Sum Max Tasks'!$A25)*('Sum Max Tasks'!$B25='Filter Max Task'!$C$3:$C$178)*('Sum Max Tasks'!$C25='Filter Max Task'!$D$3:$D$178)*('Sum Max Tasks'!$E25='Filter Max Task'!$E$3:$E$178)*('Sum Max Tasks'!$D25='Filter Max Task'!$F$3:$F$178)))</f>
        <v>0.10796758609406952</v>
      </c>
      <c r="AD25" s="1" cm="1">
        <f t="array" ref="AD25">SUM(_xlfn._xlws.FILTER('Filter Max Task'!AE$3:AE$178, ('Filter Max Task'!$A$3:$A$178='Sum Max Tasks'!$A25)*('Sum Max Tasks'!$B25='Filter Max Task'!$C$3:$C$178)*('Sum Max Tasks'!$C25='Filter Max Task'!$D$3:$D$178)*('Sum Max Tasks'!$E25='Filter Max Task'!$E$3:$E$178)*('Sum Max Tasks'!$D25='Filter Max Task'!$F$3:$F$178)))</f>
        <v>9.7052439754601247E-2</v>
      </c>
      <c r="AE25" s="1" cm="1">
        <f t="array" ref="AE25">SUM(_xlfn._xlws.FILTER('Filter Max Task'!AF$3:AF$178, ('Filter Max Task'!$A$3:$A$178='Sum Max Tasks'!$A25)*('Sum Max Tasks'!$B25='Filter Max Task'!$C$3:$C$178)*('Sum Max Tasks'!$C25='Filter Max Task'!$D$3:$D$178)*('Sum Max Tasks'!$E25='Filter Max Task'!$E$3:$E$178)*('Sum Max Tasks'!$D25='Filter Max Task'!$F$3:$F$178)))</f>
        <v>1.9931191591002043E-2</v>
      </c>
      <c r="AF25" s="1" cm="1">
        <f t="array" ref="AF25">SUM(_xlfn._xlws.FILTER('Filter Max Task'!AG$3:AG$178, ('Filter Max Task'!$A$3:$A$178='Sum Max Tasks'!$A25)*('Sum Max Tasks'!$B25='Filter Max Task'!$C$3:$C$178)*('Sum Max Tasks'!$C25='Filter Max Task'!$D$3:$D$178)*('Sum Max Tasks'!$E25='Filter Max Task'!$E$3:$E$178)*('Sum Max Tasks'!$D25='Filter Max Task'!$F$3:$F$178)))</f>
        <v>1.3925153364417178E-2</v>
      </c>
      <c r="AG25" s="1" cm="1">
        <f t="array" ref="AG25">SUM(_xlfn._xlws.FILTER('Filter Max Task'!AH$3:AH$178, ('Filter Max Task'!$A$3:$A$178='Sum Max Tasks'!$A25)*('Sum Max Tasks'!$B25='Filter Max Task'!$C$3:$C$178)*('Sum Max Tasks'!$C25='Filter Max Task'!$D$3:$D$178)*('Sum Max Tasks'!$E25='Filter Max Task'!$E$3:$E$178)*('Sum Max Tasks'!$D25='Filter Max Task'!$F$3:$F$178)))</f>
        <v>4.7604859779141109E-3</v>
      </c>
      <c r="AH25" s="1" cm="1">
        <f t="array" ref="AH25">SUM(_xlfn._xlws.FILTER('Filter Max Task'!AI$3:AI$178, ('Filter Max Task'!$A$3:$A$178='Sum Max Tasks'!$A25)*('Sum Max Tasks'!$B25='Filter Max Task'!$C$3:$C$178)*('Sum Max Tasks'!$C25='Filter Max Task'!$D$3:$D$178)*('Sum Max Tasks'!$E25='Filter Max Task'!$E$3:$E$178)*('Sum Max Tasks'!$D25='Filter Max Task'!$F$3:$F$178)))</f>
        <v>1.79452647394683E-3</v>
      </c>
      <c r="AI25" s="1" cm="1">
        <f t="array" ref="AI25">SUM(_xlfn._xlws.FILTER('Filter Max Task'!AJ$3:AJ$178, ('Filter Max Task'!$A$3:$A$178='Sum Max Tasks'!$A25)*('Sum Max Tasks'!$B25='Filter Max Task'!$C$3:$C$178)*('Sum Max Tasks'!$C25='Filter Max Task'!$D$3:$D$178)*('Sum Max Tasks'!$E25='Filter Max Task'!$E$3:$E$178)*('Sum Max Tasks'!$D25='Filter Max Task'!$F$3:$F$178)))</f>
        <v>6.4778487460122683E-4</v>
      </c>
    </row>
    <row r="26" spans="1:46" x14ac:dyDescent="0.35">
      <c r="A26" s="1" t="s">
        <v>130</v>
      </c>
      <c r="B26" s="1" t="s">
        <v>131</v>
      </c>
      <c r="C26" s="1" t="s">
        <v>156</v>
      </c>
      <c r="D26" s="1" t="s">
        <v>157</v>
      </c>
      <c r="E26" s="1" t="s">
        <v>128</v>
      </c>
      <c r="F26" s="1" cm="1">
        <f t="array" ref="F26">SUM(_xlfn._xlws.FILTER('Filter Max Task'!G$3:G$178, ('Filter Max Task'!$A$3:$A$178='Sum Max Tasks'!$A26)*('Sum Max Tasks'!$B26='Filter Max Task'!$C$3:$C$178)*('Sum Max Tasks'!$C26='Filter Max Task'!$D$3:$D$178)*('Sum Max Tasks'!$E26='Filter Max Task'!$E$3:$E$178)*('Sum Max Tasks'!$D26='Filter Max Task'!$F$3:$F$178)))</f>
        <v>1.7487980000000001E-14</v>
      </c>
      <c r="G26" s="1" cm="1">
        <f t="array" ref="G26">SUM(_xlfn._xlws.FILTER('Filter Max Task'!H$3:H$178, ('Filter Max Task'!$A$3:$A$178='Sum Max Tasks'!$A26)*('Sum Max Tasks'!$B26='Filter Max Task'!$C$3:$C$178)*('Sum Max Tasks'!$C26='Filter Max Task'!$D$3:$D$178)*('Sum Max Tasks'!$E26='Filter Max Task'!$E$3:$E$178)*('Sum Max Tasks'!$D26='Filter Max Task'!$F$3:$F$178)))</f>
        <v>7.1756199999999997E-9</v>
      </c>
      <c r="H26" s="1" cm="1">
        <f t="array" ref="H26">SUM(_xlfn._xlws.FILTER('Filter Max Task'!I$3:I$178, ('Filter Max Task'!$A$3:$A$178='Sum Max Tasks'!$A26)*('Sum Max Tasks'!$B26='Filter Max Task'!$C$3:$C$178)*('Sum Max Tasks'!$C26='Filter Max Task'!$D$3:$D$178)*('Sum Max Tasks'!$E26='Filter Max Task'!$E$3:$E$178)*('Sum Max Tasks'!$D26='Filter Max Task'!$F$3:$F$178)))</f>
        <v>6.2481299999999992E-8</v>
      </c>
      <c r="I26" s="1" cm="1">
        <f t="array" ref="I26">SUM(_xlfn._xlws.FILTER('Filter Max Task'!J$3:J$178, ('Filter Max Task'!$A$3:$A$178='Sum Max Tasks'!$A26)*('Sum Max Tasks'!$B26='Filter Max Task'!$C$3:$C$178)*('Sum Max Tasks'!$C26='Filter Max Task'!$D$3:$D$178)*('Sum Max Tasks'!$E26='Filter Max Task'!$E$3:$E$178)*('Sum Max Tasks'!$D26='Filter Max Task'!$F$3:$F$178)))</f>
        <v>2.6567900000000001E-7</v>
      </c>
      <c r="J26" s="1" cm="1">
        <f t="array" ref="J26">SUM(_xlfn._xlws.FILTER('Filter Max Task'!K$3:K$178, ('Filter Max Task'!$A$3:$A$178='Sum Max Tasks'!$A26)*('Sum Max Tasks'!$B26='Filter Max Task'!$C$3:$C$178)*('Sum Max Tasks'!$C26='Filter Max Task'!$D$3:$D$178)*('Sum Max Tasks'!$E26='Filter Max Task'!$E$3:$E$178)*('Sum Max Tasks'!$D26='Filter Max Task'!$F$3:$F$178)))</f>
        <v>8.6794999999999988E-7</v>
      </c>
      <c r="K26" s="1" cm="1">
        <f t="array" ref="K26">SUM(_xlfn._xlws.FILTER('Filter Max Task'!L$3:L$178, ('Filter Max Task'!$A$3:$A$178='Sum Max Tasks'!$A26)*('Sum Max Tasks'!$B26='Filter Max Task'!$C$3:$C$178)*('Sum Max Tasks'!$C26='Filter Max Task'!$D$3:$D$178)*('Sum Max Tasks'!$E26='Filter Max Task'!$E$3:$E$178)*('Sum Max Tasks'!$D26='Filter Max Task'!$F$3:$F$178)))</f>
        <v>1.8893500000000002E-7</v>
      </c>
      <c r="L26" s="1" cm="1">
        <f t="array" ref="L26">SUM(_xlfn._xlws.FILTER('Filter Max Task'!M$3:M$178, ('Filter Max Task'!$A$3:$A$178='Sum Max Tasks'!$A26)*('Sum Max Tasks'!$B26='Filter Max Task'!$C$3:$C$178)*('Sum Max Tasks'!$C26='Filter Max Task'!$D$3:$D$178)*('Sum Max Tasks'!$E26='Filter Max Task'!$E$3:$E$178)*('Sum Max Tasks'!$D26='Filter Max Task'!$F$3:$F$178)))</f>
        <v>1.122913E-7</v>
      </c>
      <c r="M26" s="1" cm="1">
        <f t="array" ref="M26">SUM(_xlfn._xlws.FILTER('Filter Max Task'!N$3:N$178, ('Filter Max Task'!$A$3:$A$178='Sum Max Tasks'!$A26)*('Sum Max Tasks'!$B26='Filter Max Task'!$C$3:$C$178)*('Sum Max Tasks'!$C26='Filter Max Task'!$D$3:$D$178)*('Sum Max Tasks'!$E26='Filter Max Task'!$E$3:$E$178)*('Sum Max Tasks'!$D26='Filter Max Task'!$F$3:$F$178)))</f>
        <v>3.2562200000000008E-8</v>
      </c>
      <c r="N26" s="1" cm="1">
        <f t="array" ref="N26">SUM(_xlfn._xlws.FILTER('Filter Max Task'!O$3:O$178, ('Filter Max Task'!$A$3:$A$178='Sum Max Tasks'!$A26)*('Sum Max Tasks'!$B26='Filter Max Task'!$C$3:$C$178)*('Sum Max Tasks'!$C26='Filter Max Task'!$D$3:$D$178)*('Sum Max Tasks'!$E26='Filter Max Task'!$E$3:$E$178)*('Sum Max Tasks'!$D26='Filter Max Task'!$F$3:$F$178)))</f>
        <v>1.6185460000000003E-8</v>
      </c>
      <c r="O26" s="1" cm="1">
        <f t="array" ref="O26">SUM(_xlfn._xlws.FILTER('Filter Max Task'!P$3:P$178, ('Filter Max Task'!$A$3:$A$178='Sum Max Tasks'!$A26)*('Sum Max Tasks'!$B26='Filter Max Task'!$C$3:$C$178)*('Sum Max Tasks'!$C26='Filter Max Task'!$D$3:$D$178)*('Sum Max Tasks'!$E26='Filter Max Task'!$E$3:$E$178)*('Sum Max Tasks'!$D26='Filter Max Task'!$F$3:$F$178)))</f>
        <v>1.1410397E-8</v>
      </c>
      <c r="P26" s="1" cm="1">
        <f t="array" ref="P26">SUM(_xlfn._xlws.FILTER('Filter Max Task'!Q$3:Q$178, ('Filter Max Task'!$A$3:$A$178='Sum Max Tasks'!$A26)*('Sum Max Tasks'!$B26='Filter Max Task'!$C$3:$C$178)*('Sum Max Tasks'!$C26='Filter Max Task'!$D$3:$D$178)*('Sum Max Tasks'!$E26='Filter Max Task'!$E$3:$E$178)*('Sum Max Tasks'!$D26='Filter Max Task'!$F$3:$F$178)))</f>
        <v>1.5514865589999998E-4</v>
      </c>
      <c r="Q26" s="1" cm="1">
        <f t="array" ref="Q26">SUM(_xlfn._xlws.FILTER('Filter Max Task'!R$3:R$178, ('Filter Max Task'!$A$3:$A$178='Sum Max Tasks'!$A26)*('Sum Max Tasks'!$B26='Filter Max Task'!$C$3:$C$178)*('Sum Max Tasks'!$C26='Filter Max Task'!$D$3:$D$178)*('Sum Max Tasks'!$E26='Filter Max Task'!$E$3:$E$178)*('Sum Max Tasks'!$D26='Filter Max Task'!$F$3:$F$178)))</f>
        <v>5.1108189999999999E-5</v>
      </c>
      <c r="R26" s="1" cm="1">
        <f t="array" ref="R26">SUM(_xlfn._xlws.FILTER('Filter Max Task'!S$3:S$178, ('Filter Max Task'!$A$3:$A$178='Sum Max Tasks'!$A26)*('Sum Max Tasks'!$B26='Filter Max Task'!$C$3:$C$178)*('Sum Max Tasks'!$C26='Filter Max Task'!$D$3:$D$178)*('Sum Max Tasks'!$E26='Filter Max Task'!$E$3:$E$178)*('Sum Max Tasks'!$D26='Filter Max Task'!$F$3:$F$178)))</f>
        <v>3.2841700000000001E-5</v>
      </c>
      <c r="S26" s="1" cm="1">
        <f t="array" ref="S26">SUM(_xlfn._xlws.FILTER('Filter Max Task'!T$3:T$178, ('Filter Max Task'!$A$3:$A$178='Sum Max Tasks'!$A26)*('Sum Max Tasks'!$B26='Filter Max Task'!$C$3:$C$178)*('Sum Max Tasks'!$C26='Filter Max Task'!$D$3:$D$178)*('Sum Max Tasks'!$E26='Filter Max Task'!$E$3:$E$178)*('Sum Max Tasks'!$D26='Filter Max Task'!$F$3:$F$178)))</f>
        <v>2.5565700000000002E-5</v>
      </c>
      <c r="T26" s="1" cm="1">
        <f t="array" ref="T26">SUM(_xlfn._xlws.FILTER('Filter Max Task'!U$3:U$178, ('Filter Max Task'!$A$3:$A$178='Sum Max Tasks'!$A26)*('Sum Max Tasks'!$B26='Filter Max Task'!$C$3:$C$178)*('Sum Max Tasks'!$C26='Filter Max Task'!$D$3:$D$178)*('Sum Max Tasks'!$E26='Filter Max Task'!$E$3:$E$178)*('Sum Max Tasks'!$D26='Filter Max Task'!$F$3:$F$178)))</f>
        <v>2.2505299999999999E-5</v>
      </c>
      <c r="U26" s="1" cm="1">
        <f t="array" ref="U26">SUM(_xlfn._xlws.FILTER('Filter Max Task'!V$3:V$178, ('Filter Max Task'!$A$3:$A$178='Sum Max Tasks'!$A26)*('Sum Max Tasks'!$B26='Filter Max Task'!$C$3:$C$178)*('Sum Max Tasks'!$C26='Filter Max Task'!$D$3:$D$178)*('Sum Max Tasks'!$E26='Filter Max Task'!$E$3:$E$178)*('Sum Max Tasks'!$D26='Filter Max Task'!$F$3:$F$178)))</f>
        <v>3.5894100000000002E-6</v>
      </c>
      <c r="V26" s="1" cm="1">
        <f t="array" ref="V26">SUM(_xlfn._xlws.FILTER('Filter Max Task'!W$3:W$178, ('Filter Max Task'!$A$3:$A$178='Sum Max Tasks'!$A26)*('Sum Max Tasks'!$B26='Filter Max Task'!$C$3:$C$178)*('Sum Max Tasks'!$C26='Filter Max Task'!$D$3:$D$178)*('Sum Max Tasks'!$E26='Filter Max Task'!$E$3:$E$178)*('Sum Max Tasks'!$D26='Filter Max Task'!$F$3:$F$178)))</f>
        <v>2.2360899999999998E-6</v>
      </c>
      <c r="W26" s="1" cm="1">
        <f t="array" ref="W26">SUM(_xlfn._xlws.FILTER('Filter Max Task'!X$3:X$178, ('Filter Max Task'!$A$3:$A$178='Sum Max Tasks'!$A26)*('Sum Max Tasks'!$B26='Filter Max Task'!$C$3:$C$178)*('Sum Max Tasks'!$C26='Filter Max Task'!$D$3:$D$178)*('Sum Max Tasks'!$E26='Filter Max Task'!$E$3:$E$178)*('Sum Max Tasks'!$D26='Filter Max Task'!$F$3:$F$178)))</f>
        <v>7.4819400000000004E-7</v>
      </c>
      <c r="X26" s="1" cm="1">
        <f t="array" ref="X26">SUM(_xlfn._xlws.FILTER('Filter Max Task'!Y$3:Y$178, ('Filter Max Task'!$A$3:$A$178='Sum Max Tasks'!$A26)*('Sum Max Tasks'!$B26='Filter Max Task'!$C$3:$C$178)*('Sum Max Tasks'!$C26='Filter Max Task'!$D$3:$D$178)*('Sum Max Tasks'!$E26='Filter Max Task'!$E$3:$E$178)*('Sum Max Tasks'!$D26='Filter Max Task'!$F$3:$F$178)))</f>
        <v>3.5316740000000002E-7</v>
      </c>
      <c r="Y26" s="1" cm="1">
        <f t="array" ref="Y26">SUM(_xlfn._xlws.FILTER('Filter Max Task'!Z$3:Z$178, ('Filter Max Task'!$A$3:$A$178='Sum Max Tasks'!$A26)*('Sum Max Tasks'!$B26='Filter Max Task'!$C$3:$C$178)*('Sum Max Tasks'!$C26='Filter Max Task'!$D$3:$D$178)*('Sum Max Tasks'!$E26='Filter Max Task'!$E$3:$E$178)*('Sum Max Tasks'!$D26='Filter Max Task'!$F$3:$F$178)))</f>
        <v>1.7163739999999999E-7</v>
      </c>
      <c r="Z26" s="1" cm="1">
        <f t="array" ref="Z26">SUM(_xlfn._xlws.FILTER('Filter Max Task'!AA$3:AA$178, ('Filter Max Task'!$A$3:$A$178='Sum Max Tasks'!$A26)*('Sum Max Tasks'!$B26='Filter Max Task'!$C$3:$C$178)*('Sum Max Tasks'!$C26='Filter Max Task'!$D$3:$D$178)*('Sum Max Tasks'!$E26='Filter Max Task'!$E$3:$E$178)*('Sum Max Tasks'!$D26='Filter Max Task'!$F$3:$F$178)))</f>
        <v>0.62795545962633936</v>
      </c>
      <c r="AA26" s="1" cm="1">
        <f t="array" ref="AA26">SUM(_xlfn._xlws.FILTER('Filter Max Task'!AB$3:AB$178, ('Filter Max Task'!$A$3:$A$178='Sum Max Tasks'!$A26)*('Sum Max Tasks'!$B26='Filter Max Task'!$C$3:$C$178)*('Sum Max Tasks'!$C26='Filter Max Task'!$D$3:$D$178)*('Sum Max Tasks'!$E26='Filter Max Task'!$E$3:$E$178)*('Sum Max Tasks'!$D26='Filter Max Task'!$F$3:$F$178)))</f>
        <v>0.20685752484253578</v>
      </c>
      <c r="AB26" s="1" cm="1">
        <f t="array" ref="AB26">SUM(_xlfn._xlws.FILTER('Filter Max Task'!AC$3:AC$178, ('Filter Max Task'!$A$3:$A$178='Sum Max Tasks'!$A26)*('Sum Max Tasks'!$B26='Filter Max Task'!$C$3:$C$178)*('Sum Max Tasks'!$C26='Filter Max Task'!$D$3:$D$178)*('Sum Max Tasks'!$E26='Filter Max Task'!$E$3:$E$178)*('Sum Max Tasks'!$D26='Filter Max Task'!$F$3:$F$178)))</f>
        <v>0.13292493382413087</v>
      </c>
      <c r="AC26" s="1" cm="1">
        <f t="array" ref="AC26">SUM(_xlfn._xlws.FILTER('Filter Max Task'!AD$3:AD$178, ('Filter Max Task'!$A$3:$A$178='Sum Max Tasks'!$A26)*('Sum Max Tasks'!$B26='Filter Max Task'!$C$3:$C$178)*('Sum Max Tasks'!$C26='Filter Max Task'!$D$3:$D$178)*('Sum Max Tasks'!$E26='Filter Max Task'!$E$3:$E$178)*('Sum Max Tasks'!$D26='Filter Max Task'!$F$3:$F$178)))</f>
        <v>0.10347573300613494</v>
      </c>
      <c r="AD26" s="1" cm="1">
        <f t="array" ref="AD26">SUM(_xlfn._xlws.FILTER('Filter Max Task'!AE$3:AE$178, ('Filter Max Task'!$A$3:$A$178='Sum Max Tasks'!$A26)*('Sum Max Tasks'!$B26='Filter Max Task'!$C$3:$C$178)*('Sum Max Tasks'!$C26='Filter Max Task'!$D$3:$D$178)*('Sum Max Tasks'!$E26='Filter Max Task'!$E$3:$E$178)*('Sum Max Tasks'!$D26='Filter Max Task'!$F$3:$F$178)))</f>
        <v>9.1088936114519431E-2</v>
      </c>
      <c r="AE26" s="1" cm="1">
        <f t="array" ref="AE26">SUM(_xlfn._xlws.FILTER('Filter Max Task'!AF$3:AF$178, ('Filter Max Task'!$A$3:$A$178='Sum Max Tasks'!$A26)*('Sum Max Tasks'!$B26='Filter Max Task'!$C$3:$C$178)*('Sum Max Tasks'!$C26='Filter Max Task'!$D$3:$D$178)*('Sum Max Tasks'!$E26='Filter Max Task'!$E$3:$E$178)*('Sum Max Tasks'!$D26='Filter Max Task'!$F$3:$F$178)))</f>
        <v>1.4527935116564417E-2</v>
      </c>
      <c r="AF26" s="1" cm="1">
        <f t="array" ref="AF26">SUM(_xlfn._xlws.FILTER('Filter Max Task'!AG$3:AG$178, ('Filter Max Task'!$A$3:$A$178='Sum Max Tasks'!$A26)*('Sum Max Tasks'!$B26='Filter Max Task'!$C$3:$C$178)*('Sum Max Tasks'!$C26='Filter Max Task'!$D$3:$D$178)*('Sum Max Tasks'!$E26='Filter Max Task'!$E$3:$E$178)*('Sum Max Tasks'!$D26='Filter Max Task'!$F$3:$F$178)))</f>
        <v>9.0504485235173814E-3</v>
      </c>
      <c r="AG26" s="1" cm="1">
        <f t="array" ref="AG26">SUM(_xlfn._xlws.FILTER('Filter Max Task'!AH$3:AH$178, ('Filter Max Task'!$A$3:$A$178='Sum Max Tasks'!$A26)*('Sum Max Tasks'!$B26='Filter Max Task'!$C$3:$C$178)*('Sum Max Tasks'!$C26='Filter Max Task'!$D$3:$D$178)*('Sum Max Tasks'!$E26='Filter Max Task'!$E$3:$E$178)*('Sum Max Tasks'!$D26='Filter Max Task'!$F$3:$F$178)))</f>
        <v>3.0282731386503067E-3</v>
      </c>
      <c r="AH26" s="1" cm="1">
        <f t="array" ref="AH26">SUM(_xlfn._xlws.FILTER('Filter Max Task'!AI$3:AI$178, ('Filter Max Task'!$A$3:$A$178='Sum Max Tasks'!$A26)*('Sum Max Tasks'!$B26='Filter Max Task'!$C$3:$C$178)*('Sum Max Tasks'!$C26='Filter Max Task'!$D$3:$D$178)*('Sum Max Tasks'!$E26='Filter Max Task'!$E$3:$E$178)*('Sum Max Tasks'!$D26='Filter Max Task'!$F$3:$F$178)))</f>
        <v>1.4294251903476482E-3</v>
      </c>
      <c r="AI26" s="1" cm="1">
        <f t="array" ref="AI26">SUM(_xlfn._xlws.FILTER('Filter Max Task'!AJ$3:AJ$178, ('Filter Max Task'!$A$3:$A$178='Sum Max Tasks'!$A26)*('Sum Max Tasks'!$B26='Filter Max Task'!$C$3:$C$178)*('Sum Max Tasks'!$C26='Filter Max Task'!$D$3:$D$178)*('Sum Max Tasks'!$E26='Filter Max Task'!$E$3:$E$178)*('Sum Max Tasks'!$D26='Filter Max Task'!$F$3:$F$178)))</f>
        <v>6.9469272408997961E-4</v>
      </c>
    </row>
    <row r="27" spans="1:46" x14ac:dyDescent="0.35">
      <c r="A27" s="1" t="s">
        <v>130</v>
      </c>
      <c r="B27" s="1" t="s">
        <v>156</v>
      </c>
      <c r="C27" s="1" t="s">
        <v>127</v>
      </c>
      <c r="D27" s="1" t="s">
        <v>152</v>
      </c>
      <c r="E27" s="1" t="s">
        <v>129</v>
      </c>
      <c r="F27" s="1" cm="1">
        <f t="array" ref="F27">SUM(_xlfn._xlws.FILTER('Filter Max Task'!G$3:G$178, ('Filter Max Task'!$A$3:$A$178='Sum Max Tasks'!$A27)*('Sum Max Tasks'!$B27='Filter Max Task'!$C$3:$C$178)*('Sum Max Tasks'!$C27='Filter Max Task'!$D$3:$D$178)*('Sum Max Tasks'!$E27='Filter Max Task'!$E$3:$E$178)*('Sum Max Tasks'!$D27='Filter Max Task'!$F$3:$F$178)))</f>
        <v>8.3274081899999987E-4</v>
      </c>
      <c r="G27" s="1" cm="1">
        <f t="array" ref="G27">SUM(_xlfn._xlws.FILTER('Filter Max Task'!H$3:H$178, ('Filter Max Task'!$A$3:$A$178='Sum Max Tasks'!$A27)*('Sum Max Tasks'!$B27='Filter Max Task'!$C$3:$C$178)*('Sum Max Tasks'!$C27='Filter Max Task'!$D$3:$D$178)*('Sum Max Tasks'!$E27='Filter Max Task'!$E$3:$E$178)*('Sum Max Tasks'!$D27='Filter Max Task'!$F$3:$F$178)))</f>
        <v>2.7469740000000004E-4</v>
      </c>
      <c r="H27" s="1" cm="1">
        <f t="array" ref="H27">SUM(_xlfn._xlws.FILTER('Filter Max Task'!I$3:I$178, ('Filter Max Task'!$A$3:$A$178='Sum Max Tasks'!$A27)*('Sum Max Tasks'!$B27='Filter Max Task'!$C$3:$C$178)*('Sum Max Tasks'!$C27='Filter Max Task'!$D$3:$D$178)*('Sum Max Tasks'!$E27='Filter Max Task'!$E$3:$E$178)*('Sum Max Tasks'!$D27='Filter Max Task'!$F$3:$F$178)))</f>
        <v>1.72583E-4</v>
      </c>
      <c r="I27" s="1" cm="1">
        <f t="array" ref="I27">SUM(_xlfn._xlws.FILTER('Filter Max Task'!J$3:J$178, ('Filter Max Task'!$A$3:$A$178='Sum Max Tasks'!$A27)*('Sum Max Tasks'!$B27='Filter Max Task'!$C$3:$C$178)*('Sum Max Tasks'!$C27='Filter Max Task'!$D$3:$D$178)*('Sum Max Tasks'!$E27='Filter Max Task'!$E$3:$E$178)*('Sum Max Tasks'!$D27='Filter Max Task'!$F$3:$F$178)))</f>
        <v>1.4118999999999999E-4</v>
      </c>
      <c r="J27" s="1" cm="1">
        <f t="array" ref="J27">SUM(_xlfn._xlws.FILTER('Filter Max Task'!K$3:K$178, ('Filter Max Task'!$A$3:$A$178='Sum Max Tasks'!$A27)*('Sum Max Tasks'!$B27='Filter Max Task'!$C$3:$C$178)*('Sum Max Tasks'!$C27='Filter Max Task'!$D$3:$D$178)*('Sum Max Tasks'!$E27='Filter Max Task'!$E$3:$E$178)*('Sum Max Tasks'!$D27='Filter Max Task'!$F$3:$F$178)))</f>
        <v>1.32223E-4</v>
      </c>
      <c r="K27" s="1" cm="1">
        <f t="array" ref="K27">SUM(_xlfn._xlws.FILTER('Filter Max Task'!L$3:L$178, ('Filter Max Task'!$A$3:$A$178='Sum Max Tasks'!$A27)*('Sum Max Tasks'!$B27='Filter Max Task'!$C$3:$C$178)*('Sum Max Tasks'!$C27='Filter Max Task'!$D$3:$D$178)*('Sum Max Tasks'!$E27='Filter Max Task'!$E$3:$E$178)*('Sum Max Tasks'!$D27='Filter Max Task'!$F$3:$F$178)))</f>
        <v>3.1902099999999994E-5</v>
      </c>
      <c r="L27" s="1" cm="1">
        <f t="array" ref="L27">SUM(_xlfn._xlws.FILTER('Filter Max Task'!M$3:M$178, ('Filter Max Task'!$A$3:$A$178='Sum Max Tasks'!$A27)*('Sum Max Tasks'!$B27='Filter Max Task'!$C$3:$C$178)*('Sum Max Tasks'!$C27='Filter Max Task'!$D$3:$D$178)*('Sum Max Tasks'!$E27='Filter Max Task'!$E$3:$E$178)*('Sum Max Tasks'!$D27='Filter Max Task'!$F$3:$F$178)))</f>
        <v>1.8623729999999998E-5</v>
      </c>
      <c r="M27" s="1" cm="1">
        <f t="array" ref="M27">SUM(_xlfn._xlws.FILTER('Filter Max Task'!N$3:N$178, ('Filter Max Task'!$A$3:$A$178='Sum Max Tasks'!$A27)*('Sum Max Tasks'!$B27='Filter Max Task'!$C$3:$C$178)*('Sum Max Tasks'!$C27='Filter Max Task'!$D$3:$D$178)*('Sum Max Tasks'!$E27='Filter Max Task'!$E$3:$E$178)*('Sum Max Tasks'!$D27='Filter Max Task'!$F$3:$F$178)))</f>
        <v>5.5438780000000002E-6</v>
      </c>
      <c r="N27" s="1" cm="1">
        <f t="array" ref="N27">SUM(_xlfn._xlws.FILTER('Filter Max Task'!O$3:O$178, ('Filter Max Task'!$A$3:$A$178='Sum Max Tasks'!$A27)*('Sum Max Tasks'!$B27='Filter Max Task'!$C$3:$C$178)*('Sum Max Tasks'!$C27='Filter Max Task'!$D$3:$D$178)*('Sum Max Tasks'!$E27='Filter Max Task'!$E$3:$E$178)*('Sum Max Tasks'!$D27='Filter Max Task'!$F$3:$F$178)))</f>
        <v>1.9833310000000004E-6</v>
      </c>
      <c r="O27" s="1" cm="1">
        <f t="array" ref="O27">SUM(_xlfn._xlws.FILTER('Filter Max Task'!P$3:P$178, ('Filter Max Task'!$A$3:$A$178='Sum Max Tasks'!$A27)*('Sum Max Tasks'!$B27='Filter Max Task'!$C$3:$C$178)*('Sum Max Tasks'!$C27='Filter Max Task'!$D$3:$D$178)*('Sum Max Tasks'!$E27='Filter Max Task'!$E$3:$E$178)*('Sum Max Tasks'!$D27='Filter Max Task'!$F$3:$F$178)))</f>
        <v>6.856120999999999E-7</v>
      </c>
      <c r="P27" s="1" cm="1">
        <f t="array" ref="P27">SUM(_xlfn._xlws.FILTER('Filter Max Task'!Q$3:Q$178, ('Filter Max Task'!$A$3:$A$178='Sum Max Tasks'!$A27)*('Sum Max Tasks'!$B27='Filter Max Task'!$C$3:$C$178)*('Sum Max Tasks'!$C27='Filter Max Task'!$D$3:$D$178)*('Sum Max Tasks'!$E27='Filter Max Task'!$E$3:$E$178)*('Sum Max Tasks'!$D27='Filter Max Task'!$F$3:$F$178)))</f>
        <v>2.0147604560000001E-4</v>
      </c>
      <c r="Q27" s="1" cm="1">
        <f t="array" ref="Q27">SUM(_xlfn._xlws.FILTER('Filter Max Task'!R$3:R$178, ('Filter Max Task'!$A$3:$A$178='Sum Max Tasks'!$A27)*('Sum Max Tasks'!$B27='Filter Max Task'!$C$3:$C$178)*('Sum Max Tasks'!$C27='Filter Max Task'!$D$3:$D$178)*('Sum Max Tasks'!$E27='Filter Max Task'!$E$3:$E$178)*('Sum Max Tasks'!$D27='Filter Max Task'!$F$3:$F$178)))</f>
        <v>5.7780910000000002E-5</v>
      </c>
      <c r="R27" s="1" cm="1">
        <f t="array" ref="R27">SUM(_xlfn._xlws.FILTER('Filter Max Task'!S$3:S$178, ('Filter Max Task'!$A$3:$A$178='Sum Max Tasks'!$A27)*('Sum Max Tasks'!$B27='Filter Max Task'!$C$3:$C$178)*('Sum Max Tasks'!$C27='Filter Max Task'!$D$3:$D$178)*('Sum Max Tasks'!$E27='Filter Max Task'!$E$3:$E$178)*('Sum Max Tasks'!$D27='Filter Max Task'!$F$3:$F$178)))</f>
        <v>5.2762400000000002E-5</v>
      </c>
      <c r="S27" s="1" cm="1">
        <f t="array" ref="S27">SUM(_xlfn._xlws.FILTER('Filter Max Task'!T$3:T$178, ('Filter Max Task'!$A$3:$A$178='Sum Max Tasks'!$A27)*('Sum Max Tasks'!$B27='Filter Max Task'!$C$3:$C$178)*('Sum Max Tasks'!$C27='Filter Max Task'!$D$3:$D$178)*('Sum Max Tasks'!$E27='Filter Max Task'!$E$3:$E$178)*('Sum Max Tasks'!$D27='Filter Max Task'!$F$3:$F$178)))</f>
        <v>4.3813800000000004E-5</v>
      </c>
      <c r="T27" s="1" cm="1">
        <f t="array" ref="T27">SUM(_xlfn._xlws.FILTER('Filter Max Task'!U$3:U$178, ('Filter Max Task'!$A$3:$A$178='Sum Max Tasks'!$A27)*('Sum Max Tasks'!$B27='Filter Max Task'!$C$3:$C$178)*('Sum Max Tasks'!$C27='Filter Max Task'!$D$3:$D$178)*('Sum Max Tasks'!$E27='Filter Max Task'!$E$3:$E$178)*('Sum Max Tasks'!$D27='Filter Max Task'!$F$3:$F$178)))</f>
        <v>4.9428000000000002E-5</v>
      </c>
      <c r="U27" s="1" cm="1">
        <f t="array" ref="U27">SUM(_xlfn._xlws.FILTER('Filter Max Task'!V$3:V$178, ('Filter Max Task'!$A$3:$A$178='Sum Max Tasks'!$A27)*('Sum Max Tasks'!$B27='Filter Max Task'!$C$3:$C$178)*('Sum Max Tasks'!$C27='Filter Max Task'!$D$3:$D$178)*('Sum Max Tasks'!$E27='Filter Max Task'!$E$3:$E$178)*('Sum Max Tasks'!$D27='Filter Max Task'!$F$3:$F$178)))</f>
        <v>1.45594E-5</v>
      </c>
      <c r="V27" s="1" cm="1">
        <f t="array" ref="V27">SUM(_xlfn._xlws.FILTER('Filter Max Task'!W$3:W$178, ('Filter Max Task'!$A$3:$A$178='Sum Max Tasks'!$A27)*('Sum Max Tasks'!$B27='Filter Max Task'!$C$3:$C$178)*('Sum Max Tasks'!$C27='Filter Max Task'!$D$3:$D$178)*('Sum Max Tasks'!$E27='Filter Max Task'!$E$3:$E$178)*('Sum Max Tasks'!$D27='Filter Max Task'!$F$3:$F$178)))</f>
        <v>4.7579499999999999E-6</v>
      </c>
      <c r="W27" s="1" cm="1">
        <f t="array" ref="W27">SUM(_xlfn._xlws.FILTER('Filter Max Task'!X$3:X$178, ('Filter Max Task'!$A$3:$A$178='Sum Max Tasks'!$A27)*('Sum Max Tasks'!$B27='Filter Max Task'!$C$3:$C$178)*('Sum Max Tasks'!$C27='Filter Max Task'!$D$3:$D$178)*('Sum Max Tasks'!$E27='Filter Max Task'!$E$3:$E$178)*('Sum Max Tasks'!$D27='Filter Max Task'!$F$3:$F$178)))</f>
        <v>1.440269E-6</v>
      </c>
      <c r="X27" s="1" cm="1">
        <f t="array" ref="X27">SUM(_xlfn._xlws.FILTER('Filter Max Task'!Y$3:Y$178, ('Filter Max Task'!$A$3:$A$178='Sum Max Tasks'!$A27)*('Sum Max Tasks'!$B27='Filter Max Task'!$C$3:$C$178)*('Sum Max Tasks'!$C27='Filter Max Task'!$D$3:$D$178)*('Sum Max Tasks'!$E27='Filter Max Task'!$E$3:$E$178)*('Sum Max Tasks'!$D27='Filter Max Task'!$F$3:$F$178)))</f>
        <v>5.1811179999999999E-7</v>
      </c>
      <c r="Y27" s="1" cm="1">
        <f t="array" ref="Y27">SUM(_xlfn._xlws.FILTER('Filter Max Task'!Z$3:Z$178, ('Filter Max Task'!$A$3:$A$178='Sum Max Tasks'!$A27)*('Sum Max Tasks'!$B27='Filter Max Task'!$C$3:$C$178)*('Sum Max Tasks'!$C27='Filter Max Task'!$D$3:$D$178)*('Sum Max Tasks'!$E27='Filter Max Task'!$E$3:$E$178)*('Sum Max Tasks'!$D27='Filter Max Task'!$F$3:$F$178)))</f>
        <v>1.7907629999999998E-7</v>
      </c>
      <c r="Z27" s="1" cm="1">
        <f t="array" ref="Z27">SUM(_xlfn._xlws.FILTER('Filter Max Task'!AA$3:AA$178, ('Filter Max Task'!$A$3:$A$178='Sum Max Tasks'!$A27)*('Sum Max Tasks'!$B27='Filter Max Task'!$C$3:$C$178)*('Sum Max Tasks'!$C27='Filter Max Task'!$D$3:$D$178)*('Sum Max Tasks'!$E27='Filter Max Task'!$E$3:$E$178)*('Sum Max Tasks'!$D27='Filter Max Task'!$F$3:$F$178)))</f>
        <v>0.8154629641135378</v>
      </c>
      <c r="AA27" s="1" cm="1">
        <f t="array" ref="AA27">SUM(_xlfn._xlws.FILTER('Filter Max Task'!AB$3:AB$178, ('Filter Max Task'!$A$3:$A$178='Sum Max Tasks'!$A27)*('Sum Max Tasks'!$B27='Filter Max Task'!$C$3:$C$178)*('Sum Max Tasks'!$C27='Filter Max Task'!$D$3:$D$178)*('Sum Max Tasks'!$E27='Filter Max Task'!$E$3:$E$178)*('Sum Max Tasks'!$D27='Filter Max Task'!$F$3:$F$178)))</f>
        <v>0.2338649837873211</v>
      </c>
      <c r="AB27" s="1" cm="1">
        <f t="array" ref="AB27">SUM(_xlfn._xlws.FILTER('Filter Max Task'!AC$3:AC$178, ('Filter Max Task'!$A$3:$A$178='Sum Max Tasks'!$A27)*('Sum Max Tasks'!$B27='Filter Max Task'!$C$3:$C$178)*('Sum Max Tasks'!$C27='Filter Max Task'!$D$3:$D$178)*('Sum Max Tasks'!$E27='Filter Max Task'!$E$3:$E$178)*('Sum Max Tasks'!$D27='Filter Max Task'!$F$3:$F$178)))</f>
        <v>0.21355284678936606</v>
      </c>
      <c r="AC27" s="1" cm="1">
        <f t="array" ref="AC27">SUM(_xlfn._xlws.FILTER('Filter Max Task'!AD$3:AD$178, ('Filter Max Task'!$A$3:$A$178='Sum Max Tasks'!$A27)*('Sum Max Tasks'!$B27='Filter Max Task'!$C$3:$C$178)*('Sum Max Tasks'!$C27='Filter Max Task'!$D$3:$D$178)*('Sum Max Tasks'!$E27='Filter Max Task'!$E$3:$E$178)*('Sum Max Tasks'!$D27='Filter Max Task'!$F$3:$F$178)))</f>
        <v>0.17733389153374235</v>
      </c>
      <c r="AD27" s="1" cm="1">
        <f t="array" ref="AD27">SUM(_xlfn._xlws.FILTER('Filter Max Task'!AE$3:AE$178, ('Filter Max Task'!$A$3:$A$178='Sum Max Tasks'!$A27)*('Sum Max Tasks'!$B27='Filter Max Task'!$C$3:$C$178)*('Sum Max Tasks'!$C27='Filter Max Task'!$D$3:$D$178)*('Sum Max Tasks'!$E27='Filter Max Task'!$E$3:$E$178)*('Sum Max Tasks'!$D27='Filter Max Task'!$F$3:$F$178)))</f>
        <v>0.20005705030674839</v>
      </c>
      <c r="AE27" s="1" cm="1">
        <f t="array" ref="AE27">SUM(_xlfn._xlws.FILTER('Filter Max Task'!AF$3:AF$178, ('Filter Max Task'!$A$3:$A$178='Sum Max Tasks'!$A27)*('Sum Max Tasks'!$B27='Filter Max Task'!$C$3:$C$178)*('Sum Max Tasks'!$C27='Filter Max Task'!$D$3:$D$178)*('Sum Max Tasks'!$E27='Filter Max Task'!$E$3:$E$178)*('Sum Max Tasks'!$D27='Filter Max Task'!$F$3:$F$178)))</f>
        <v>5.8928352719836395E-2</v>
      </c>
      <c r="AF27" s="1" cm="1">
        <f t="array" ref="AF27">SUM(_xlfn._xlws.FILTER('Filter Max Task'!AG$3:AG$178, ('Filter Max Task'!$A$3:$A$178='Sum Max Tasks'!$A27)*('Sum Max Tasks'!$B27='Filter Max Task'!$C$3:$C$178)*('Sum Max Tasks'!$C27='Filter Max Task'!$D$3:$D$178)*('Sum Max Tasks'!$E27='Filter Max Task'!$E$3:$E$178)*('Sum Max Tasks'!$D27='Filter Max Task'!$F$3:$F$178)))</f>
        <v>1.9257535051124746E-2</v>
      </c>
      <c r="AG27" s="1" cm="1">
        <f t="array" ref="AG27">SUM(_xlfn._xlws.FILTER('Filter Max Task'!AH$3:AH$178, ('Filter Max Task'!$A$3:$A$178='Sum Max Tasks'!$A27)*('Sum Max Tasks'!$B27='Filter Max Task'!$C$3:$C$178)*('Sum Max Tasks'!$C27='Filter Max Task'!$D$3:$D$178)*('Sum Max Tasks'!$E27='Filter Max Task'!$E$3:$E$178)*('Sum Max Tasks'!$D27='Filter Max Task'!$F$3:$F$178)))</f>
        <v>5.8294077807770966E-3</v>
      </c>
      <c r="AH27" s="1" cm="1">
        <f t="array" ref="AH27">SUM(_xlfn._xlws.FILTER('Filter Max Task'!AI$3:AI$178, ('Filter Max Task'!$A$3:$A$178='Sum Max Tasks'!$A27)*('Sum Max Tasks'!$B27='Filter Max Task'!$C$3:$C$178)*('Sum Max Tasks'!$C27='Filter Max Task'!$D$3:$D$178)*('Sum Max Tasks'!$E27='Filter Max Task'!$E$3:$E$178)*('Sum Max Tasks'!$D27='Filter Max Task'!$F$3:$F$178)))</f>
        <v>2.0970283733333325E-3</v>
      </c>
      <c r="AI27" s="1" cm="1">
        <f t="array" ref="AI27">SUM(_xlfn._xlws.FILTER('Filter Max Task'!AJ$3:AJ$178, ('Filter Max Task'!$A$3:$A$178='Sum Max Tasks'!$A27)*('Sum Max Tasks'!$B27='Filter Max Task'!$C$3:$C$178)*('Sum Max Tasks'!$C27='Filter Max Task'!$D$3:$D$178)*('Sum Max Tasks'!$E27='Filter Max Task'!$E$3:$E$178)*('Sum Max Tasks'!$D27='Filter Max Task'!$F$3:$F$178)))</f>
        <v>7.2480125349693239E-4</v>
      </c>
    </row>
    <row r="28" spans="1:46" x14ac:dyDescent="0.35">
      <c r="A28" s="1" t="s">
        <v>130</v>
      </c>
      <c r="B28" s="1" t="s">
        <v>156</v>
      </c>
      <c r="C28" s="1" t="s">
        <v>127</v>
      </c>
      <c r="D28" s="1" t="s">
        <v>152</v>
      </c>
      <c r="E28" s="1" t="s">
        <v>128</v>
      </c>
      <c r="F28" s="1" cm="1">
        <f t="array" ref="F28">SUM(_xlfn._xlws.FILTER('Filter Max Task'!G$3:G$178, ('Filter Max Task'!$A$3:$A$178='Sum Max Tasks'!$A28)*('Sum Max Tasks'!$B28='Filter Max Task'!$C$3:$C$178)*('Sum Max Tasks'!$C28='Filter Max Task'!$D$3:$D$178)*('Sum Max Tasks'!$E28='Filter Max Task'!$E$3:$E$178)*('Sum Max Tasks'!$D28='Filter Max Task'!$F$3:$F$178)))</f>
        <v>8.3234018919999995E-4</v>
      </c>
      <c r="G28" s="1" cm="1">
        <f t="array" ref="G28">SUM(_xlfn._xlws.FILTER('Filter Max Task'!H$3:H$178, ('Filter Max Task'!$A$3:$A$178='Sum Max Tasks'!$A28)*('Sum Max Tasks'!$B28='Filter Max Task'!$C$3:$C$178)*('Sum Max Tasks'!$C28='Filter Max Task'!$D$3:$D$178)*('Sum Max Tasks'!$E28='Filter Max Task'!$E$3:$E$178)*('Sum Max Tasks'!$D28='Filter Max Task'!$F$3:$F$178)))</f>
        <v>2.6813135999999998E-4</v>
      </c>
      <c r="H28" s="1" cm="1">
        <f t="array" ref="H28">SUM(_xlfn._xlws.FILTER('Filter Max Task'!I$3:I$178, ('Filter Max Task'!$A$3:$A$178='Sum Max Tasks'!$A28)*('Sum Max Tasks'!$B28='Filter Max Task'!$C$3:$C$178)*('Sum Max Tasks'!$C28='Filter Max Task'!$D$3:$D$178)*('Sum Max Tasks'!$E28='Filter Max Task'!$E$3:$E$178)*('Sum Max Tasks'!$D28='Filter Max Task'!$F$3:$F$178)))</f>
        <v>1.5566620000000001E-4</v>
      </c>
      <c r="I28" s="1" cm="1">
        <f t="array" ref="I28">SUM(_xlfn._xlws.FILTER('Filter Max Task'!J$3:J$178, ('Filter Max Task'!$A$3:$A$178='Sum Max Tasks'!$A28)*('Sum Max Tasks'!$B28='Filter Max Task'!$C$3:$C$178)*('Sum Max Tasks'!$C28='Filter Max Task'!$D$3:$D$178)*('Sum Max Tasks'!$E28='Filter Max Task'!$E$3:$E$178)*('Sum Max Tasks'!$D28='Filter Max Task'!$F$3:$F$178)))</f>
        <v>1.1771309999999998E-4</v>
      </c>
      <c r="J28" s="1" cm="1">
        <f t="array" ref="J28">SUM(_xlfn._xlws.FILTER('Filter Max Task'!K$3:K$178, ('Filter Max Task'!$A$3:$A$178='Sum Max Tasks'!$A28)*('Sum Max Tasks'!$B28='Filter Max Task'!$C$3:$C$178)*('Sum Max Tasks'!$C28='Filter Max Task'!$D$3:$D$178)*('Sum Max Tasks'!$E28='Filter Max Task'!$E$3:$E$178)*('Sum Max Tasks'!$D28='Filter Max Task'!$F$3:$F$178)))</f>
        <v>1.0343800000000001E-4</v>
      </c>
      <c r="K28" s="1" cm="1">
        <f t="array" ref="K28">SUM(_xlfn._xlws.FILTER('Filter Max Task'!L$3:L$178, ('Filter Max Task'!$A$3:$A$178='Sum Max Tasks'!$A28)*('Sum Max Tasks'!$B28='Filter Max Task'!$C$3:$C$178)*('Sum Max Tasks'!$C28='Filter Max Task'!$D$3:$D$178)*('Sum Max Tasks'!$E28='Filter Max Task'!$E$3:$E$178)*('Sum Max Tasks'!$D28='Filter Max Task'!$F$3:$F$178)))</f>
        <v>2.2889099999999997E-5</v>
      </c>
      <c r="L28" s="1" cm="1">
        <f t="array" ref="L28">SUM(_xlfn._xlws.FILTER('Filter Max Task'!M$3:M$178, ('Filter Max Task'!$A$3:$A$178='Sum Max Tasks'!$A28)*('Sum Max Tasks'!$B28='Filter Max Task'!$C$3:$C$178)*('Sum Max Tasks'!$C28='Filter Max Task'!$D$3:$D$178)*('Sum Max Tasks'!$E28='Filter Max Task'!$E$3:$E$178)*('Sum Max Tasks'!$D28='Filter Max Task'!$F$3:$F$178)))</f>
        <v>1.1556710000000001E-5</v>
      </c>
      <c r="M28" s="1" cm="1">
        <f t="array" ref="M28">SUM(_xlfn._xlws.FILTER('Filter Max Task'!N$3:N$178, ('Filter Max Task'!$A$3:$A$178='Sum Max Tasks'!$A28)*('Sum Max Tasks'!$B28='Filter Max Task'!$C$3:$C$178)*('Sum Max Tasks'!$C28='Filter Max Task'!$D$3:$D$178)*('Sum Max Tasks'!$E28='Filter Max Task'!$E$3:$E$178)*('Sum Max Tasks'!$D28='Filter Max Task'!$F$3:$F$178)))</f>
        <v>4.8066730000000004E-6</v>
      </c>
      <c r="N28" s="1" cm="1">
        <f t="array" ref="N28">SUM(_xlfn._xlws.FILTER('Filter Max Task'!O$3:O$178, ('Filter Max Task'!$A$3:$A$178='Sum Max Tasks'!$A28)*('Sum Max Tasks'!$B28='Filter Max Task'!$C$3:$C$178)*('Sum Max Tasks'!$C28='Filter Max Task'!$D$3:$D$178)*('Sum Max Tasks'!$E28='Filter Max Task'!$E$3:$E$178)*('Sum Max Tasks'!$D28='Filter Max Task'!$F$3:$F$178)))</f>
        <v>2.6899509999999994E-6</v>
      </c>
      <c r="O28" s="1" cm="1">
        <f t="array" ref="O28">SUM(_xlfn._xlws.FILTER('Filter Max Task'!P$3:P$178, ('Filter Max Task'!$A$3:$A$178='Sum Max Tasks'!$A28)*('Sum Max Tasks'!$B28='Filter Max Task'!$C$3:$C$178)*('Sum Max Tasks'!$C28='Filter Max Task'!$D$3:$D$178)*('Sum Max Tasks'!$E28='Filter Max Task'!$E$3:$E$178)*('Sum Max Tasks'!$D28='Filter Max Task'!$F$3:$F$178)))</f>
        <v>1.3443615999999998E-6</v>
      </c>
      <c r="P28" s="1" cm="1">
        <f t="array" ref="P28">SUM(_xlfn._xlws.FILTER('Filter Max Task'!Q$3:Q$178, ('Filter Max Task'!$A$3:$A$178='Sum Max Tasks'!$A28)*('Sum Max Tasks'!$B28='Filter Max Task'!$C$3:$C$178)*('Sum Max Tasks'!$C28='Filter Max Task'!$D$3:$D$178)*('Sum Max Tasks'!$E28='Filter Max Task'!$E$3:$E$178)*('Sum Max Tasks'!$D28='Filter Max Task'!$F$3:$F$178)))</f>
        <v>2.0088461620000001E-4</v>
      </c>
      <c r="Q28" s="1" cm="1">
        <f t="array" ref="Q28">SUM(_xlfn._xlws.FILTER('Filter Max Task'!R$3:R$178, ('Filter Max Task'!$A$3:$A$178='Sum Max Tasks'!$A28)*('Sum Max Tasks'!$B28='Filter Max Task'!$C$3:$C$178)*('Sum Max Tasks'!$C28='Filter Max Task'!$D$3:$D$178)*('Sum Max Tasks'!$E28='Filter Max Task'!$E$3:$E$178)*('Sum Max Tasks'!$D28='Filter Max Task'!$F$3:$F$178)))</f>
        <v>5.6507730000000003E-5</v>
      </c>
      <c r="R28" s="1" cm="1">
        <f t="array" ref="R28">SUM(_xlfn._xlws.FILTER('Filter Max Task'!S$3:S$178, ('Filter Max Task'!$A$3:$A$178='Sum Max Tasks'!$A28)*('Sum Max Tasks'!$B28='Filter Max Task'!$C$3:$C$178)*('Sum Max Tasks'!$C28='Filter Max Task'!$D$3:$D$178)*('Sum Max Tasks'!$E28='Filter Max Task'!$E$3:$E$178)*('Sum Max Tasks'!$D28='Filter Max Task'!$F$3:$F$178)))</f>
        <v>4.6689900000000002E-5</v>
      </c>
      <c r="S28" s="1" cm="1">
        <f t="array" ref="S28">SUM(_xlfn._xlws.FILTER('Filter Max Task'!T$3:T$178, ('Filter Max Task'!$A$3:$A$178='Sum Max Tasks'!$A28)*('Sum Max Tasks'!$B28='Filter Max Task'!$C$3:$C$178)*('Sum Max Tasks'!$C28='Filter Max Task'!$D$3:$D$178)*('Sum Max Tasks'!$E28='Filter Max Task'!$E$3:$E$178)*('Sum Max Tasks'!$D28='Filter Max Task'!$F$3:$F$178)))</f>
        <v>3.3816900000000005E-5</v>
      </c>
      <c r="T28" s="1" cm="1">
        <f t="array" ref="T28">SUM(_xlfn._xlws.FILTER('Filter Max Task'!U$3:U$178, ('Filter Max Task'!$A$3:$A$178='Sum Max Tasks'!$A28)*('Sum Max Tasks'!$B28='Filter Max Task'!$C$3:$C$178)*('Sum Max Tasks'!$C28='Filter Max Task'!$D$3:$D$178)*('Sum Max Tasks'!$E28='Filter Max Task'!$E$3:$E$178)*('Sum Max Tasks'!$D28='Filter Max Task'!$F$3:$F$178)))</f>
        <v>3.4511999999999998E-5</v>
      </c>
      <c r="U28" s="1" cm="1">
        <f t="array" ref="U28">SUM(_xlfn._xlws.FILTER('Filter Max Task'!V$3:V$178, ('Filter Max Task'!$A$3:$A$178='Sum Max Tasks'!$A28)*('Sum Max Tasks'!$B28='Filter Max Task'!$C$3:$C$178)*('Sum Max Tasks'!$C28='Filter Max Task'!$D$3:$D$178)*('Sum Max Tasks'!$E28='Filter Max Task'!$E$3:$E$178)*('Sum Max Tasks'!$D28='Filter Max Task'!$F$3:$F$178)))</f>
        <v>1.28252E-5</v>
      </c>
      <c r="V28" s="1" cm="1">
        <f t="array" ref="V28">SUM(_xlfn._xlws.FILTER('Filter Max Task'!W$3:W$178, ('Filter Max Task'!$A$3:$A$178='Sum Max Tasks'!$A28)*('Sum Max Tasks'!$B28='Filter Max Task'!$C$3:$C$178)*('Sum Max Tasks'!$C28='Filter Max Task'!$D$3:$D$178)*('Sum Max Tasks'!$E28='Filter Max Task'!$E$3:$E$178)*('Sum Max Tasks'!$D28='Filter Max Task'!$F$3:$F$178)))</f>
        <v>5.8652350000000001E-6</v>
      </c>
      <c r="W28" s="1" cm="1">
        <f t="array" ref="W28">SUM(_xlfn._xlws.FILTER('Filter Max Task'!X$3:X$178, ('Filter Max Task'!$A$3:$A$178='Sum Max Tasks'!$A28)*('Sum Max Tasks'!$B28='Filter Max Task'!$C$3:$C$178)*('Sum Max Tasks'!$C28='Filter Max Task'!$D$3:$D$178)*('Sum Max Tasks'!$E28='Filter Max Task'!$E$3:$E$178)*('Sum Max Tasks'!$D28='Filter Max Task'!$F$3:$F$178)))</f>
        <v>1.829721E-6</v>
      </c>
      <c r="X28" s="1" cm="1">
        <f t="array" ref="X28">SUM(_xlfn._xlws.FILTER('Filter Max Task'!Y$3:Y$178, ('Filter Max Task'!$A$3:$A$178='Sum Max Tasks'!$A28)*('Sum Max Tasks'!$B28='Filter Max Task'!$C$3:$C$178)*('Sum Max Tasks'!$C28='Filter Max Task'!$D$3:$D$178)*('Sum Max Tasks'!$E28='Filter Max Task'!$E$3:$E$178)*('Sum Max Tasks'!$D28='Filter Max Task'!$F$3:$F$178)))</f>
        <v>7.3837730000000002E-7</v>
      </c>
      <c r="Y28" s="1" cm="1">
        <f t="array" ref="Y28">SUM(_xlfn._xlws.FILTER('Filter Max Task'!Z$3:Z$178, ('Filter Max Task'!$A$3:$A$178='Sum Max Tasks'!$A28)*('Sum Max Tasks'!$B28='Filter Max Task'!$C$3:$C$178)*('Sum Max Tasks'!$C28='Filter Max Task'!$D$3:$D$178)*('Sum Max Tasks'!$E28='Filter Max Task'!$E$3:$E$178)*('Sum Max Tasks'!$D28='Filter Max Task'!$F$3:$F$178)))</f>
        <v>3.5734349999999999E-7</v>
      </c>
      <c r="Z28" s="1" cm="1">
        <f t="array" ref="Z28">SUM(_xlfn._xlws.FILTER('Filter Max Task'!AA$3:AA$178, ('Filter Max Task'!$A$3:$A$178='Sum Max Tasks'!$A28)*('Sum Max Tasks'!$B28='Filter Max Task'!$C$3:$C$178)*('Sum Max Tasks'!$C28='Filter Max Task'!$D$3:$D$178)*('Sum Max Tasks'!$E28='Filter Max Task'!$E$3:$E$178)*('Sum Max Tasks'!$D28='Filter Max Task'!$F$3:$F$178)))</f>
        <v>0.81306918687738239</v>
      </c>
      <c r="AA28" s="1" cm="1">
        <f t="array" ref="AA28">SUM(_xlfn._xlws.FILTER('Filter Max Task'!AB$3:AB$178, ('Filter Max Task'!$A$3:$A$178='Sum Max Tasks'!$A28)*('Sum Max Tasks'!$B28='Filter Max Task'!$C$3:$C$178)*('Sum Max Tasks'!$C28='Filter Max Task'!$D$3:$D$178)*('Sum Max Tasks'!$E28='Filter Max Task'!$E$3:$E$178)*('Sum Max Tasks'!$D28='Filter Max Task'!$F$3:$F$178)))</f>
        <v>0.2287118593374233</v>
      </c>
      <c r="AB28" s="1" cm="1">
        <f t="array" ref="AB28">SUM(_xlfn._xlws.FILTER('Filter Max Task'!AC$3:AC$178, ('Filter Max Task'!$A$3:$A$178='Sum Max Tasks'!$A28)*('Sum Max Tasks'!$B28='Filter Max Task'!$C$3:$C$178)*('Sum Max Tasks'!$C28='Filter Max Task'!$D$3:$D$178)*('Sum Max Tasks'!$E28='Filter Max Task'!$E$3:$E$178)*('Sum Max Tasks'!$D28='Filter Max Task'!$F$3:$F$178)))</f>
        <v>0.18897474453987731</v>
      </c>
      <c r="AC28" s="1" cm="1">
        <f t="array" ref="AC28">SUM(_xlfn._xlws.FILTER('Filter Max Task'!AD$3:AD$178, ('Filter Max Task'!$A$3:$A$178='Sum Max Tasks'!$A28)*('Sum Max Tasks'!$B28='Filter Max Task'!$C$3:$C$178)*('Sum Max Tasks'!$C28='Filter Max Task'!$D$3:$D$178)*('Sum Max Tasks'!$E28='Filter Max Task'!$E$3:$E$178)*('Sum Max Tasks'!$D28='Filter Max Task'!$F$3:$F$178)))</f>
        <v>0.1368720009815951</v>
      </c>
      <c r="AD28" s="1" cm="1">
        <f t="array" ref="AD28">SUM(_xlfn._xlws.FILTER('Filter Max Task'!AE$3:AE$178, ('Filter Max Task'!$A$3:$A$178='Sum Max Tasks'!$A28)*('Sum Max Tasks'!$B28='Filter Max Task'!$C$3:$C$178)*('Sum Max Tasks'!$C28='Filter Max Task'!$D$3:$D$178)*('Sum Max Tasks'!$E28='Filter Max Task'!$E$3:$E$178)*('Sum Max Tasks'!$D28='Filter Max Task'!$F$3:$F$178)))</f>
        <v>0.13968537914110429</v>
      </c>
      <c r="AE28" s="1" cm="1">
        <f t="array" ref="AE28">SUM(_xlfn._xlws.FILTER('Filter Max Task'!AF$3:AF$178, ('Filter Max Task'!$A$3:$A$178='Sum Max Tasks'!$A28)*('Sum Max Tasks'!$B28='Filter Max Task'!$C$3:$C$178)*('Sum Max Tasks'!$C28='Filter Max Task'!$D$3:$D$178)*('Sum Max Tasks'!$E28='Filter Max Task'!$E$3:$E$178)*('Sum Max Tasks'!$D28='Filter Max Task'!$F$3:$F$178)))</f>
        <v>5.1909275746421263E-2</v>
      </c>
      <c r="AF28" s="1" cm="1">
        <f t="array" ref="AF28">SUM(_xlfn._xlws.FILTER('Filter Max Task'!AG$3:AG$178, ('Filter Max Task'!$A$3:$A$178='Sum Max Tasks'!$A28)*('Sum Max Tasks'!$B28='Filter Max Task'!$C$3:$C$178)*('Sum Max Tasks'!$C28='Filter Max Task'!$D$3:$D$178)*('Sum Max Tasks'!$E28='Filter Max Task'!$E$3:$E$178)*('Sum Max Tasks'!$D28='Filter Max Task'!$F$3:$F$178)))</f>
        <v>2.3739208817995908E-2</v>
      </c>
      <c r="AG28" s="1" cm="1">
        <f t="array" ref="AG28">SUM(_xlfn._xlws.FILTER('Filter Max Task'!AH$3:AH$178, ('Filter Max Task'!$A$3:$A$178='Sum Max Tasks'!$A28)*('Sum Max Tasks'!$B28='Filter Max Task'!$C$3:$C$178)*('Sum Max Tasks'!$C28='Filter Max Task'!$D$3:$D$178)*('Sum Max Tasks'!$E28='Filter Max Task'!$E$3:$E$178)*('Sum Max Tasks'!$D28='Filter Max Task'!$F$3:$F$178)))</f>
        <v>7.4056928490797529E-3</v>
      </c>
      <c r="AH28" s="1" cm="1">
        <f t="array" ref="AH28">SUM(_xlfn._xlws.FILTER('Filter Max Task'!AI$3:AI$178, ('Filter Max Task'!$A$3:$A$178='Sum Max Tasks'!$A28)*('Sum Max Tasks'!$B28='Filter Max Task'!$C$3:$C$178)*('Sum Max Tasks'!$C28='Filter Max Task'!$D$3:$D$178)*('Sum Max Tasks'!$E28='Filter Max Task'!$E$3:$E$178)*('Sum Max Tasks'!$D28='Filter Max Task'!$F$3:$F$178)))</f>
        <v>2.9885405974642127E-3</v>
      </c>
      <c r="AI28" s="1" cm="1">
        <f t="array" ref="AI28">SUM(_xlfn._xlws.FILTER('Filter Max Task'!AJ$3:AJ$178, ('Filter Max Task'!$A$3:$A$178='Sum Max Tasks'!$A28)*('Sum Max Tasks'!$B28='Filter Max Task'!$C$3:$C$178)*('Sum Max Tasks'!$C28='Filter Max Task'!$D$3:$D$178)*('Sum Max Tasks'!$E28='Filter Max Task'!$E$3:$E$178)*('Sum Max Tasks'!$D28='Filter Max Task'!$F$3:$F$178)))</f>
        <v>1.4463277202453988E-3</v>
      </c>
    </row>
    <row r="29" spans="1:46" x14ac:dyDescent="0.35">
      <c r="A29" s="1" t="s">
        <v>130</v>
      </c>
      <c r="B29" s="1" t="s">
        <v>156</v>
      </c>
      <c r="C29" s="1" t="s">
        <v>127</v>
      </c>
      <c r="D29" s="1" t="s">
        <v>157</v>
      </c>
      <c r="E29" s="1" t="s">
        <v>129</v>
      </c>
      <c r="F29" s="1" cm="1">
        <f t="array" ref="F29">SUM(_xlfn._xlws.FILTER('Filter Max Task'!G$3:G$178, ('Filter Max Task'!$A$3:$A$178='Sum Max Tasks'!$A29)*('Sum Max Tasks'!$B29='Filter Max Task'!$C$3:$C$178)*('Sum Max Tasks'!$C29='Filter Max Task'!$D$3:$D$178)*('Sum Max Tasks'!$E29='Filter Max Task'!$E$3:$E$178)*('Sum Max Tasks'!$D29='Filter Max Task'!$F$3:$F$178)))</f>
        <v>2.4295361000000003E-13</v>
      </c>
      <c r="G29" s="1" cm="1">
        <f t="array" ref="G29">SUM(_xlfn._xlws.FILTER('Filter Max Task'!H$3:H$178, ('Filter Max Task'!$A$3:$A$178='Sum Max Tasks'!$A29)*('Sum Max Tasks'!$B29='Filter Max Task'!$C$3:$C$178)*('Sum Max Tasks'!$C29='Filter Max Task'!$D$3:$D$178)*('Sum Max Tasks'!$E29='Filter Max Task'!$E$3:$E$178)*('Sum Max Tasks'!$D29='Filter Max Task'!$F$3:$F$178)))</f>
        <v>3.8169399999999998E-8</v>
      </c>
      <c r="H29" s="1" cm="1">
        <f t="array" ref="H29">SUM(_xlfn._xlws.FILTER('Filter Max Task'!I$3:I$178, ('Filter Max Task'!$A$3:$A$178='Sum Max Tasks'!$A29)*('Sum Max Tasks'!$B29='Filter Max Task'!$C$3:$C$178)*('Sum Max Tasks'!$C29='Filter Max Task'!$D$3:$D$178)*('Sum Max Tasks'!$E29='Filter Max Task'!$E$3:$E$178)*('Sum Max Tasks'!$D29='Filter Max Task'!$F$3:$F$178)))</f>
        <v>3.55758E-7</v>
      </c>
      <c r="I29" s="1" cm="1">
        <f t="array" ref="I29">SUM(_xlfn._xlws.FILTER('Filter Max Task'!J$3:J$178, ('Filter Max Task'!$A$3:$A$178='Sum Max Tasks'!$A29)*('Sum Max Tasks'!$B29='Filter Max Task'!$C$3:$C$178)*('Sum Max Tasks'!$C29='Filter Max Task'!$D$3:$D$178)*('Sum Max Tasks'!$E29='Filter Max Task'!$E$3:$E$178)*('Sum Max Tasks'!$D29='Filter Max Task'!$F$3:$F$178)))</f>
        <v>9.3688800000000007E-7</v>
      </c>
      <c r="J29" s="1" cm="1">
        <f t="array" ref="J29">SUM(_xlfn._xlws.FILTER('Filter Max Task'!K$3:K$178, ('Filter Max Task'!$A$3:$A$178='Sum Max Tasks'!$A29)*('Sum Max Tasks'!$B29='Filter Max Task'!$C$3:$C$178)*('Sum Max Tasks'!$C29='Filter Max Task'!$D$3:$D$178)*('Sum Max Tasks'!$E29='Filter Max Task'!$E$3:$E$178)*('Sum Max Tasks'!$D29='Filter Max Task'!$F$3:$F$178)))</f>
        <v>2.0261200000000001E-6</v>
      </c>
      <c r="K29" s="1" cm="1">
        <f t="array" ref="K29">SUM(_xlfn._xlws.FILTER('Filter Max Task'!L$3:L$178, ('Filter Max Task'!$A$3:$A$178='Sum Max Tasks'!$A29)*('Sum Max Tasks'!$B29='Filter Max Task'!$C$3:$C$178)*('Sum Max Tasks'!$C29='Filter Max Task'!$D$3:$D$178)*('Sum Max Tasks'!$E29='Filter Max Task'!$E$3:$E$178)*('Sum Max Tasks'!$D29='Filter Max Task'!$F$3:$F$178)))</f>
        <v>6.0800100000000007E-7</v>
      </c>
      <c r="L29" s="1" cm="1">
        <f t="array" ref="L29">SUM(_xlfn._xlws.FILTER('Filter Max Task'!M$3:M$178, ('Filter Max Task'!$A$3:$A$178='Sum Max Tasks'!$A29)*('Sum Max Tasks'!$B29='Filter Max Task'!$C$3:$C$178)*('Sum Max Tasks'!$C29='Filter Max Task'!$D$3:$D$178)*('Sum Max Tasks'!$E29='Filter Max Task'!$E$3:$E$178)*('Sum Max Tasks'!$D29='Filter Max Task'!$F$3:$F$178)))</f>
        <v>3.6210710000000002E-7</v>
      </c>
      <c r="M29" s="1" cm="1">
        <f t="array" ref="M29">SUM(_xlfn._xlws.FILTER('Filter Max Task'!N$3:N$178, ('Filter Max Task'!$A$3:$A$178='Sum Max Tasks'!$A29)*('Sum Max Tasks'!$B29='Filter Max Task'!$C$3:$C$178)*('Sum Max Tasks'!$C29='Filter Max Task'!$D$3:$D$178)*('Sum Max Tasks'!$E29='Filter Max Task'!$E$3:$E$178)*('Sum Max Tasks'!$D29='Filter Max Task'!$F$3:$F$178)))</f>
        <v>1.1709125000000001E-7</v>
      </c>
      <c r="N29" s="1" cm="1">
        <f t="array" ref="N29">SUM(_xlfn._xlws.FILTER('Filter Max Task'!O$3:O$178, ('Filter Max Task'!$A$3:$A$178='Sum Max Tasks'!$A29)*('Sum Max Tasks'!$B29='Filter Max Task'!$C$3:$C$178)*('Sum Max Tasks'!$C29='Filter Max Task'!$D$3:$D$178)*('Sum Max Tasks'!$E29='Filter Max Task'!$E$3:$E$178)*('Sum Max Tasks'!$D29='Filter Max Task'!$F$3:$F$178)))</f>
        <v>4.6688659999999993E-8</v>
      </c>
      <c r="O29" s="1" cm="1">
        <f t="array" ref="O29">SUM(_xlfn._xlws.FILTER('Filter Max Task'!P$3:P$178, ('Filter Max Task'!$A$3:$A$178='Sum Max Tasks'!$A29)*('Sum Max Tasks'!$B29='Filter Max Task'!$C$3:$C$178)*('Sum Max Tasks'!$C29='Filter Max Task'!$D$3:$D$178)*('Sum Max Tasks'!$E29='Filter Max Task'!$E$3:$E$178)*('Sum Max Tasks'!$D29='Filter Max Task'!$F$3:$F$178)))</f>
        <v>1.9185197999999996E-8</v>
      </c>
      <c r="P29" s="1" cm="1">
        <f t="array" ref="P29">SUM(_xlfn._xlws.FILTER('Filter Max Task'!Q$3:Q$178, ('Filter Max Task'!$A$3:$A$178='Sum Max Tasks'!$A29)*('Sum Max Tasks'!$B29='Filter Max Task'!$C$3:$C$178)*('Sum Max Tasks'!$C29='Filter Max Task'!$D$3:$D$178)*('Sum Max Tasks'!$E29='Filter Max Task'!$E$3:$E$178)*('Sum Max Tasks'!$D29='Filter Max Task'!$F$3:$F$178)))</f>
        <v>1.2326530560000001E-4</v>
      </c>
      <c r="Q29" s="1" cm="1">
        <f t="array" ref="Q29">SUM(_xlfn._xlws.FILTER('Filter Max Task'!R$3:R$178, ('Filter Max Task'!$A$3:$A$178='Sum Max Tasks'!$A29)*('Sum Max Tasks'!$B29='Filter Max Task'!$C$3:$C$178)*('Sum Max Tasks'!$C29='Filter Max Task'!$D$3:$D$178)*('Sum Max Tasks'!$E29='Filter Max Task'!$E$3:$E$178)*('Sum Max Tasks'!$D29='Filter Max Task'!$F$3:$F$178)))</f>
        <v>3.5697439999999997E-5</v>
      </c>
      <c r="R29" s="1" cm="1">
        <f t="array" ref="R29">SUM(_xlfn._xlws.FILTER('Filter Max Task'!S$3:S$178, ('Filter Max Task'!$A$3:$A$178='Sum Max Tasks'!$A29)*('Sum Max Tasks'!$B29='Filter Max Task'!$C$3:$C$178)*('Sum Max Tasks'!$C29='Filter Max Task'!$D$3:$D$178)*('Sum Max Tasks'!$E29='Filter Max Task'!$E$3:$E$178)*('Sum Max Tasks'!$D29='Filter Max Task'!$F$3:$F$178)))</f>
        <v>2.2833699999999998E-5</v>
      </c>
      <c r="S29" s="1" cm="1">
        <f t="array" ref="S29">SUM(_xlfn._xlws.FILTER('Filter Max Task'!T$3:T$178, ('Filter Max Task'!$A$3:$A$178='Sum Max Tasks'!$A29)*('Sum Max Tasks'!$B29='Filter Max Task'!$C$3:$C$178)*('Sum Max Tasks'!$C29='Filter Max Task'!$D$3:$D$178)*('Sum Max Tasks'!$E29='Filter Max Task'!$E$3:$E$178)*('Sum Max Tasks'!$D29='Filter Max Task'!$F$3:$F$178)))</f>
        <v>2.1339600000000001E-5</v>
      </c>
      <c r="T29" s="1" cm="1">
        <f t="array" ref="T29">SUM(_xlfn._xlws.FILTER('Filter Max Task'!U$3:U$178, ('Filter Max Task'!$A$3:$A$178='Sum Max Tasks'!$A29)*('Sum Max Tasks'!$B29='Filter Max Task'!$C$3:$C$178)*('Sum Max Tasks'!$C29='Filter Max Task'!$D$3:$D$178)*('Sum Max Tasks'!$E29='Filter Max Task'!$E$3:$E$178)*('Sum Max Tasks'!$D29='Filter Max Task'!$F$3:$F$178)))</f>
        <v>2.1257700000000001E-5</v>
      </c>
      <c r="U29" s="1" cm="1">
        <f t="array" ref="U29">SUM(_xlfn._xlws.FILTER('Filter Max Task'!V$3:V$178, ('Filter Max Task'!$A$3:$A$178='Sum Max Tasks'!$A29)*('Sum Max Tasks'!$B29='Filter Max Task'!$C$3:$C$178)*('Sum Max Tasks'!$C29='Filter Max Task'!$D$3:$D$178)*('Sum Max Tasks'!$E29='Filter Max Task'!$E$3:$E$178)*('Sum Max Tasks'!$D29='Filter Max Task'!$F$3:$F$178)))</f>
        <v>5.2699299999999997E-6</v>
      </c>
      <c r="V29" s="1" cm="1">
        <f t="array" ref="V29">SUM(_xlfn._xlws.FILTER('Filter Max Task'!W$3:W$178, ('Filter Max Task'!$A$3:$A$178='Sum Max Tasks'!$A29)*('Sum Max Tasks'!$B29='Filter Max Task'!$C$3:$C$178)*('Sum Max Tasks'!$C29='Filter Max Task'!$D$3:$D$178)*('Sum Max Tasks'!$E29='Filter Max Task'!$E$3:$E$178)*('Sum Max Tasks'!$D29='Filter Max Task'!$F$3:$F$178)))</f>
        <v>3.7234240000000005E-6</v>
      </c>
      <c r="W29" s="1" cm="1">
        <f t="array" ref="W29">SUM(_xlfn._xlws.FILTER('Filter Max Task'!X$3:X$178, ('Filter Max Task'!$A$3:$A$178='Sum Max Tasks'!$A29)*('Sum Max Tasks'!$B29='Filter Max Task'!$C$3:$C$178)*('Sum Max Tasks'!$C29='Filter Max Task'!$D$3:$D$178)*('Sum Max Tasks'!$E29='Filter Max Task'!$E$3:$E$178)*('Sum Max Tasks'!$D29='Filter Max Task'!$F$3:$F$178)))</f>
        <v>1.0382896E-6</v>
      </c>
      <c r="X29" s="1" cm="1">
        <f t="array" ref="X29">SUM(_xlfn._xlws.FILTER('Filter Max Task'!Y$3:Y$178, ('Filter Max Task'!$A$3:$A$178='Sum Max Tasks'!$A29)*('Sum Max Tasks'!$B29='Filter Max Task'!$C$3:$C$178)*('Sum Max Tasks'!$C29='Filter Max Task'!$D$3:$D$178)*('Sum Max Tasks'!$E29='Filter Max Task'!$E$3:$E$178)*('Sum Max Tasks'!$D29='Filter Max Task'!$F$3:$F$178)))</f>
        <v>3.5565840000000002E-7</v>
      </c>
      <c r="Y29" s="1" cm="1">
        <f t="array" ref="Y29">SUM(_xlfn._xlws.FILTER('Filter Max Task'!Z$3:Z$178, ('Filter Max Task'!$A$3:$A$178='Sum Max Tasks'!$A29)*('Sum Max Tasks'!$B29='Filter Max Task'!$C$3:$C$178)*('Sum Max Tasks'!$C29='Filter Max Task'!$D$3:$D$178)*('Sum Max Tasks'!$E29='Filter Max Task'!$E$3:$E$178)*('Sum Max Tasks'!$D29='Filter Max Task'!$F$3:$F$178)))</f>
        <v>1.1939240000000001E-7</v>
      </c>
      <c r="Z29" s="1" cm="1">
        <f t="array" ref="Z29">SUM(_xlfn._xlws.FILTER('Filter Max Task'!AA$3:AA$178, ('Filter Max Task'!$A$3:$A$178='Sum Max Tasks'!$A29)*('Sum Max Tasks'!$B29='Filter Max Task'!$C$3:$C$178)*('Sum Max Tasks'!$C29='Filter Max Task'!$D$3:$D$178)*('Sum Max Tasks'!$E29='Filter Max Task'!$E$3:$E$178)*('Sum Max Tasks'!$D29='Filter Max Task'!$F$3:$F$178)))</f>
        <v>0.49890939231803688</v>
      </c>
      <c r="AA29" s="1" cm="1">
        <f t="array" ref="AA29">SUM(_xlfn._xlws.FILTER('Filter Max Task'!AB$3:AB$178, ('Filter Max Task'!$A$3:$A$178='Sum Max Tasks'!$A29)*('Sum Max Tasks'!$B29='Filter Max Task'!$C$3:$C$178)*('Sum Max Tasks'!$C29='Filter Max Task'!$D$3:$D$178)*('Sum Max Tasks'!$E29='Filter Max Task'!$E$3:$E$178)*('Sum Max Tasks'!$D29='Filter Max Task'!$F$3:$F$178)))</f>
        <v>0.14448338087525564</v>
      </c>
      <c r="AB29" s="1" cm="1">
        <f t="array" ref="AB29">SUM(_xlfn._xlws.FILTER('Filter Max Task'!AC$3:AC$178, ('Filter Max Task'!$A$3:$A$178='Sum Max Tasks'!$A29)*('Sum Max Tasks'!$B29='Filter Max Task'!$C$3:$C$178)*('Sum Max Tasks'!$C29='Filter Max Task'!$D$3:$D$178)*('Sum Max Tasks'!$E29='Filter Max Task'!$E$3:$E$178)*('Sum Max Tasks'!$D29='Filter Max Task'!$F$3:$F$178)))</f>
        <v>9.2418116646216755E-2</v>
      </c>
      <c r="AC29" s="1" cm="1">
        <f t="array" ref="AC29">SUM(_xlfn._xlws.FILTER('Filter Max Task'!AD$3:AD$178, ('Filter Max Task'!$A$3:$A$178='Sum Max Tasks'!$A29)*('Sum Max Tasks'!$B29='Filter Max Task'!$C$3:$C$178)*('Sum Max Tasks'!$C29='Filter Max Task'!$D$3:$D$178)*('Sum Max Tasks'!$E29='Filter Max Task'!$E$3:$E$178)*('Sum Max Tasks'!$D29='Filter Max Task'!$F$3:$F$178)))</f>
        <v>8.6370830920245403E-2</v>
      </c>
      <c r="AD29" s="1" cm="1">
        <f t="array" ref="AD29">SUM(_xlfn._xlws.FILTER('Filter Max Task'!AE$3:AE$178, ('Filter Max Task'!$A$3:$A$178='Sum Max Tasks'!$A29)*('Sum Max Tasks'!$B29='Filter Max Task'!$C$3:$C$178)*('Sum Max Tasks'!$C29='Filter Max Task'!$D$3:$D$178)*('Sum Max Tasks'!$E29='Filter Max Task'!$E$3:$E$178)*('Sum Max Tasks'!$D29='Filter Max Task'!$F$3:$F$178)))</f>
        <v>8.6039345276073625E-2</v>
      </c>
      <c r="AE29" s="1" cm="1">
        <f t="array" ref="AE29">SUM(_xlfn._xlws.FILTER('Filter Max Task'!AF$3:AF$178, ('Filter Max Task'!$A$3:$A$178='Sum Max Tasks'!$A29)*('Sum Max Tasks'!$B29='Filter Max Task'!$C$3:$C$178)*('Sum Max Tasks'!$C29='Filter Max Task'!$D$3:$D$178)*('Sum Max Tasks'!$E29='Filter Max Task'!$E$3:$E$178)*('Sum Max Tasks'!$D29='Filter Max Task'!$F$3:$F$178)))</f>
        <v>2.1329745308793457E-2</v>
      </c>
      <c r="AF29" s="1" cm="1">
        <f t="array" ref="AF29">SUM(_xlfn._xlws.FILTER('Filter Max Task'!AG$3:AG$178, ('Filter Max Task'!$A$3:$A$178='Sum Max Tasks'!$A29)*('Sum Max Tasks'!$B29='Filter Max Task'!$C$3:$C$178)*('Sum Max Tasks'!$C29='Filter Max Task'!$D$3:$D$178)*('Sum Max Tasks'!$E29='Filter Max Task'!$E$3:$E$178)*('Sum Max Tasks'!$D29='Filter Max Task'!$F$3:$F$178)))</f>
        <v>1.5070349244989777E-2</v>
      </c>
      <c r="AG29" s="1" cm="1">
        <f t="array" ref="AG29">SUM(_xlfn._xlws.FILTER('Filter Max Task'!AH$3:AH$178, ('Filter Max Task'!$A$3:$A$178='Sum Max Tasks'!$A29)*('Sum Max Tasks'!$B29='Filter Max Task'!$C$3:$C$178)*('Sum Max Tasks'!$C29='Filter Max Task'!$D$3:$D$178)*('Sum Max Tasks'!$E29='Filter Max Task'!$E$3:$E$178)*('Sum Max Tasks'!$D29='Filter Max Task'!$F$3:$F$178)))</f>
        <v>4.2024187654805733E-3</v>
      </c>
      <c r="AH29" s="1" cm="1">
        <f t="array" ref="AH29">SUM(_xlfn._xlws.FILTER('Filter Max Task'!AI$3:AI$178, ('Filter Max Task'!$A$3:$A$178='Sum Max Tasks'!$A29)*('Sum Max Tasks'!$B29='Filter Max Task'!$C$3:$C$178)*('Sum Max Tasks'!$C29='Filter Max Task'!$D$3:$D$178)*('Sum Max Tasks'!$E29='Filter Max Task'!$E$3:$E$178)*('Sum Max Tasks'!$D29='Filter Max Task'!$F$3:$F$178)))</f>
        <v>1.4395073727607359E-3</v>
      </c>
      <c r="AI29" s="1" cm="1">
        <f t="array" ref="AI29">SUM(_xlfn._xlws.FILTER('Filter Max Task'!AJ$3:AJ$178, ('Filter Max Task'!$A$3:$A$178='Sum Max Tasks'!$A29)*('Sum Max Tasks'!$B29='Filter Max Task'!$C$3:$C$178)*('Sum Max Tasks'!$C29='Filter Max Task'!$D$3:$D$178)*('Sum Max Tasks'!$E29='Filter Max Task'!$E$3:$E$178)*('Sum Max Tasks'!$D29='Filter Max Task'!$F$3:$F$178)))</f>
        <v>4.8323402470347649E-4</v>
      </c>
    </row>
    <row r="30" spans="1:46" x14ac:dyDescent="0.35">
      <c r="A30" s="1" t="s">
        <v>130</v>
      </c>
      <c r="B30" s="1" t="s">
        <v>156</v>
      </c>
      <c r="C30" s="1" t="s">
        <v>127</v>
      </c>
      <c r="D30" s="1" t="s">
        <v>157</v>
      </c>
      <c r="E30" s="1" t="s">
        <v>128</v>
      </c>
      <c r="F30" s="1" cm="1">
        <f t="array" ref="F30">SUM(_xlfn._xlws.FILTER('Filter Max Task'!G$3:G$178, ('Filter Max Task'!$A$3:$A$178='Sum Max Tasks'!$A30)*('Sum Max Tasks'!$B30='Filter Max Task'!$C$3:$C$178)*('Sum Max Tasks'!$C30='Filter Max Task'!$D$3:$D$178)*('Sum Max Tasks'!$E30='Filter Max Task'!$E$3:$E$178)*('Sum Max Tasks'!$D30='Filter Max Task'!$F$3:$F$178)))</f>
        <v>3.0944529999999997E-14</v>
      </c>
      <c r="G30" s="1" cm="1">
        <f t="array" ref="G30">SUM(_xlfn._xlws.FILTER('Filter Max Task'!H$3:H$178, ('Filter Max Task'!$A$3:$A$178='Sum Max Tasks'!$A30)*('Sum Max Tasks'!$B30='Filter Max Task'!$C$3:$C$178)*('Sum Max Tasks'!$C30='Filter Max Task'!$D$3:$D$178)*('Sum Max Tasks'!$E30='Filter Max Task'!$E$3:$E$178)*('Sum Max Tasks'!$D30='Filter Max Task'!$F$3:$F$178)))</f>
        <v>8.9040000000000015E-9</v>
      </c>
      <c r="H30" s="1" cm="1">
        <f t="array" ref="H30">SUM(_xlfn._xlws.FILTER('Filter Max Task'!I$3:I$178, ('Filter Max Task'!$A$3:$A$178='Sum Max Tasks'!$A30)*('Sum Max Tasks'!$B30='Filter Max Task'!$C$3:$C$178)*('Sum Max Tasks'!$C30='Filter Max Task'!$D$3:$D$178)*('Sum Max Tasks'!$E30='Filter Max Task'!$E$3:$E$178)*('Sum Max Tasks'!$D30='Filter Max Task'!$F$3:$F$178)))</f>
        <v>1.1973400000000001E-7</v>
      </c>
      <c r="I30" s="1" cm="1">
        <f t="array" ref="I30">SUM(_xlfn._xlws.FILTER('Filter Max Task'!J$3:J$178, ('Filter Max Task'!$A$3:$A$178='Sum Max Tasks'!$A30)*('Sum Max Tasks'!$B30='Filter Max Task'!$C$3:$C$178)*('Sum Max Tasks'!$C30='Filter Max Task'!$D$3:$D$178)*('Sum Max Tasks'!$E30='Filter Max Task'!$E$3:$E$178)*('Sum Max Tasks'!$D30='Filter Max Task'!$F$3:$F$178)))</f>
        <v>4.3166299999999997E-7</v>
      </c>
      <c r="J30" s="1" cm="1">
        <f t="array" ref="J30">SUM(_xlfn._xlws.FILTER('Filter Max Task'!K$3:K$178, ('Filter Max Task'!$A$3:$A$178='Sum Max Tasks'!$A30)*('Sum Max Tasks'!$B30='Filter Max Task'!$C$3:$C$178)*('Sum Max Tasks'!$C30='Filter Max Task'!$D$3:$D$178)*('Sum Max Tasks'!$E30='Filter Max Task'!$E$3:$E$178)*('Sum Max Tasks'!$D30='Filter Max Task'!$F$3:$F$178)))</f>
        <v>1.2376500000000001E-6</v>
      </c>
      <c r="K30" s="1" cm="1">
        <f t="array" ref="K30">SUM(_xlfn._xlws.FILTER('Filter Max Task'!L$3:L$178, ('Filter Max Task'!$A$3:$A$178='Sum Max Tasks'!$A30)*('Sum Max Tasks'!$B30='Filter Max Task'!$C$3:$C$178)*('Sum Max Tasks'!$C30='Filter Max Task'!$D$3:$D$178)*('Sum Max Tasks'!$E30='Filter Max Task'!$E$3:$E$178)*('Sum Max Tasks'!$D30='Filter Max Task'!$F$3:$F$178)))</f>
        <v>1.78578E-7</v>
      </c>
      <c r="L30" s="1" cm="1">
        <f t="array" ref="L30">SUM(_xlfn._xlws.FILTER('Filter Max Task'!M$3:M$178, ('Filter Max Task'!$A$3:$A$178='Sum Max Tasks'!$A30)*('Sum Max Tasks'!$B30='Filter Max Task'!$C$3:$C$178)*('Sum Max Tasks'!$C30='Filter Max Task'!$D$3:$D$178)*('Sum Max Tasks'!$E30='Filter Max Task'!$E$3:$E$178)*('Sum Max Tasks'!$D30='Filter Max Task'!$F$3:$F$178)))</f>
        <v>9.6109699999999989E-8</v>
      </c>
      <c r="M30" s="1" cm="1">
        <f t="array" ref="M30">SUM(_xlfn._xlws.FILTER('Filter Max Task'!N$3:N$178, ('Filter Max Task'!$A$3:$A$178='Sum Max Tasks'!$A30)*('Sum Max Tasks'!$B30='Filter Max Task'!$C$3:$C$178)*('Sum Max Tasks'!$C30='Filter Max Task'!$D$3:$D$178)*('Sum Max Tasks'!$E30='Filter Max Task'!$E$3:$E$178)*('Sum Max Tasks'!$D30='Filter Max Task'!$F$3:$F$178)))</f>
        <v>2.837265E-8</v>
      </c>
      <c r="N30" s="1" cm="1">
        <f t="array" ref="N30">SUM(_xlfn._xlws.FILTER('Filter Max Task'!O$3:O$178, ('Filter Max Task'!$A$3:$A$178='Sum Max Tasks'!$A30)*('Sum Max Tasks'!$B30='Filter Max Task'!$C$3:$C$178)*('Sum Max Tasks'!$C30='Filter Max Task'!$D$3:$D$178)*('Sum Max Tasks'!$E30='Filter Max Task'!$E$3:$E$178)*('Sum Max Tasks'!$D30='Filter Max Task'!$F$3:$F$178)))</f>
        <v>1.6976299999999999E-8</v>
      </c>
      <c r="O30" s="1" cm="1">
        <f t="array" ref="O30">SUM(_xlfn._xlws.FILTER('Filter Max Task'!P$3:P$178, ('Filter Max Task'!$A$3:$A$178='Sum Max Tasks'!$A30)*('Sum Max Tasks'!$B30='Filter Max Task'!$C$3:$C$178)*('Sum Max Tasks'!$C30='Filter Max Task'!$D$3:$D$178)*('Sum Max Tasks'!$E30='Filter Max Task'!$E$3:$E$178)*('Sum Max Tasks'!$D30='Filter Max Task'!$F$3:$F$178)))</f>
        <v>1.3755938000000001E-8</v>
      </c>
      <c r="P30" s="1" cm="1">
        <f t="array" ref="P30">SUM(_xlfn._xlws.FILTER('Filter Max Task'!Q$3:Q$178, ('Filter Max Task'!$A$3:$A$178='Sum Max Tasks'!$A30)*('Sum Max Tasks'!$B30='Filter Max Task'!$C$3:$C$178)*('Sum Max Tasks'!$C30='Filter Max Task'!$D$3:$D$178)*('Sum Max Tasks'!$E30='Filter Max Task'!$E$3:$E$178)*('Sum Max Tasks'!$D30='Filter Max Task'!$F$3:$F$178)))</f>
        <v>1.224229913E-4</v>
      </c>
      <c r="Q30" s="1" cm="1">
        <f t="array" ref="Q30">SUM(_xlfn._xlws.FILTER('Filter Max Task'!R$3:R$178, ('Filter Max Task'!$A$3:$A$178='Sum Max Tasks'!$A30)*('Sum Max Tasks'!$B30='Filter Max Task'!$C$3:$C$178)*('Sum Max Tasks'!$C30='Filter Max Task'!$D$3:$D$178)*('Sum Max Tasks'!$E30='Filter Max Task'!$E$3:$E$178)*('Sum Max Tasks'!$D30='Filter Max Task'!$F$3:$F$178)))</f>
        <v>3.4621479999999999E-5</v>
      </c>
      <c r="R30" s="1" cm="1">
        <f t="array" ref="R30">SUM(_xlfn._xlws.FILTER('Filter Max Task'!S$3:S$178, ('Filter Max Task'!$A$3:$A$178='Sum Max Tasks'!$A30)*('Sum Max Tasks'!$B30='Filter Max Task'!$C$3:$C$178)*('Sum Max Tasks'!$C30='Filter Max Task'!$D$3:$D$178)*('Sum Max Tasks'!$E30='Filter Max Task'!$E$3:$E$178)*('Sum Max Tasks'!$D30='Filter Max Task'!$F$3:$F$178)))</f>
        <v>1.9246840000000003E-5</v>
      </c>
      <c r="S30" s="1" cm="1">
        <f t="array" ref="S30">SUM(_xlfn._xlws.FILTER('Filter Max Task'!T$3:T$178, ('Filter Max Task'!$A$3:$A$178='Sum Max Tasks'!$A30)*('Sum Max Tasks'!$B30='Filter Max Task'!$C$3:$C$178)*('Sum Max Tasks'!$C30='Filter Max Task'!$D$3:$D$178)*('Sum Max Tasks'!$E30='Filter Max Task'!$E$3:$E$178)*('Sum Max Tasks'!$D30='Filter Max Task'!$F$3:$F$178)))</f>
        <v>1.6852000000000001E-5</v>
      </c>
      <c r="T30" s="1" cm="1">
        <f t="array" ref="T30">SUM(_xlfn._xlws.FILTER('Filter Max Task'!U$3:U$178, ('Filter Max Task'!$A$3:$A$178='Sum Max Tasks'!$A30)*('Sum Max Tasks'!$B30='Filter Max Task'!$C$3:$C$178)*('Sum Max Tasks'!$C30='Filter Max Task'!$D$3:$D$178)*('Sum Max Tasks'!$E30='Filter Max Task'!$E$3:$E$178)*('Sum Max Tasks'!$D30='Filter Max Task'!$F$3:$F$178)))</f>
        <v>1.6014799999999998E-5</v>
      </c>
      <c r="U30" s="1" cm="1">
        <f t="array" ref="U30">SUM(_xlfn._xlws.FILTER('Filter Max Task'!V$3:V$178, ('Filter Max Task'!$A$3:$A$178='Sum Max Tasks'!$A30)*('Sum Max Tasks'!$B30='Filter Max Task'!$C$3:$C$178)*('Sum Max Tasks'!$C30='Filter Max Task'!$D$3:$D$178)*('Sum Max Tasks'!$E30='Filter Max Task'!$E$3:$E$178)*('Sum Max Tasks'!$D30='Filter Max Task'!$F$3:$F$178)))</f>
        <v>3.1203300000000004E-6</v>
      </c>
      <c r="V30" s="1" cm="1">
        <f t="array" ref="V30">SUM(_xlfn._xlws.FILTER('Filter Max Task'!W$3:W$178, ('Filter Max Task'!$A$3:$A$178='Sum Max Tasks'!$A30)*('Sum Max Tasks'!$B30='Filter Max Task'!$C$3:$C$178)*('Sum Max Tasks'!$C30='Filter Max Task'!$D$3:$D$178)*('Sum Max Tasks'!$E30='Filter Max Task'!$E$3:$E$178)*('Sum Max Tasks'!$D30='Filter Max Task'!$F$3:$F$178)))</f>
        <v>1.9210209999999998E-6</v>
      </c>
      <c r="W30" s="1" cm="1">
        <f t="array" ref="W30">SUM(_xlfn._xlws.FILTER('Filter Max Task'!X$3:X$178, ('Filter Max Task'!$A$3:$A$178='Sum Max Tasks'!$A30)*('Sum Max Tasks'!$B30='Filter Max Task'!$C$3:$C$178)*('Sum Max Tasks'!$C30='Filter Max Task'!$D$3:$D$178)*('Sum Max Tasks'!$E30='Filter Max Task'!$E$3:$E$178)*('Sum Max Tasks'!$D30='Filter Max Task'!$F$3:$F$178)))</f>
        <v>8.6750169999999998E-7</v>
      </c>
      <c r="X30" s="1" cm="1">
        <f t="array" ref="X30">SUM(_xlfn._xlws.FILTER('Filter Max Task'!Y$3:Y$178, ('Filter Max Task'!$A$3:$A$178='Sum Max Tasks'!$A30)*('Sum Max Tasks'!$B30='Filter Max Task'!$C$3:$C$178)*('Sum Max Tasks'!$C30='Filter Max Task'!$D$3:$D$178)*('Sum Max Tasks'!$E30='Filter Max Task'!$E$3:$E$178)*('Sum Max Tasks'!$D30='Filter Max Task'!$F$3:$F$178)))</f>
        <v>4.8174269999999997E-7</v>
      </c>
      <c r="Y30" s="1" cm="1">
        <f t="array" ref="Y30">SUM(_xlfn._xlws.FILTER('Filter Max Task'!Z$3:Z$178, ('Filter Max Task'!$A$3:$A$178='Sum Max Tasks'!$A30)*('Sum Max Tasks'!$B30='Filter Max Task'!$C$3:$C$178)*('Sum Max Tasks'!$C30='Filter Max Task'!$D$3:$D$178)*('Sum Max Tasks'!$E30='Filter Max Task'!$E$3:$E$178)*('Sum Max Tasks'!$D30='Filter Max Task'!$F$3:$F$178)))</f>
        <v>2.3517810000000001E-7</v>
      </c>
      <c r="Z30" s="1" cm="1">
        <f t="array" ref="Z30">SUM(_xlfn._xlws.FILTER('Filter Max Task'!AA$3:AA$178, ('Filter Max Task'!$A$3:$A$178='Sum Max Tasks'!$A30)*('Sum Max Tasks'!$B30='Filter Max Task'!$C$3:$C$178)*('Sum Max Tasks'!$C30='Filter Max Task'!$D$3:$D$178)*('Sum Max Tasks'!$E30='Filter Max Task'!$E$3:$E$178)*('Sum Max Tasks'!$D30='Filter Max Task'!$F$3:$F$178)))</f>
        <v>0.49550017255820034</v>
      </c>
      <c r="AA30" s="1" cm="1">
        <f t="array" ref="AA30">SUM(_xlfn._xlws.FILTER('Filter Max Task'!AB$3:AB$178, ('Filter Max Task'!$A$3:$A$178='Sum Max Tasks'!$A30)*('Sum Max Tasks'!$B30='Filter Max Task'!$C$3:$C$178)*('Sum Max Tasks'!$C30='Filter Max Task'!$D$3:$D$178)*('Sum Max Tasks'!$E30='Filter Max Task'!$E$3:$E$178)*('Sum Max Tasks'!$D30='Filter Max Task'!$F$3:$F$178)))</f>
        <v>0.14012849328425359</v>
      </c>
      <c r="AB30" s="1" cm="1">
        <f t="array" ref="AB30">SUM(_xlfn._xlws.FILTER('Filter Max Task'!AC$3:AC$178, ('Filter Max Task'!$A$3:$A$178='Sum Max Tasks'!$A30)*('Sum Max Tasks'!$B30='Filter Max Task'!$C$3:$C$178)*('Sum Max Tasks'!$C30='Filter Max Task'!$D$3:$D$178)*('Sum Max Tasks'!$E30='Filter Max Task'!$E$3:$E$178)*('Sum Max Tasks'!$D30='Filter Max Task'!$F$3:$F$178)))</f>
        <v>7.7900502511247444E-2</v>
      </c>
      <c r="AC30" s="1" cm="1">
        <f t="array" ref="AC30">SUM(_xlfn._xlws.FILTER('Filter Max Task'!AD$3:AD$178, ('Filter Max Task'!$A$3:$A$178='Sum Max Tasks'!$A30)*('Sum Max Tasks'!$B30='Filter Max Task'!$C$3:$C$178)*('Sum Max Tasks'!$C30='Filter Max Task'!$D$3:$D$178)*('Sum Max Tasks'!$E30='Filter Max Task'!$E$3:$E$178)*('Sum Max Tasks'!$D30='Filter Max Task'!$F$3:$F$178)))</f>
        <v>6.8207522290388553E-2</v>
      </c>
      <c r="AD30" s="1" cm="1">
        <f t="array" ref="AD30">SUM(_xlfn._xlws.FILTER('Filter Max Task'!AE$3:AE$178, ('Filter Max Task'!$A$3:$A$178='Sum Max Tasks'!$A30)*('Sum Max Tasks'!$B30='Filter Max Task'!$C$3:$C$178)*('Sum Max Tasks'!$C30='Filter Max Task'!$D$3:$D$178)*('Sum Max Tasks'!$E30='Filter Max Task'!$E$3:$E$178)*('Sum Max Tasks'!$D30='Filter Max Task'!$F$3:$F$178)))</f>
        <v>6.4819002372188142E-2</v>
      </c>
      <c r="AE30" s="1" cm="1">
        <f t="array" ref="AE30">SUM(_xlfn._xlws.FILTER('Filter Max Task'!AF$3:AF$178, ('Filter Max Task'!$A$3:$A$178='Sum Max Tasks'!$A30)*('Sum Max Tasks'!$B30='Filter Max Task'!$C$3:$C$178)*('Sum Max Tasks'!$C30='Filter Max Task'!$D$3:$D$178)*('Sum Max Tasks'!$E30='Filter Max Task'!$E$3:$E$178)*('Sum Max Tasks'!$D30='Filter Max Task'!$F$3:$F$178)))</f>
        <v>1.2629360196319019E-2</v>
      </c>
      <c r="AF30" s="1" cm="1">
        <f t="array" ref="AF30">SUM(_xlfn._xlws.FILTER('Filter Max Task'!AG$3:AG$178, ('Filter Max Task'!$A$3:$A$178='Sum Max Tasks'!$A30)*('Sum Max Tasks'!$B30='Filter Max Task'!$C$3:$C$178)*('Sum Max Tasks'!$C30='Filter Max Task'!$D$3:$D$178)*('Sum Max Tasks'!$E30='Filter Max Task'!$E$3:$E$178)*('Sum Max Tasks'!$D30='Filter Max Task'!$F$3:$F$178)))</f>
        <v>7.7752244646216778E-3</v>
      </c>
      <c r="AG30" s="1" cm="1">
        <f t="array" ref="AG30">SUM(_xlfn._xlws.FILTER('Filter Max Task'!AH$3:AH$178, ('Filter Max Task'!$A$3:$A$178='Sum Max Tasks'!$A30)*('Sum Max Tasks'!$B30='Filter Max Task'!$C$3:$C$178)*('Sum Max Tasks'!$C30='Filter Max Task'!$D$3:$D$178)*('Sum Max Tasks'!$E30='Filter Max Task'!$E$3:$E$178)*('Sum Max Tasks'!$D30='Filter Max Task'!$F$3:$F$178)))</f>
        <v>3.5111643448670761E-3</v>
      </c>
      <c r="AH30" s="1" cm="1">
        <f t="array" ref="AH30">SUM(_xlfn._xlws.FILTER('Filter Max Task'!AI$3:AI$178, ('Filter Max Task'!$A$3:$A$178='Sum Max Tasks'!$A30)*('Sum Max Tasks'!$B30='Filter Max Task'!$C$3:$C$178)*('Sum Max Tasks'!$C30='Filter Max Task'!$D$3:$D$178)*('Sum Max Tasks'!$E30='Filter Max Task'!$E$3:$E$178)*('Sum Max Tasks'!$D30='Filter Max Task'!$F$3:$F$178)))</f>
        <v>1.9498264863803678E-3</v>
      </c>
      <c r="AI30" s="1" cm="1">
        <f t="array" ref="AI30">SUM(_xlfn._xlws.FILTER('Filter Max Task'!AJ$3:AJ$178, ('Filter Max Task'!$A$3:$A$178='Sum Max Tasks'!$A30)*('Sum Max Tasks'!$B30='Filter Max Task'!$C$3:$C$178)*('Sum Max Tasks'!$C30='Filter Max Task'!$D$3:$D$178)*('Sum Max Tasks'!$E30='Filter Max Task'!$E$3:$E$178)*('Sum Max Tasks'!$D30='Filter Max Task'!$F$3:$F$178)))</f>
        <v>9.5187013398773015E-4</v>
      </c>
    </row>
    <row r="31" spans="1:46" x14ac:dyDescent="0.35">
      <c r="A31" s="1" t="s">
        <v>130</v>
      </c>
      <c r="B31" s="1" t="s">
        <v>156</v>
      </c>
      <c r="C31" s="1" t="s">
        <v>156</v>
      </c>
      <c r="D31" s="1" t="s">
        <v>152</v>
      </c>
      <c r="E31" s="1" t="s">
        <v>129</v>
      </c>
      <c r="F31" s="1" cm="1">
        <f t="array" ref="F31">SUM(_xlfn._xlws.FILTER('Filter Max Task'!G$3:G$178, ('Filter Max Task'!$A$3:$A$178='Sum Max Tasks'!$A31)*('Sum Max Tasks'!$B31='Filter Max Task'!$C$3:$C$178)*('Sum Max Tasks'!$C31='Filter Max Task'!$D$3:$D$178)*('Sum Max Tasks'!$E31='Filter Max Task'!$E$3:$E$178)*('Sum Max Tasks'!$D31='Filter Max Task'!$F$3:$F$178)))</f>
        <v>6.1012477400000003E-4</v>
      </c>
      <c r="G31" s="1" cm="1">
        <f t="array" ref="G31">SUM(_xlfn._xlws.FILTER('Filter Max Task'!H$3:H$178, ('Filter Max Task'!$A$3:$A$178='Sum Max Tasks'!$A31)*('Sum Max Tasks'!$B31='Filter Max Task'!$C$3:$C$178)*('Sum Max Tasks'!$C31='Filter Max Task'!$D$3:$D$178)*('Sum Max Tasks'!$E31='Filter Max Task'!$E$3:$E$178)*('Sum Max Tasks'!$D31='Filter Max Task'!$F$3:$F$178)))</f>
        <v>2.504006E-4</v>
      </c>
      <c r="H31" s="1" cm="1">
        <f t="array" ref="H31">SUM(_xlfn._xlws.FILTER('Filter Max Task'!I$3:I$178, ('Filter Max Task'!$A$3:$A$178='Sum Max Tasks'!$A31)*('Sum Max Tasks'!$B31='Filter Max Task'!$C$3:$C$178)*('Sum Max Tasks'!$C31='Filter Max Task'!$D$3:$D$178)*('Sum Max Tasks'!$E31='Filter Max Task'!$E$3:$E$178)*('Sum Max Tasks'!$D31='Filter Max Task'!$F$3:$F$178)))</f>
        <v>1.5343E-4</v>
      </c>
      <c r="I31" s="1" cm="1">
        <f t="array" ref="I31">SUM(_xlfn._xlws.FILTER('Filter Max Task'!J$3:J$178, ('Filter Max Task'!$A$3:$A$178='Sum Max Tasks'!$A31)*('Sum Max Tasks'!$B31='Filter Max Task'!$C$3:$C$178)*('Sum Max Tasks'!$C31='Filter Max Task'!$D$3:$D$178)*('Sum Max Tasks'!$E31='Filter Max Task'!$E$3:$E$178)*('Sum Max Tasks'!$D31='Filter Max Task'!$F$3:$F$178)))</f>
        <v>1.2055600000000002E-4</v>
      </c>
      <c r="J31" s="1" cm="1">
        <f t="array" ref="J31">SUM(_xlfn._xlws.FILTER('Filter Max Task'!K$3:K$178, ('Filter Max Task'!$A$3:$A$178='Sum Max Tasks'!$A31)*('Sum Max Tasks'!$B31='Filter Max Task'!$C$3:$C$178)*('Sum Max Tasks'!$C31='Filter Max Task'!$D$3:$D$178)*('Sum Max Tasks'!$E31='Filter Max Task'!$E$3:$E$178)*('Sum Max Tasks'!$D31='Filter Max Task'!$F$3:$F$178)))</f>
        <v>9.4851000000000004E-5</v>
      </c>
      <c r="K31" s="1" cm="1">
        <f t="array" ref="K31">SUM(_xlfn._xlws.FILTER('Filter Max Task'!L$3:L$178, ('Filter Max Task'!$A$3:$A$178='Sum Max Tasks'!$A31)*('Sum Max Tasks'!$B31='Filter Max Task'!$C$3:$C$178)*('Sum Max Tasks'!$C31='Filter Max Task'!$D$3:$D$178)*('Sum Max Tasks'!$E31='Filter Max Task'!$E$3:$E$178)*('Sum Max Tasks'!$D31='Filter Max Task'!$F$3:$F$178)))</f>
        <v>1.9150239999999998E-5</v>
      </c>
      <c r="L31" s="1" cm="1">
        <f t="array" ref="L31">SUM(_xlfn._xlws.FILTER('Filter Max Task'!M$3:M$178, ('Filter Max Task'!$A$3:$A$178='Sum Max Tasks'!$A31)*('Sum Max Tasks'!$B31='Filter Max Task'!$C$3:$C$178)*('Sum Max Tasks'!$C31='Filter Max Task'!$D$3:$D$178)*('Sum Max Tasks'!$E31='Filter Max Task'!$E$3:$E$178)*('Sum Max Tasks'!$D31='Filter Max Task'!$F$3:$F$178)))</f>
        <v>1.1952569999999999E-5</v>
      </c>
      <c r="M31" s="1" cm="1">
        <f t="array" ref="M31">SUM(_xlfn._xlws.FILTER('Filter Max Task'!N$3:N$178, ('Filter Max Task'!$A$3:$A$178='Sum Max Tasks'!$A31)*('Sum Max Tasks'!$B31='Filter Max Task'!$C$3:$C$178)*('Sum Max Tasks'!$C31='Filter Max Task'!$D$3:$D$178)*('Sum Max Tasks'!$E31='Filter Max Task'!$E$3:$E$178)*('Sum Max Tasks'!$D31='Filter Max Task'!$F$3:$F$178)))</f>
        <v>4.0673640000000001E-6</v>
      </c>
      <c r="N31" s="1" cm="1">
        <f t="array" ref="N31">SUM(_xlfn._xlws.FILTER('Filter Max Task'!O$3:O$178, ('Filter Max Task'!$A$3:$A$178='Sum Max Tasks'!$A31)*('Sum Max Tasks'!$B31='Filter Max Task'!$C$3:$C$178)*('Sum Max Tasks'!$C31='Filter Max Task'!$D$3:$D$178)*('Sum Max Tasks'!$E31='Filter Max Task'!$E$3:$E$178)*('Sum Max Tasks'!$D31='Filter Max Task'!$F$3:$F$178)))</f>
        <v>1.5730692999999998E-6</v>
      </c>
      <c r="O31" s="1" cm="1">
        <f t="array" ref="O31">SUM(_xlfn._xlws.FILTER('Filter Max Task'!P$3:P$178, ('Filter Max Task'!$A$3:$A$178='Sum Max Tasks'!$A31)*('Sum Max Tasks'!$B31='Filter Max Task'!$C$3:$C$178)*('Sum Max Tasks'!$C31='Filter Max Task'!$D$3:$D$178)*('Sum Max Tasks'!$E31='Filter Max Task'!$E$3:$E$178)*('Sum Max Tasks'!$D31='Filter Max Task'!$F$3:$F$178)))</f>
        <v>5.613302000000001E-7</v>
      </c>
      <c r="P31" s="1" cm="1">
        <f t="array" ref="P31">SUM(_xlfn._xlws.FILTER('Filter Max Task'!Q$3:Q$178, ('Filter Max Task'!$A$3:$A$178='Sum Max Tasks'!$A31)*('Sum Max Tasks'!$B31='Filter Max Task'!$C$3:$C$178)*('Sum Max Tasks'!$C31='Filter Max Task'!$D$3:$D$178)*('Sum Max Tasks'!$E31='Filter Max Task'!$E$3:$E$178)*('Sum Max Tasks'!$D31='Filter Max Task'!$F$3:$F$178)))</f>
        <v>1.18586819E-4</v>
      </c>
      <c r="Q31" s="1" cm="1">
        <f t="array" ref="Q31">SUM(_xlfn._xlws.FILTER('Filter Max Task'!R$3:R$178, ('Filter Max Task'!$A$3:$A$178='Sum Max Tasks'!$A31)*('Sum Max Tasks'!$B31='Filter Max Task'!$C$3:$C$178)*('Sum Max Tasks'!$C31='Filter Max Task'!$D$3:$D$178)*('Sum Max Tasks'!$E31='Filter Max Task'!$E$3:$E$178)*('Sum Max Tasks'!$D31='Filter Max Task'!$F$3:$F$178)))</f>
        <v>4.6317970000000004E-5</v>
      </c>
      <c r="R31" s="1" cm="1">
        <f t="array" ref="R31">SUM(_xlfn._xlws.FILTER('Filter Max Task'!S$3:S$178, ('Filter Max Task'!$A$3:$A$178='Sum Max Tasks'!$A31)*('Sum Max Tasks'!$B31='Filter Max Task'!$C$3:$C$178)*('Sum Max Tasks'!$C31='Filter Max Task'!$D$3:$D$178)*('Sum Max Tasks'!$E31='Filter Max Task'!$E$3:$E$178)*('Sum Max Tasks'!$D31='Filter Max Task'!$F$3:$F$178)))</f>
        <v>4.1650699999999997E-5</v>
      </c>
      <c r="S31" s="1" cm="1">
        <f t="array" ref="S31">SUM(_xlfn._xlws.FILTER('Filter Max Task'!T$3:T$178, ('Filter Max Task'!$A$3:$A$178='Sum Max Tasks'!$A31)*('Sum Max Tasks'!$B31='Filter Max Task'!$C$3:$C$178)*('Sum Max Tasks'!$C31='Filter Max Task'!$D$3:$D$178)*('Sum Max Tasks'!$E31='Filter Max Task'!$E$3:$E$178)*('Sum Max Tasks'!$D31='Filter Max Task'!$F$3:$F$178)))</f>
        <v>2.8427100000000004E-5</v>
      </c>
      <c r="T31" s="1" cm="1">
        <f t="array" ref="T31">SUM(_xlfn._xlws.FILTER('Filter Max Task'!U$3:U$178, ('Filter Max Task'!$A$3:$A$178='Sum Max Tasks'!$A31)*('Sum Max Tasks'!$B31='Filter Max Task'!$C$3:$C$178)*('Sum Max Tasks'!$C31='Filter Max Task'!$D$3:$D$178)*('Sum Max Tasks'!$E31='Filter Max Task'!$E$3:$E$178)*('Sum Max Tasks'!$D31='Filter Max Task'!$F$3:$F$178)))</f>
        <v>2.8725200000000001E-5</v>
      </c>
      <c r="U31" s="1" cm="1">
        <f t="array" ref="U31">SUM(_xlfn._xlws.FILTER('Filter Max Task'!V$3:V$178, ('Filter Max Task'!$A$3:$A$178='Sum Max Tasks'!$A31)*('Sum Max Tasks'!$B31='Filter Max Task'!$C$3:$C$178)*('Sum Max Tasks'!$C31='Filter Max Task'!$D$3:$D$178)*('Sum Max Tasks'!$E31='Filter Max Task'!$E$3:$E$178)*('Sum Max Tasks'!$D31='Filter Max Task'!$F$3:$F$178)))</f>
        <v>8.0855000000000025E-6</v>
      </c>
      <c r="V31" s="1" cm="1">
        <f t="array" ref="V31">SUM(_xlfn._xlws.FILTER('Filter Max Task'!W$3:W$178, ('Filter Max Task'!$A$3:$A$178='Sum Max Tasks'!$A31)*('Sum Max Tasks'!$B31='Filter Max Task'!$C$3:$C$178)*('Sum Max Tasks'!$C31='Filter Max Task'!$D$3:$D$178)*('Sum Max Tasks'!$E31='Filter Max Task'!$E$3:$E$178)*('Sum Max Tasks'!$D31='Filter Max Task'!$F$3:$F$178)))</f>
        <v>2.9101579999999998E-6</v>
      </c>
      <c r="W31" s="1" cm="1">
        <f t="array" ref="W31">SUM(_xlfn._xlws.FILTER('Filter Max Task'!X$3:X$178, ('Filter Max Task'!$A$3:$A$178='Sum Max Tasks'!$A31)*('Sum Max Tasks'!$B31='Filter Max Task'!$C$3:$C$178)*('Sum Max Tasks'!$C31='Filter Max Task'!$D$3:$D$178)*('Sum Max Tasks'!$E31='Filter Max Task'!$E$3:$E$178)*('Sum Max Tasks'!$D31='Filter Max Task'!$F$3:$F$178)))</f>
        <v>9.4697000000000002E-7</v>
      </c>
      <c r="X31" s="1" cm="1">
        <f t="array" ref="X31">SUM(_xlfn._xlws.FILTER('Filter Max Task'!Y$3:Y$178, ('Filter Max Task'!$A$3:$A$178='Sum Max Tasks'!$A31)*('Sum Max Tasks'!$B31='Filter Max Task'!$C$3:$C$178)*('Sum Max Tasks'!$C31='Filter Max Task'!$D$3:$D$178)*('Sum Max Tasks'!$E31='Filter Max Task'!$E$3:$E$178)*('Sum Max Tasks'!$D31='Filter Max Task'!$F$3:$F$178)))</f>
        <v>3.5189520000000008E-7</v>
      </c>
      <c r="Y31" s="1" cm="1">
        <f t="array" ref="Y31">SUM(_xlfn._xlws.FILTER('Filter Max Task'!Z$3:Z$178, ('Filter Max Task'!$A$3:$A$178='Sum Max Tasks'!$A31)*('Sum Max Tasks'!$B31='Filter Max Task'!$C$3:$C$178)*('Sum Max Tasks'!$C31='Filter Max Task'!$D$3:$D$178)*('Sum Max Tasks'!$E31='Filter Max Task'!$E$3:$E$178)*('Sum Max Tasks'!$D31='Filter Max Task'!$F$3:$F$178)))</f>
        <v>1.2396809999999995E-7</v>
      </c>
      <c r="Z31" s="1" cm="1">
        <f t="array" ref="Z31">SUM(_xlfn._xlws.FILTER('Filter Max Task'!AA$3:AA$178, ('Filter Max Task'!$A$3:$A$178='Sum Max Tasks'!$A31)*('Sum Max Tasks'!$B31='Filter Max Task'!$C$3:$C$178)*('Sum Max Tasks'!$C31='Filter Max Task'!$D$3:$D$178)*('Sum Max Tasks'!$E31='Filter Max Task'!$E$3:$E$178)*('Sum Max Tasks'!$D31='Filter Max Task'!$F$3:$F$178)))</f>
        <v>0.47997348090961139</v>
      </c>
      <c r="AA31" s="1" cm="1">
        <f t="array" ref="AA31">SUM(_xlfn._xlws.FILTER('Filter Max Task'!AB$3:AB$178, ('Filter Max Task'!$A$3:$A$178='Sum Max Tasks'!$A31)*('Sum Max Tasks'!$B31='Filter Max Task'!$C$3:$C$178)*('Sum Max Tasks'!$C31='Filter Max Task'!$D$3:$D$178)*('Sum Max Tasks'!$E31='Filter Max Task'!$E$3:$E$178)*('Sum Max Tasks'!$D31='Filter Max Task'!$F$3:$F$178)))</f>
        <v>0.18746937878118608</v>
      </c>
      <c r="AB31" s="1" cm="1">
        <f t="array" ref="AB31">SUM(_xlfn._xlws.FILTER('Filter Max Task'!AC$3:AC$178, ('Filter Max Task'!$A$3:$A$178='Sum Max Tasks'!$A31)*('Sum Max Tasks'!$B31='Filter Max Task'!$C$3:$C$178)*('Sum Max Tasks'!$C31='Filter Max Task'!$D$3:$D$178)*('Sum Max Tasks'!$E31='Filter Max Task'!$E$3:$E$178)*('Sum Max Tasks'!$D31='Filter Max Task'!$F$3:$F$178)))</f>
        <v>0.16857886593047033</v>
      </c>
      <c r="AC31" s="1" cm="1">
        <f t="array" ref="AC31">SUM(_xlfn._xlws.FILTER('Filter Max Task'!AD$3:AD$178, ('Filter Max Task'!$A$3:$A$178='Sum Max Tasks'!$A31)*('Sum Max Tasks'!$B31='Filter Max Task'!$C$3:$C$178)*('Sum Max Tasks'!$C31='Filter Max Task'!$D$3:$D$178)*('Sum Max Tasks'!$E31='Filter Max Task'!$E$3:$E$178)*('Sum Max Tasks'!$D31='Filter Max Task'!$F$3:$F$178)))</f>
        <v>0.11505708858895705</v>
      </c>
      <c r="AD31" s="1" cm="1">
        <f t="array" ref="AD31">SUM(_xlfn._xlws.FILTER('Filter Max Task'!AE$3:AE$178, ('Filter Max Task'!$A$3:$A$178='Sum Max Tasks'!$A31)*('Sum Max Tasks'!$B31='Filter Max Task'!$C$3:$C$178)*('Sum Max Tasks'!$C31='Filter Max Task'!$D$3:$D$178)*('Sum Max Tasks'!$E31='Filter Max Task'!$E$3:$E$178)*('Sum Max Tasks'!$D31='Filter Max Task'!$F$3:$F$178)))</f>
        <v>0.11626363157464212</v>
      </c>
      <c r="AE31" s="1" cm="1">
        <f t="array" ref="AE31">SUM(_xlfn._xlws.FILTER('Filter Max Task'!AF$3:AF$178, ('Filter Max Task'!$A$3:$A$178='Sum Max Tasks'!$A31)*('Sum Max Tasks'!$B31='Filter Max Task'!$C$3:$C$178)*('Sum Max Tasks'!$C31='Filter Max Task'!$D$3:$D$178)*('Sum Max Tasks'!$E31='Filter Max Task'!$E$3:$E$178)*('Sum Max Tasks'!$D31='Filter Max Task'!$F$3:$F$178)))</f>
        <v>3.2725606543967271E-2</v>
      </c>
      <c r="AF31" s="1" cm="1">
        <f t="array" ref="AF31">SUM(_xlfn._xlws.FILTER('Filter Max Task'!AG$3:AG$178, ('Filter Max Task'!$A$3:$A$178='Sum Max Tasks'!$A31)*('Sum Max Tasks'!$B31='Filter Max Task'!$C$3:$C$178)*('Sum Max Tasks'!$C31='Filter Max Task'!$D$3:$D$178)*('Sum Max Tasks'!$E31='Filter Max Task'!$E$3:$E$178)*('Sum Max Tasks'!$D31='Filter Max Task'!$F$3:$F$178)))</f>
        <v>1.1778700845807771E-2</v>
      </c>
      <c r="AG31" s="1" cm="1">
        <f t="array" ref="AG31">SUM(_xlfn._xlws.FILTER('Filter Max Task'!AH$3:AH$178, ('Filter Max Task'!$A$3:$A$178='Sum Max Tasks'!$A31)*('Sum Max Tasks'!$B31='Filter Max Task'!$C$3:$C$178)*('Sum Max Tasks'!$C31='Filter Max Task'!$D$3:$D$178)*('Sum Max Tasks'!$E31='Filter Max Task'!$E$3:$E$178)*('Sum Max Tasks'!$D31='Filter Max Task'!$F$3:$F$178)))</f>
        <v>3.8328078200408995E-3</v>
      </c>
      <c r="AH31" s="1" cm="1">
        <f t="array" ref="AH31">SUM(_xlfn._xlws.FILTER('Filter Max Task'!AI$3:AI$178, ('Filter Max Task'!$A$3:$A$178='Sum Max Tasks'!$A31)*('Sum Max Tasks'!$B31='Filter Max Task'!$C$3:$C$178)*('Sum Max Tasks'!$C31='Filter Max Task'!$D$3:$D$178)*('Sum Max Tasks'!$E31='Filter Max Task'!$E$3:$E$178)*('Sum Max Tasks'!$D31='Filter Max Task'!$F$3:$F$178)))</f>
        <v>1.424276032392638E-3</v>
      </c>
      <c r="AI31" s="1" cm="1">
        <f t="array" ref="AI31">SUM(_xlfn._xlws.FILTER('Filter Max Task'!AJ$3:AJ$178, ('Filter Max Task'!$A$3:$A$178='Sum Max Tasks'!$A31)*('Sum Max Tasks'!$B31='Filter Max Task'!$C$3:$C$178)*('Sum Max Tasks'!$C31='Filter Max Task'!$D$3:$D$178)*('Sum Max Tasks'!$E31='Filter Max Task'!$E$3:$E$178)*('Sum Max Tasks'!$D31='Filter Max Task'!$F$3:$F$178)))</f>
        <v>5.0175391312883423E-4</v>
      </c>
    </row>
    <row r="32" spans="1:46" x14ac:dyDescent="0.35">
      <c r="A32" s="1" t="s">
        <v>130</v>
      </c>
      <c r="B32" s="1" t="s">
        <v>156</v>
      </c>
      <c r="C32" s="1" t="s">
        <v>156</v>
      </c>
      <c r="D32" s="1" t="s">
        <v>152</v>
      </c>
      <c r="E32" s="1" t="s">
        <v>128</v>
      </c>
      <c r="F32" s="1" cm="1">
        <f t="array" ref="F32">SUM(_xlfn._xlws.FILTER('Filter Max Task'!G$3:G$178, ('Filter Max Task'!$A$3:$A$178='Sum Max Tasks'!$A32)*('Sum Max Tasks'!$B32='Filter Max Task'!$C$3:$C$178)*('Sum Max Tasks'!$C32='Filter Max Task'!$D$3:$D$178)*('Sum Max Tasks'!$E32='Filter Max Task'!$E$3:$E$178)*('Sum Max Tasks'!$D32='Filter Max Task'!$F$3:$F$178)))</f>
        <v>5.8225903549999998E-4</v>
      </c>
      <c r="G32" s="1" cm="1">
        <f t="array" ref="G32">SUM(_xlfn._xlws.FILTER('Filter Max Task'!H$3:H$178, ('Filter Max Task'!$A$3:$A$178='Sum Max Tasks'!$A32)*('Sum Max Tasks'!$B32='Filter Max Task'!$C$3:$C$178)*('Sum Max Tasks'!$C32='Filter Max Task'!$D$3:$D$178)*('Sum Max Tasks'!$E32='Filter Max Task'!$E$3:$E$178)*('Sum Max Tasks'!$D32='Filter Max Task'!$F$3:$F$178)))</f>
        <v>2.4418555999999999E-4</v>
      </c>
      <c r="H32" s="1" cm="1">
        <f t="array" ref="H32">SUM(_xlfn._xlws.FILTER('Filter Max Task'!I$3:I$178, ('Filter Max Task'!$A$3:$A$178='Sum Max Tasks'!$A32)*('Sum Max Tasks'!$B32='Filter Max Task'!$C$3:$C$178)*('Sum Max Tasks'!$C32='Filter Max Task'!$D$3:$D$178)*('Sum Max Tasks'!$E32='Filter Max Task'!$E$3:$E$178)*('Sum Max Tasks'!$D32='Filter Max Task'!$F$3:$F$178)))</f>
        <v>1.4244140000000001E-4</v>
      </c>
      <c r="I32" s="1" cm="1">
        <f t="array" ref="I32">SUM(_xlfn._xlws.FILTER('Filter Max Task'!J$3:J$178, ('Filter Max Task'!$A$3:$A$178='Sum Max Tasks'!$A32)*('Sum Max Tasks'!$B32='Filter Max Task'!$C$3:$C$178)*('Sum Max Tasks'!$C32='Filter Max Task'!$D$3:$D$178)*('Sum Max Tasks'!$E32='Filter Max Task'!$E$3:$E$178)*('Sum Max Tasks'!$D32='Filter Max Task'!$F$3:$F$178)))</f>
        <v>1.084569E-4</v>
      </c>
      <c r="J32" s="1" cm="1">
        <f t="array" ref="J32">SUM(_xlfn._xlws.FILTER('Filter Max Task'!K$3:K$178, ('Filter Max Task'!$A$3:$A$178='Sum Max Tasks'!$A32)*('Sum Max Tasks'!$B32='Filter Max Task'!$C$3:$C$178)*('Sum Max Tasks'!$C32='Filter Max Task'!$D$3:$D$178)*('Sum Max Tasks'!$E32='Filter Max Task'!$E$3:$E$178)*('Sum Max Tasks'!$D32='Filter Max Task'!$F$3:$F$178)))</f>
        <v>8.4913000000000005E-5</v>
      </c>
      <c r="K32" s="1" cm="1">
        <f t="array" ref="K32">SUM(_xlfn._xlws.FILTER('Filter Max Task'!L$3:L$178, ('Filter Max Task'!$A$3:$A$178='Sum Max Tasks'!$A32)*('Sum Max Tasks'!$B32='Filter Max Task'!$C$3:$C$178)*('Sum Max Tasks'!$C32='Filter Max Task'!$D$3:$D$178)*('Sum Max Tasks'!$E32='Filter Max Task'!$E$3:$E$178)*('Sum Max Tasks'!$D32='Filter Max Task'!$F$3:$F$178)))</f>
        <v>1.5755000000000001E-5</v>
      </c>
      <c r="L32" s="1" cm="1">
        <f t="array" ref="L32">SUM(_xlfn._xlws.FILTER('Filter Max Task'!M$3:M$178, ('Filter Max Task'!$A$3:$A$178='Sum Max Tasks'!$A32)*('Sum Max Tasks'!$B32='Filter Max Task'!$C$3:$C$178)*('Sum Max Tasks'!$C32='Filter Max Task'!$D$3:$D$178)*('Sum Max Tasks'!$E32='Filter Max Task'!$E$3:$E$178)*('Sum Max Tasks'!$D32='Filter Max Task'!$F$3:$F$178)))</f>
        <v>8.6174699999999997E-6</v>
      </c>
      <c r="M32" s="1" cm="1">
        <f t="array" ref="M32">SUM(_xlfn._xlws.FILTER('Filter Max Task'!N$3:N$178, ('Filter Max Task'!$A$3:$A$178='Sum Max Tasks'!$A32)*('Sum Max Tasks'!$B32='Filter Max Task'!$C$3:$C$178)*('Sum Max Tasks'!$C32='Filter Max Task'!$D$3:$D$178)*('Sum Max Tasks'!$E32='Filter Max Task'!$E$3:$E$178)*('Sum Max Tasks'!$D32='Filter Max Task'!$F$3:$F$178)))</f>
        <v>2.8064289999999997E-6</v>
      </c>
      <c r="N32" s="1" cm="1">
        <f t="array" ref="N32">SUM(_xlfn._xlws.FILTER('Filter Max Task'!O$3:O$178, ('Filter Max Task'!$A$3:$A$178='Sum Max Tasks'!$A32)*('Sum Max Tasks'!$B32='Filter Max Task'!$C$3:$C$178)*('Sum Max Tasks'!$C32='Filter Max Task'!$D$3:$D$178)*('Sum Max Tasks'!$E32='Filter Max Task'!$E$3:$E$178)*('Sum Max Tasks'!$D32='Filter Max Task'!$F$3:$F$178)))</f>
        <v>1.3061661999999999E-6</v>
      </c>
      <c r="O32" s="1" cm="1">
        <f t="array" ref="O32">SUM(_xlfn._xlws.FILTER('Filter Max Task'!P$3:P$178, ('Filter Max Task'!$A$3:$A$178='Sum Max Tasks'!$A32)*('Sum Max Tasks'!$B32='Filter Max Task'!$C$3:$C$178)*('Sum Max Tasks'!$C32='Filter Max Task'!$D$3:$D$178)*('Sum Max Tasks'!$E32='Filter Max Task'!$E$3:$E$178)*('Sum Max Tasks'!$D32='Filter Max Task'!$F$3:$F$178)))</f>
        <v>5.9709440000000009E-7</v>
      </c>
      <c r="P32" s="1" cm="1">
        <f t="array" ref="P32">SUM(_xlfn._xlws.FILTER('Filter Max Task'!Q$3:Q$178, ('Filter Max Task'!$A$3:$A$178='Sum Max Tasks'!$A32)*('Sum Max Tasks'!$B32='Filter Max Task'!$C$3:$C$178)*('Sum Max Tasks'!$C32='Filter Max Task'!$D$3:$D$178)*('Sum Max Tasks'!$E32='Filter Max Task'!$E$3:$E$178)*('Sum Max Tasks'!$D32='Filter Max Task'!$F$3:$F$178)))</f>
        <v>1.1312967040000001E-4</v>
      </c>
      <c r="Q32" s="1" cm="1">
        <f t="array" ref="Q32">SUM(_xlfn._xlws.FILTER('Filter Max Task'!R$3:R$178, ('Filter Max Task'!$A$3:$A$178='Sum Max Tasks'!$A32)*('Sum Max Tasks'!$B32='Filter Max Task'!$C$3:$C$178)*('Sum Max Tasks'!$C32='Filter Max Task'!$D$3:$D$178)*('Sum Max Tasks'!$E32='Filter Max Task'!$E$3:$E$178)*('Sum Max Tasks'!$D32='Filter Max Task'!$F$3:$F$178)))</f>
        <v>4.6589769999999997E-5</v>
      </c>
      <c r="R32" s="1" cm="1">
        <f t="array" ref="R32">SUM(_xlfn._xlws.FILTER('Filter Max Task'!S$3:S$178, ('Filter Max Task'!$A$3:$A$178='Sum Max Tasks'!$A32)*('Sum Max Tasks'!$B32='Filter Max Task'!$C$3:$C$178)*('Sum Max Tasks'!$C32='Filter Max Task'!$D$3:$D$178)*('Sum Max Tasks'!$E32='Filter Max Task'!$E$3:$E$178)*('Sum Max Tasks'!$D32='Filter Max Task'!$F$3:$F$178)))</f>
        <v>4.087E-5</v>
      </c>
      <c r="S32" s="1" cm="1">
        <f t="array" ref="S32">SUM(_xlfn._xlws.FILTER('Filter Max Task'!T$3:T$178, ('Filter Max Task'!$A$3:$A$178='Sum Max Tasks'!$A32)*('Sum Max Tasks'!$B32='Filter Max Task'!$C$3:$C$178)*('Sum Max Tasks'!$C32='Filter Max Task'!$D$3:$D$178)*('Sum Max Tasks'!$E32='Filter Max Task'!$E$3:$E$178)*('Sum Max Tasks'!$D32='Filter Max Task'!$F$3:$F$178)))</f>
        <v>2.7319100000000001E-5</v>
      </c>
      <c r="T32" s="1" cm="1">
        <f t="array" ref="T32">SUM(_xlfn._xlws.FILTER('Filter Max Task'!U$3:U$178, ('Filter Max Task'!$A$3:$A$178='Sum Max Tasks'!$A32)*('Sum Max Tasks'!$B32='Filter Max Task'!$C$3:$C$178)*('Sum Max Tasks'!$C32='Filter Max Task'!$D$3:$D$178)*('Sum Max Tasks'!$E32='Filter Max Task'!$E$3:$E$178)*('Sum Max Tasks'!$D32='Filter Max Task'!$F$3:$F$178)))</f>
        <v>2.7752000000000001E-5</v>
      </c>
      <c r="U32" s="1" cm="1">
        <f t="array" ref="U32">SUM(_xlfn._xlws.FILTER('Filter Max Task'!V$3:V$178, ('Filter Max Task'!$A$3:$A$178='Sum Max Tasks'!$A32)*('Sum Max Tasks'!$B32='Filter Max Task'!$C$3:$C$178)*('Sum Max Tasks'!$C32='Filter Max Task'!$D$3:$D$178)*('Sum Max Tasks'!$E32='Filter Max Task'!$E$3:$E$178)*('Sum Max Tasks'!$D32='Filter Max Task'!$F$3:$F$178)))</f>
        <v>7.7395999999999996E-6</v>
      </c>
      <c r="V32" s="1" cm="1">
        <f t="array" ref="V32">SUM(_xlfn._xlws.FILTER('Filter Max Task'!W$3:W$178, ('Filter Max Task'!$A$3:$A$178='Sum Max Tasks'!$A32)*('Sum Max Tasks'!$B32='Filter Max Task'!$C$3:$C$178)*('Sum Max Tasks'!$C32='Filter Max Task'!$D$3:$D$178)*('Sum Max Tasks'!$E32='Filter Max Task'!$E$3:$E$178)*('Sum Max Tasks'!$D32='Filter Max Task'!$F$3:$F$178)))</f>
        <v>2.64492E-6</v>
      </c>
      <c r="W32" s="1" cm="1">
        <f t="array" ref="W32">SUM(_xlfn._xlws.FILTER('Filter Max Task'!X$3:X$178, ('Filter Max Task'!$A$3:$A$178='Sum Max Tasks'!$A32)*('Sum Max Tasks'!$B32='Filter Max Task'!$C$3:$C$178)*('Sum Max Tasks'!$C32='Filter Max Task'!$D$3:$D$178)*('Sum Max Tasks'!$E32='Filter Max Task'!$E$3:$E$178)*('Sum Max Tasks'!$D32='Filter Max Task'!$F$3:$F$178)))</f>
        <v>7.2542099999999992E-7</v>
      </c>
      <c r="X32" s="1" cm="1">
        <f t="array" ref="X32">SUM(_xlfn._xlws.FILTER('Filter Max Task'!Y$3:Y$178, ('Filter Max Task'!$A$3:$A$178='Sum Max Tasks'!$A32)*('Sum Max Tasks'!$B32='Filter Max Task'!$C$3:$C$178)*('Sum Max Tasks'!$C32='Filter Max Task'!$D$3:$D$178)*('Sum Max Tasks'!$E32='Filter Max Task'!$E$3:$E$178)*('Sum Max Tasks'!$D32='Filter Max Task'!$F$3:$F$178)))</f>
        <v>2.9803929999999999E-7</v>
      </c>
      <c r="Y32" s="1" cm="1">
        <f t="array" ref="Y32">SUM(_xlfn._xlws.FILTER('Filter Max Task'!Z$3:Z$178, ('Filter Max Task'!$A$3:$A$178='Sum Max Tasks'!$A32)*('Sum Max Tasks'!$B32='Filter Max Task'!$C$3:$C$178)*('Sum Max Tasks'!$C32='Filter Max Task'!$D$3:$D$178)*('Sum Max Tasks'!$E32='Filter Max Task'!$E$3:$E$178)*('Sum Max Tasks'!$D32='Filter Max Task'!$F$3:$F$178)))</f>
        <v>1.4805519999999997E-7</v>
      </c>
      <c r="Z32" s="1" cm="1">
        <f t="array" ref="Z32">SUM(_xlfn._xlws.FILTER('Filter Max Task'!AA$3:AA$178, ('Filter Max Task'!$A$3:$A$178='Sum Max Tasks'!$A32)*('Sum Max Tasks'!$B32='Filter Max Task'!$C$3:$C$178)*('Sum Max Tasks'!$C32='Filter Max Task'!$D$3:$D$178)*('Sum Max Tasks'!$E32='Filter Max Task'!$E$3:$E$178)*('Sum Max Tasks'!$D32='Filter Max Task'!$F$3:$F$178)))</f>
        <v>0.45788597884597138</v>
      </c>
      <c r="AA32" s="1" cm="1">
        <f t="array" ref="AA32">SUM(_xlfn._xlws.FILTER('Filter Max Task'!AB$3:AB$178, ('Filter Max Task'!$A$3:$A$178='Sum Max Tasks'!$A32)*('Sum Max Tasks'!$B32='Filter Max Task'!$C$3:$C$178)*('Sum Max Tasks'!$C32='Filter Max Task'!$D$3:$D$178)*('Sum Max Tasks'!$E32='Filter Max Task'!$E$3:$E$178)*('Sum Max Tasks'!$D32='Filter Max Task'!$F$3:$F$178)))</f>
        <v>0.18856947399591001</v>
      </c>
      <c r="AB32" s="1" cm="1">
        <f t="array" ref="AB32">SUM(_xlfn._xlws.FILTER('Filter Max Task'!AC$3:AC$178, ('Filter Max Task'!$A$3:$A$178='Sum Max Tasks'!$A32)*('Sum Max Tasks'!$B32='Filter Max Task'!$C$3:$C$178)*('Sum Max Tasks'!$C32='Filter Max Task'!$D$3:$D$178)*('Sum Max Tasks'!$E32='Filter Max Task'!$E$3:$E$178)*('Sum Max Tasks'!$D32='Filter Max Task'!$F$3:$F$178)))</f>
        <v>0.16541902658486707</v>
      </c>
      <c r="AC32" s="1" cm="1">
        <f t="array" ref="AC32">SUM(_xlfn._xlws.FILTER('Filter Max Task'!AD$3:AD$178, ('Filter Max Task'!$A$3:$A$178='Sum Max Tasks'!$A32)*('Sum Max Tasks'!$B32='Filter Max Task'!$C$3:$C$178)*('Sum Max Tasks'!$C32='Filter Max Task'!$D$3:$D$178)*('Sum Max Tasks'!$E32='Filter Max Task'!$E$3:$E$178)*('Sum Max Tasks'!$D32='Filter Max Task'!$F$3:$F$178)))</f>
        <v>0.11057252089979547</v>
      </c>
      <c r="AD32" s="1" cm="1">
        <f t="array" ref="AD32">SUM(_xlfn._xlws.FILTER('Filter Max Task'!AE$3:AE$178, ('Filter Max Task'!$A$3:$A$178='Sum Max Tasks'!$A32)*('Sum Max Tasks'!$B32='Filter Max Task'!$C$3:$C$178)*('Sum Max Tasks'!$C32='Filter Max Task'!$D$3:$D$178)*('Sum Max Tasks'!$E32='Filter Max Task'!$E$3:$E$178)*('Sum Max Tasks'!$D32='Filter Max Task'!$F$3:$F$178)))</f>
        <v>0.11232465930470346</v>
      </c>
      <c r="AE32" s="1" cm="1">
        <f t="array" ref="AE32">SUM(_xlfn._xlws.FILTER('Filter Max Task'!AF$3:AF$178, ('Filter Max Task'!$A$3:$A$178='Sum Max Tasks'!$A32)*('Sum Max Tasks'!$B32='Filter Max Task'!$C$3:$C$178)*('Sum Max Tasks'!$C32='Filter Max Task'!$D$3:$D$178)*('Sum Max Tasks'!$E32='Filter Max Task'!$E$3:$E$178)*('Sum Max Tasks'!$D32='Filter Max Task'!$F$3:$F$178)))</f>
        <v>3.132559574642127E-2</v>
      </c>
      <c r="AF32" s="1" cm="1">
        <f t="array" ref="AF32">SUM(_xlfn._xlws.FILTER('Filter Max Task'!AG$3:AG$178, ('Filter Max Task'!$A$3:$A$178='Sum Max Tasks'!$A32)*('Sum Max Tasks'!$B32='Filter Max Task'!$C$3:$C$178)*('Sum Max Tasks'!$C32='Filter Max Task'!$D$3:$D$178)*('Sum Max Tasks'!$E32='Filter Max Task'!$E$3:$E$178)*('Sum Max Tasks'!$D32='Filter Max Task'!$F$3:$F$178)))</f>
        <v>1.0705164957055214E-2</v>
      </c>
      <c r="AG32" s="1" cm="1">
        <f t="array" ref="AG32">SUM(_xlfn._xlws.FILTER('Filter Max Task'!AH$3:AH$178, ('Filter Max Task'!$A$3:$A$178='Sum Max Tasks'!$A32)*('Sum Max Tasks'!$B32='Filter Max Task'!$C$3:$C$178)*('Sum Max Tasks'!$C32='Filter Max Task'!$D$3:$D$178)*('Sum Max Tasks'!$E32='Filter Max Task'!$E$3:$E$178)*('Sum Max Tasks'!$D32='Filter Max Task'!$F$3:$F$178)))</f>
        <v>2.9361007018404899E-3</v>
      </c>
      <c r="AH32" s="1" cm="1">
        <f t="array" ref="AH32">SUM(_xlfn._xlws.FILTER('Filter Max Task'!AI$3:AI$178, ('Filter Max Task'!$A$3:$A$178='Sum Max Tasks'!$A32)*('Sum Max Tasks'!$B32='Filter Max Task'!$C$3:$C$178)*('Sum Max Tasks'!$C32='Filter Max Task'!$D$3:$D$178)*('Sum Max Tasks'!$E32='Filter Max Task'!$E$3:$E$178)*('Sum Max Tasks'!$D32='Filter Max Task'!$F$3:$F$178)))</f>
        <v>1.2062973058486707E-3</v>
      </c>
      <c r="AI32" s="1" cm="1">
        <f t="array" ref="AI32">SUM(_xlfn._xlws.FILTER('Filter Max Task'!AJ$3:AJ$178, ('Filter Max Task'!$A$3:$A$178='Sum Max Tasks'!$A32)*('Sum Max Tasks'!$B32='Filter Max Task'!$C$3:$C$178)*('Sum Max Tasks'!$C32='Filter Max Task'!$D$3:$D$178)*('Sum Max Tasks'!$E32='Filter Max Task'!$E$3:$E$178)*('Sum Max Tasks'!$D32='Filter Max Task'!$F$3:$F$178)))</f>
        <v>5.9924509578732099E-4</v>
      </c>
    </row>
    <row r="33" spans="1:35" x14ac:dyDescent="0.35">
      <c r="A33" s="1" t="s">
        <v>130</v>
      </c>
      <c r="B33" s="1" t="s">
        <v>156</v>
      </c>
      <c r="C33" s="1" t="s">
        <v>156</v>
      </c>
      <c r="D33" s="1" t="s">
        <v>157</v>
      </c>
      <c r="E33" s="1" t="s">
        <v>129</v>
      </c>
      <c r="F33" s="1" cm="1">
        <f t="array" ref="F33">SUM(_xlfn._xlws.FILTER('Filter Max Task'!G$3:G$178, ('Filter Max Task'!$A$3:$A$178='Sum Max Tasks'!$A33)*('Sum Max Tasks'!$B33='Filter Max Task'!$C$3:$C$178)*('Sum Max Tasks'!$C33='Filter Max Task'!$D$3:$D$178)*('Sum Max Tasks'!$E33='Filter Max Task'!$E$3:$E$178)*('Sum Max Tasks'!$D33='Filter Max Task'!$F$3:$F$178)))</f>
        <v>2.0162149999999997E-14</v>
      </c>
      <c r="G33" s="1" cm="1">
        <f t="array" ref="G33">SUM(_xlfn._xlws.FILTER('Filter Max Task'!H$3:H$178, ('Filter Max Task'!$A$3:$A$178='Sum Max Tasks'!$A33)*('Sum Max Tasks'!$B33='Filter Max Task'!$C$3:$C$178)*('Sum Max Tasks'!$C33='Filter Max Task'!$D$3:$D$178)*('Sum Max Tasks'!$E33='Filter Max Task'!$E$3:$E$178)*('Sum Max Tasks'!$D33='Filter Max Task'!$F$3:$F$178)))</f>
        <v>1.5046570000000001E-8</v>
      </c>
      <c r="H33" s="1" cm="1">
        <f t="array" ref="H33">SUM(_xlfn._xlws.FILTER('Filter Max Task'!I$3:I$178, ('Filter Max Task'!$A$3:$A$178='Sum Max Tasks'!$A33)*('Sum Max Tasks'!$B33='Filter Max Task'!$C$3:$C$178)*('Sum Max Tasks'!$C33='Filter Max Task'!$D$3:$D$178)*('Sum Max Tasks'!$E33='Filter Max Task'!$E$3:$E$178)*('Sum Max Tasks'!$D33='Filter Max Task'!$F$3:$F$178)))</f>
        <v>1.1677870000000001E-7</v>
      </c>
      <c r="I33" s="1" cm="1">
        <f t="array" ref="I33">SUM(_xlfn._xlws.FILTER('Filter Max Task'!J$3:J$178, ('Filter Max Task'!$A$3:$A$178='Sum Max Tasks'!$A33)*('Sum Max Tasks'!$B33='Filter Max Task'!$C$3:$C$178)*('Sum Max Tasks'!$C33='Filter Max Task'!$D$3:$D$178)*('Sum Max Tasks'!$E33='Filter Max Task'!$E$3:$E$178)*('Sum Max Tasks'!$D33='Filter Max Task'!$F$3:$F$178)))</f>
        <v>3.5300899999999998E-7</v>
      </c>
      <c r="J33" s="1" cm="1">
        <f t="array" ref="J33">SUM(_xlfn._xlws.FILTER('Filter Max Task'!K$3:K$178, ('Filter Max Task'!$A$3:$A$178='Sum Max Tasks'!$A33)*('Sum Max Tasks'!$B33='Filter Max Task'!$C$3:$C$178)*('Sum Max Tasks'!$C33='Filter Max Task'!$D$3:$D$178)*('Sum Max Tasks'!$E33='Filter Max Task'!$E$3:$E$178)*('Sum Max Tasks'!$D33='Filter Max Task'!$F$3:$F$178)))</f>
        <v>8.2098500000000007E-7</v>
      </c>
      <c r="K33" s="1" cm="1">
        <f t="array" ref="K33">SUM(_xlfn._xlws.FILTER('Filter Max Task'!L$3:L$178, ('Filter Max Task'!$A$3:$A$178='Sum Max Tasks'!$A33)*('Sum Max Tasks'!$B33='Filter Max Task'!$C$3:$C$178)*('Sum Max Tasks'!$C33='Filter Max Task'!$D$3:$D$178)*('Sum Max Tasks'!$E33='Filter Max Task'!$E$3:$E$178)*('Sum Max Tasks'!$D33='Filter Max Task'!$F$3:$F$178)))</f>
        <v>2.7669630000000001E-7</v>
      </c>
      <c r="L33" s="1" cm="1">
        <f t="array" ref="L33">SUM(_xlfn._xlws.FILTER('Filter Max Task'!M$3:M$178, ('Filter Max Task'!$A$3:$A$178='Sum Max Tasks'!$A33)*('Sum Max Tasks'!$B33='Filter Max Task'!$C$3:$C$178)*('Sum Max Tasks'!$C33='Filter Max Task'!$D$3:$D$178)*('Sum Max Tasks'!$E33='Filter Max Task'!$E$3:$E$178)*('Sum Max Tasks'!$D33='Filter Max Task'!$F$3:$F$178)))</f>
        <v>1.8084359999999998E-7</v>
      </c>
      <c r="M33" s="1" cm="1">
        <f t="array" ref="M33">SUM(_xlfn._xlws.FILTER('Filter Max Task'!N$3:N$178, ('Filter Max Task'!$A$3:$A$178='Sum Max Tasks'!$A33)*('Sum Max Tasks'!$B33='Filter Max Task'!$C$3:$C$178)*('Sum Max Tasks'!$C33='Filter Max Task'!$D$3:$D$178)*('Sum Max Tasks'!$E33='Filter Max Task'!$E$3:$E$178)*('Sum Max Tasks'!$D33='Filter Max Task'!$F$3:$F$178)))</f>
        <v>5.9924000000000001E-8</v>
      </c>
      <c r="N33" s="1" cm="1">
        <f t="array" ref="N33">SUM(_xlfn._xlws.FILTER('Filter Max Task'!O$3:O$178, ('Filter Max Task'!$A$3:$A$178='Sum Max Tasks'!$A33)*('Sum Max Tasks'!$B33='Filter Max Task'!$C$3:$C$178)*('Sum Max Tasks'!$C33='Filter Max Task'!$D$3:$D$178)*('Sum Max Tasks'!$E33='Filter Max Task'!$E$3:$E$178)*('Sum Max Tasks'!$D33='Filter Max Task'!$F$3:$F$178)))</f>
        <v>2.4326688999999997E-8</v>
      </c>
      <c r="O33" s="1" cm="1">
        <f t="array" ref="O33">SUM(_xlfn._xlws.FILTER('Filter Max Task'!P$3:P$178, ('Filter Max Task'!$A$3:$A$178='Sum Max Tasks'!$A33)*('Sum Max Tasks'!$B33='Filter Max Task'!$C$3:$C$178)*('Sum Max Tasks'!$C33='Filter Max Task'!$D$3:$D$178)*('Sum Max Tasks'!$E33='Filter Max Task'!$E$3:$E$178)*('Sum Max Tasks'!$D33='Filter Max Task'!$F$3:$F$178)))</f>
        <v>1.0034559000000002E-8</v>
      </c>
      <c r="P33" s="1" cm="1">
        <f t="array" ref="P33">SUM(_xlfn._xlws.FILTER('Filter Max Task'!Q$3:Q$178, ('Filter Max Task'!$A$3:$A$178='Sum Max Tasks'!$A33)*('Sum Max Tasks'!$B33='Filter Max Task'!$C$3:$C$178)*('Sum Max Tasks'!$C33='Filter Max Task'!$D$3:$D$178)*('Sum Max Tasks'!$E33='Filter Max Task'!$E$3:$E$178)*('Sum Max Tasks'!$D33='Filter Max Task'!$F$3:$F$178)))</f>
        <v>8.5455796000000005E-5</v>
      </c>
      <c r="Q33" s="1" cm="1">
        <f t="array" ref="Q33">SUM(_xlfn._xlws.FILTER('Filter Max Task'!R$3:R$178, ('Filter Max Task'!$A$3:$A$178='Sum Max Tasks'!$A33)*('Sum Max Tasks'!$B33='Filter Max Task'!$C$3:$C$178)*('Sum Max Tasks'!$C33='Filter Max Task'!$D$3:$D$178)*('Sum Max Tasks'!$E33='Filter Max Task'!$E$3:$E$178)*('Sum Max Tasks'!$D33='Filter Max Task'!$F$3:$F$178)))</f>
        <v>2.6341309999999999E-5</v>
      </c>
      <c r="R33" s="1" cm="1">
        <f t="array" ref="R33">SUM(_xlfn._xlws.FILTER('Filter Max Task'!S$3:S$178, ('Filter Max Task'!$A$3:$A$178='Sum Max Tasks'!$A33)*('Sum Max Tasks'!$B33='Filter Max Task'!$C$3:$C$178)*('Sum Max Tasks'!$C33='Filter Max Task'!$D$3:$D$178)*('Sum Max Tasks'!$E33='Filter Max Task'!$E$3:$E$178)*('Sum Max Tasks'!$D33='Filter Max Task'!$F$3:$F$178)))</f>
        <v>1.8410159999999999E-5</v>
      </c>
      <c r="S33" s="1" cm="1">
        <f t="array" ref="S33">SUM(_xlfn._xlws.FILTER('Filter Max Task'!T$3:T$178, ('Filter Max Task'!$A$3:$A$178='Sum Max Tasks'!$A33)*('Sum Max Tasks'!$B33='Filter Max Task'!$C$3:$C$178)*('Sum Max Tasks'!$C33='Filter Max Task'!$D$3:$D$178)*('Sum Max Tasks'!$E33='Filter Max Task'!$E$3:$E$178)*('Sum Max Tasks'!$D33='Filter Max Task'!$F$3:$F$178)))</f>
        <v>1.4291900000000001E-5</v>
      </c>
      <c r="T33" s="1" cm="1">
        <f t="array" ref="T33">SUM(_xlfn._xlws.FILTER('Filter Max Task'!U$3:U$178, ('Filter Max Task'!$A$3:$A$178='Sum Max Tasks'!$A33)*('Sum Max Tasks'!$B33='Filter Max Task'!$C$3:$C$178)*('Sum Max Tasks'!$C33='Filter Max Task'!$D$3:$D$178)*('Sum Max Tasks'!$E33='Filter Max Task'!$E$3:$E$178)*('Sum Max Tasks'!$D33='Filter Max Task'!$F$3:$F$178)))</f>
        <v>1.3290800000000002E-5</v>
      </c>
      <c r="U33" s="1" cm="1">
        <f t="array" ref="U33">SUM(_xlfn._xlws.FILTER('Filter Max Task'!V$3:V$178, ('Filter Max Task'!$A$3:$A$178='Sum Max Tasks'!$A33)*('Sum Max Tasks'!$B33='Filter Max Task'!$C$3:$C$178)*('Sum Max Tasks'!$C33='Filter Max Task'!$D$3:$D$178)*('Sum Max Tasks'!$E33='Filter Max Task'!$E$3:$E$178)*('Sum Max Tasks'!$D33='Filter Max Task'!$F$3:$F$178)))</f>
        <v>2.8173699999999999E-6</v>
      </c>
      <c r="V33" s="1" cm="1">
        <f t="array" ref="V33">SUM(_xlfn._xlws.FILTER('Filter Max Task'!W$3:W$178, ('Filter Max Task'!$A$3:$A$178='Sum Max Tasks'!$A33)*('Sum Max Tasks'!$B33='Filter Max Task'!$C$3:$C$178)*('Sum Max Tasks'!$C33='Filter Max Task'!$D$3:$D$178)*('Sum Max Tasks'!$E33='Filter Max Task'!$E$3:$E$178)*('Sum Max Tasks'!$D33='Filter Max Task'!$F$3:$F$178)))</f>
        <v>1.9599849999999997E-6</v>
      </c>
      <c r="W33" s="1" cm="1">
        <f t="array" ref="W33">SUM(_xlfn._xlws.FILTER('Filter Max Task'!X$3:X$178, ('Filter Max Task'!$A$3:$A$178='Sum Max Tasks'!$A33)*('Sum Max Tasks'!$B33='Filter Max Task'!$C$3:$C$178)*('Sum Max Tasks'!$C33='Filter Max Task'!$D$3:$D$178)*('Sum Max Tasks'!$E33='Filter Max Task'!$E$3:$E$178)*('Sum Max Tasks'!$D33='Filter Max Task'!$F$3:$F$178)))</f>
        <v>6.7699019999999996E-7</v>
      </c>
      <c r="X33" s="1" cm="1">
        <f t="array" ref="X33">SUM(_xlfn._xlws.FILTER('Filter Max Task'!Y$3:Y$178, ('Filter Max Task'!$A$3:$A$178='Sum Max Tasks'!$A33)*('Sum Max Tasks'!$B33='Filter Max Task'!$C$3:$C$178)*('Sum Max Tasks'!$C33='Filter Max Task'!$D$3:$D$178)*('Sum Max Tasks'!$E33='Filter Max Task'!$E$3:$E$178)*('Sum Max Tasks'!$D33='Filter Max Task'!$F$3:$F$178)))</f>
        <v>2.5128649999999998E-7</v>
      </c>
      <c r="Y33" s="1" cm="1">
        <f t="array" ref="Y33">SUM(_xlfn._xlws.FILTER('Filter Max Task'!Z$3:Z$178, ('Filter Max Task'!$A$3:$A$178='Sum Max Tasks'!$A33)*('Sum Max Tasks'!$B33='Filter Max Task'!$C$3:$C$178)*('Sum Max Tasks'!$C33='Filter Max Task'!$D$3:$D$178)*('Sum Max Tasks'!$E33='Filter Max Task'!$E$3:$E$178)*('Sum Max Tasks'!$D33='Filter Max Task'!$F$3:$F$178)))</f>
        <v>8.8894100000000007E-8</v>
      </c>
      <c r="Z33" s="1" cm="1">
        <f t="array" ref="Z33">SUM(_xlfn._xlws.FILTER('Filter Max Task'!AA$3:AA$178, ('Filter Max Task'!$A$3:$A$178='Sum Max Tasks'!$A33)*('Sum Max Tasks'!$B33='Filter Max Task'!$C$3:$C$178)*('Sum Max Tasks'!$C33='Filter Max Task'!$D$3:$D$178)*('Sum Max Tasks'!$E33='Filter Max Task'!$E$3:$E$178)*('Sum Max Tasks'!$D33='Filter Max Task'!$F$3:$F$178)))</f>
        <v>0.3458775285137014</v>
      </c>
      <c r="AA33" s="1" cm="1">
        <f t="array" ref="AA33">SUM(_xlfn._xlws.FILTER('Filter Max Task'!AB$3:AB$178, ('Filter Max Task'!$A$3:$A$178='Sum Max Tasks'!$A33)*('Sum Max Tasks'!$B33='Filter Max Task'!$C$3:$C$178)*('Sum Max Tasks'!$C33='Filter Max Task'!$D$3:$D$178)*('Sum Max Tasks'!$E33='Filter Max Task'!$E$3:$E$178)*('Sum Max Tasks'!$D33='Filter Max Task'!$F$3:$F$178)))</f>
        <v>0.10661497086298567</v>
      </c>
      <c r="AB33" s="1" cm="1">
        <f t="array" ref="AB33">SUM(_xlfn._xlws.FILTER('Filter Max Task'!AC$3:AC$178, ('Filter Max Task'!$A$3:$A$178='Sum Max Tasks'!$A33)*('Sum Max Tasks'!$B33='Filter Max Task'!$C$3:$C$178)*('Sum Max Tasks'!$C33='Filter Max Task'!$D$3:$D$178)*('Sum Max Tasks'!$E33='Filter Max Task'!$E$3:$E$178)*('Sum Max Tasks'!$D33='Filter Max Task'!$F$3:$F$178)))</f>
        <v>7.4514087263803666E-2</v>
      </c>
      <c r="AC33" s="1" cm="1">
        <f t="array" ref="AC33">SUM(_xlfn._xlws.FILTER('Filter Max Task'!AD$3:AD$178, ('Filter Max Task'!$A$3:$A$178='Sum Max Tasks'!$A33)*('Sum Max Tasks'!$B33='Filter Max Task'!$C$3:$C$178)*('Sum Max Tasks'!$C33='Filter Max Task'!$D$3:$D$178)*('Sum Max Tasks'!$E33='Filter Max Task'!$E$3:$E$178)*('Sum Max Tasks'!$D33='Filter Max Task'!$F$3:$F$178)))</f>
        <v>5.7845661513292429E-2</v>
      </c>
      <c r="AD33" s="1" cm="1">
        <f t="array" ref="AD33">SUM(_xlfn._xlws.FILTER('Filter Max Task'!AE$3:AE$178, ('Filter Max Task'!$A$3:$A$178='Sum Max Tasks'!$A33)*('Sum Max Tasks'!$B33='Filter Max Task'!$C$3:$C$178)*('Sum Max Tasks'!$C33='Filter Max Task'!$D$3:$D$178)*('Sum Max Tasks'!$E33='Filter Max Task'!$E$3:$E$178)*('Sum Max Tasks'!$D33='Filter Max Task'!$F$3:$F$178)))</f>
        <v>5.3793765562372184E-2</v>
      </c>
      <c r="AE33" s="1" cm="1">
        <f t="array" ref="AE33">SUM(_xlfn._xlws.FILTER('Filter Max Task'!AF$3:AF$178, ('Filter Max Task'!$A$3:$A$178='Sum Max Tasks'!$A33)*('Sum Max Tasks'!$B33='Filter Max Task'!$C$3:$C$178)*('Sum Max Tasks'!$C33='Filter Max Task'!$D$3:$D$178)*('Sum Max Tasks'!$E33='Filter Max Task'!$E$3:$E$178)*('Sum Max Tasks'!$D33='Filter Max Task'!$F$3:$F$178)))</f>
        <v>1.1403146633946827E-2</v>
      </c>
      <c r="AF33" s="1" cm="1">
        <f t="array" ref="AF33">SUM(_xlfn._xlws.FILTER('Filter Max Task'!AG$3:AG$178, ('Filter Max Task'!$A$3:$A$178='Sum Max Tasks'!$A33)*('Sum Max Tasks'!$B33='Filter Max Task'!$C$3:$C$178)*('Sum Max Tasks'!$C33='Filter Max Task'!$D$3:$D$178)*('Sum Max Tasks'!$E33='Filter Max Task'!$E$3:$E$178)*('Sum Max Tasks'!$D33='Filter Max Task'!$F$3:$F$178)))</f>
        <v>7.9329290633946819E-3</v>
      </c>
      <c r="AG33" s="1" cm="1">
        <f t="array" ref="AG33">SUM(_xlfn._xlws.FILTER('Filter Max Task'!AH$3:AH$178, ('Filter Max Task'!$A$3:$A$178='Sum Max Tasks'!$A33)*('Sum Max Tasks'!$B33='Filter Max Task'!$C$3:$C$178)*('Sum Max Tasks'!$C33='Filter Max Task'!$D$3:$D$178)*('Sum Max Tasks'!$E33='Filter Max Task'!$E$3:$E$178)*('Sum Max Tasks'!$D33='Filter Max Task'!$F$3:$F$178)))</f>
        <v>2.7400797624539878E-3</v>
      </c>
      <c r="AH33" s="1" cm="1">
        <f t="array" ref="AH33">SUM(_xlfn._xlws.FILTER('Filter Max Task'!AI$3:AI$178, ('Filter Max Task'!$A$3:$A$178='Sum Max Tasks'!$A33)*('Sum Max Tasks'!$B33='Filter Max Task'!$C$3:$C$178)*('Sum Max Tasks'!$C33='Filter Max Task'!$D$3:$D$178)*('Sum Max Tasks'!$E33='Filter Max Task'!$E$3:$E$178)*('Sum Max Tasks'!$D33='Filter Max Task'!$F$3:$F$178)))</f>
        <v>1.0170679770961147E-3</v>
      </c>
      <c r="AI33" s="1" cm="1">
        <f t="array" ref="AI33">SUM(_xlfn._xlws.FILTER('Filter Max Task'!AJ$3:AJ$178, ('Filter Max Task'!$A$3:$A$178='Sum Max Tasks'!$A33)*('Sum Max Tasks'!$B33='Filter Max Task'!$C$3:$C$178)*('Sum Max Tasks'!$C33='Filter Max Task'!$D$3:$D$178)*('Sum Max Tasks'!$E33='Filter Max Task'!$E$3:$E$178)*('Sum Max Tasks'!$D33='Filter Max Task'!$F$3:$F$178)))</f>
        <v>3.5979387059304705E-4</v>
      </c>
    </row>
    <row r="34" spans="1:35" x14ac:dyDescent="0.35">
      <c r="A34" s="1" t="s">
        <v>130</v>
      </c>
      <c r="B34" s="1" t="s">
        <v>156</v>
      </c>
      <c r="C34" s="1" t="s">
        <v>156</v>
      </c>
      <c r="D34" s="1" t="s">
        <v>157</v>
      </c>
      <c r="E34" s="1" t="s">
        <v>128</v>
      </c>
      <c r="F34" s="1" cm="1">
        <f t="array" ref="F34">SUM(_xlfn._xlws.FILTER('Filter Max Task'!G$3:G$178, ('Filter Max Task'!$A$3:$A$178='Sum Max Tasks'!$A34)*('Sum Max Tasks'!$B34='Filter Max Task'!$C$3:$C$178)*('Sum Max Tasks'!$C34='Filter Max Task'!$D$3:$D$178)*('Sum Max Tasks'!$E34='Filter Max Task'!$E$3:$E$178)*('Sum Max Tasks'!$D34='Filter Max Task'!$F$3:$F$178)))</f>
        <v>3.7616350000000002E-15</v>
      </c>
      <c r="G34" s="1" cm="1">
        <f t="array" ref="G34">SUM(_xlfn._xlws.FILTER('Filter Max Task'!H$3:H$178, ('Filter Max Task'!$A$3:$A$178='Sum Max Tasks'!$A34)*('Sum Max Tasks'!$B34='Filter Max Task'!$C$3:$C$178)*('Sum Max Tasks'!$C34='Filter Max Task'!$D$3:$D$178)*('Sum Max Tasks'!$E34='Filter Max Task'!$E$3:$E$178)*('Sum Max Tasks'!$D34='Filter Max Task'!$F$3:$F$178)))</f>
        <v>2.2382999999999996E-9</v>
      </c>
      <c r="H34" s="1" cm="1">
        <f t="array" ref="H34">SUM(_xlfn._xlws.FILTER('Filter Max Task'!I$3:I$178, ('Filter Max Task'!$A$3:$A$178='Sum Max Tasks'!$A34)*('Sum Max Tasks'!$B34='Filter Max Task'!$C$3:$C$178)*('Sum Max Tasks'!$C34='Filter Max Task'!$D$3:$D$178)*('Sum Max Tasks'!$E34='Filter Max Task'!$E$3:$E$178)*('Sum Max Tasks'!$D34='Filter Max Task'!$F$3:$F$178)))</f>
        <v>1.9526100000000001E-8</v>
      </c>
      <c r="I34" s="1" cm="1">
        <f t="array" ref="I34">SUM(_xlfn._xlws.FILTER('Filter Max Task'!J$3:J$178, ('Filter Max Task'!$A$3:$A$178='Sum Max Tasks'!$A34)*('Sum Max Tasks'!$B34='Filter Max Task'!$C$3:$C$178)*('Sum Max Tasks'!$C34='Filter Max Task'!$D$3:$D$178)*('Sum Max Tasks'!$E34='Filter Max Task'!$E$3:$E$178)*('Sum Max Tasks'!$D34='Filter Max Task'!$F$3:$F$178)))</f>
        <v>7.3953300000000017E-8</v>
      </c>
      <c r="J34" s="1" cm="1">
        <f t="array" ref="J34">SUM(_xlfn._xlws.FILTER('Filter Max Task'!K$3:K$178, ('Filter Max Task'!$A$3:$A$178='Sum Max Tasks'!$A34)*('Sum Max Tasks'!$B34='Filter Max Task'!$C$3:$C$178)*('Sum Max Tasks'!$C34='Filter Max Task'!$D$3:$D$178)*('Sum Max Tasks'!$E34='Filter Max Task'!$E$3:$E$178)*('Sum Max Tasks'!$D34='Filter Max Task'!$F$3:$F$178)))</f>
        <v>2.8547399999999998E-7</v>
      </c>
      <c r="K34" s="1" cm="1">
        <f t="array" ref="K34">SUM(_xlfn._xlws.FILTER('Filter Max Task'!L$3:L$178, ('Filter Max Task'!$A$3:$A$178='Sum Max Tasks'!$A34)*('Sum Max Tasks'!$B34='Filter Max Task'!$C$3:$C$178)*('Sum Max Tasks'!$C34='Filter Max Task'!$D$3:$D$178)*('Sum Max Tasks'!$E34='Filter Max Task'!$E$3:$E$178)*('Sum Max Tasks'!$D34='Filter Max Task'!$F$3:$F$178)))</f>
        <v>9.5665399999999998E-8</v>
      </c>
      <c r="L34" s="1" cm="1">
        <f t="array" ref="L34">SUM(_xlfn._xlws.FILTER('Filter Max Task'!M$3:M$178, ('Filter Max Task'!$A$3:$A$178='Sum Max Tasks'!$A34)*('Sum Max Tasks'!$B34='Filter Max Task'!$C$3:$C$178)*('Sum Max Tasks'!$C34='Filter Max Task'!$D$3:$D$178)*('Sum Max Tasks'!$E34='Filter Max Task'!$E$3:$E$178)*('Sum Max Tasks'!$D34='Filter Max Task'!$F$3:$F$178)))</f>
        <v>6.0334700000000001E-8</v>
      </c>
      <c r="M34" s="1" cm="1">
        <f t="array" ref="M34">SUM(_xlfn._xlws.FILTER('Filter Max Task'!N$3:N$178, ('Filter Max Task'!$A$3:$A$178='Sum Max Tasks'!$A34)*('Sum Max Tasks'!$B34='Filter Max Task'!$C$3:$C$178)*('Sum Max Tasks'!$C34='Filter Max Task'!$D$3:$D$178)*('Sum Max Tasks'!$E34='Filter Max Task'!$E$3:$E$178)*('Sum Max Tasks'!$D34='Filter Max Task'!$F$3:$F$178)))</f>
        <v>1.8015530000000003E-8</v>
      </c>
      <c r="N34" s="1" cm="1">
        <f t="array" ref="N34">SUM(_xlfn._xlws.FILTER('Filter Max Task'!O$3:O$178, ('Filter Max Task'!$A$3:$A$178='Sum Max Tasks'!$A34)*('Sum Max Tasks'!$B34='Filter Max Task'!$C$3:$C$178)*('Sum Max Tasks'!$C34='Filter Max Task'!$D$3:$D$178)*('Sum Max Tasks'!$E34='Filter Max Task'!$E$3:$E$178)*('Sum Max Tasks'!$D34='Filter Max Task'!$F$3:$F$178)))</f>
        <v>8.8247769999999997E-9</v>
      </c>
      <c r="O34" s="1" cm="1">
        <f t="array" ref="O34">SUM(_xlfn._xlws.FILTER('Filter Max Task'!P$3:P$178, ('Filter Max Task'!$A$3:$A$178='Sum Max Tasks'!$A34)*('Sum Max Tasks'!$B34='Filter Max Task'!$C$3:$C$178)*('Sum Max Tasks'!$C34='Filter Max Task'!$D$3:$D$178)*('Sum Max Tasks'!$E34='Filter Max Task'!$E$3:$E$178)*('Sum Max Tasks'!$D34='Filter Max Task'!$F$3:$F$178)))</f>
        <v>5.9357090000000001E-9</v>
      </c>
      <c r="P34" s="1" cm="1">
        <f t="array" ref="P34">SUM(_xlfn._xlws.FILTER('Filter Max Task'!Q$3:Q$178, ('Filter Max Task'!$A$3:$A$178='Sum Max Tasks'!$A34)*('Sum Max Tasks'!$B34='Filter Max Task'!$C$3:$C$178)*('Sum Max Tasks'!$C34='Filter Max Task'!$D$3:$D$178)*('Sum Max Tasks'!$E34='Filter Max Task'!$E$3:$E$178)*('Sum Max Tasks'!$D34='Filter Max Task'!$F$3:$F$178)))</f>
        <v>8.0899414699999993E-5</v>
      </c>
      <c r="Q34" s="1" cm="1">
        <f t="array" ref="Q34">SUM(_xlfn._xlws.FILTER('Filter Max Task'!R$3:R$178, ('Filter Max Task'!$A$3:$A$178='Sum Max Tasks'!$A34)*('Sum Max Tasks'!$B34='Filter Max Task'!$C$3:$C$178)*('Sum Max Tasks'!$C34='Filter Max Task'!$D$3:$D$178)*('Sum Max Tasks'!$E34='Filter Max Task'!$E$3:$E$178)*('Sum Max Tasks'!$D34='Filter Max Task'!$F$3:$F$178)))</f>
        <v>2.6113929999999996E-5</v>
      </c>
      <c r="R34" s="1" cm="1">
        <f t="array" ref="R34">SUM(_xlfn._xlws.FILTER('Filter Max Task'!S$3:S$178, ('Filter Max Task'!$A$3:$A$178='Sum Max Tasks'!$A34)*('Sum Max Tasks'!$B34='Filter Max Task'!$C$3:$C$178)*('Sum Max Tasks'!$C34='Filter Max Task'!$D$3:$D$178)*('Sum Max Tasks'!$E34='Filter Max Task'!$E$3:$E$178)*('Sum Max Tasks'!$D34='Filter Max Task'!$F$3:$F$178)))</f>
        <v>1.7392779999999999E-5</v>
      </c>
      <c r="S34" s="1" cm="1">
        <f t="array" ref="S34">SUM(_xlfn._xlws.FILTER('Filter Max Task'!T$3:T$178, ('Filter Max Task'!$A$3:$A$178='Sum Max Tasks'!$A34)*('Sum Max Tasks'!$B34='Filter Max Task'!$C$3:$C$178)*('Sum Max Tasks'!$C34='Filter Max Task'!$D$3:$D$178)*('Sum Max Tasks'!$E34='Filter Max Task'!$E$3:$E$178)*('Sum Max Tasks'!$D34='Filter Max Task'!$F$3:$F$178)))</f>
        <v>1.3221699999999999E-5</v>
      </c>
      <c r="T34" s="1" cm="1">
        <f t="array" ref="T34">SUM(_xlfn._xlws.FILTER('Filter Max Task'!U$3:U$178, ('Filter Max Task'!$A$3:$A$178='Sum Max Tasks'!$A34)*('Sum Max Tasks'!$B34='Filter Max Task'!$C$3:$C$178)*('Sum Max Tasks'!$C34='Filter Max Task'!$D$3:$D$178)*('Sum Max Tasks'!$E34='Filter Max Task'!$E$3:$E$178)*('Sum Max Tasks'!$D34='Filter Max Task'!$F$3:$F$178)))</f>
        <v>1.2213400000000001E-5</v>
      </c>
      <c r="U34" s="1" cm="1">
        <f t="array" ref="U34">SUM(_xlfn._xlws.FILTER('Filter Max Task'!V$3:V$178, ('Filter Max Task'!$A$3:$A$178='Sum Max Tasks'!$A34)*('Sum Max Tasks'!$B34='Filter Max Task'!$C$3:$C$178)*('Sum Max Tasks'!$C34='Filter Max Task'!$D$3:$D$178)*('Sum Max Tasks'!$E34='Filter Max Task'!$E$3:$E$178)*('Sum Max Tasks'!$D34='Filter Max Task'!$F$3:$F$178)))</f>
        <v>2.0412299999999996E-6</v>
      </c>
      <c r="V34" s="1" cm="1">
        <f t="array" ref="V34">SUM(_xlfn._xlws.FILTER('Filter Max Task'!W$3:W$178, ('Filter Max Task'!$A$3:$A$178='Sum Max Tasks'!$A34)*('Sum Max Tasks'!$B34='Filter Max Task'!$C$3:$C$178)*('Sum Max Tasks'!$C34='Filter Max Task'!$D$3:$D$178)*('Sum Max Tasks'!$E34='Filter Max Task'!$E$3:$E$178)*('Sum Max Tasks'!$D34='Filter Max Task'!$F$3:$F$178)))</f>
        <v>1.2925380000000001E-6</v>
      </c>
      <c r="W34" s="1" cm="1">
        <f t="array" ref="W34">SUM(_xlfn._xlws.FILTER('Filter Max Task'!X$3:X$178, ('Filter Max Task'!$A$3:$A$178='Sum Max Tasks'!$A34)*('Sum Max Tasks'!$B34='Filter Max Task'!$C$3:$C$178)*('Sum Max Tasks'!$C34='Filter Max Task'!$D$3:$D$178)*('Sum Max Tasks'!$E34='Filter Max Task'!$E$3:$E$178)*('Sum Max Tasks'!$D34='Filter Max Task'!$F$3:$F$178)))</f>
        <v>4.2881990000000001E-7</v>
      </c>
      <c r="X34" s="1" cm="1">
        <f t="array" ref="X34">SUM(_xlfn._xlws.FILTER('Filter Max Task'!Y$3:Y$178, ('Filter Max Task'!$A$3:$A$178='Sum Max Tasks'!$A34)*('Sum Max Tasks'!$B34='Filter Max Task'!$C$3:$C$178)*('Sum Max Tasks'!$C34='Filter Max Task'!$D$3:$D$178)*('Sum Max Tasks'!$E34='Filter Max Task'!$E$3:$E$178)*('Sum Max Tasks'!$D34='Filter Max Task'!$F$3:$F$178)))</f>
        <v>2.0573009999999997E-7</v>
      </c>
      <c r="Y34" s="1" cm="1">
        <f t="array" ref="Y34">SUM(_xlfn._xlws.FILTER('Filter Max Task'!Z$3:Z$178, ('Filter Max Task'!$A$3:$A$178='Sum Max Tasks'!$A34)*('Sum Max Tasks'!$B34='Filter Max Task'!$C$3:$C$178)*('Sum Max Tasks'!$C34='Filter Max Task'!$D$3:$D$178)*('Sum Max Tasks'!$E34='Filter Max Task'!$E$3:$E$178)*('Sum Max Tasks'!$D34='Filter Max Task'!$F$3:$F$178)))</f>
        <v>9.9730700000000005E-8</v>
      </c>
      <c r="Z34" s="1" cm="1">
        <f t="array" ref="Z34">SUM(_xlfn._xlws.FILTER('Filter Max Task'!AA$3:AA$178, ('Filter Max Task'!$A$3:$A$178='Sum Max Tasks'!$A34)*('Sum Max Tasks'!$B34='Filter Max Task'!$C$3:$C$178)*('Sum Max Tasks'!$C34='Filter Max Task'!$D$3:$D$178)*('Sum Max Tasks'!$E34='Filter Max Task'!$E$3:$E$178)*('Sum Max Tasks'!$D34='Filter Max Task'!$F$3:$F$178)))</f>
        <v>0.32743583144016364</v>
      </c>
      <c r="AA34" s="1" cm="1">
        <f t="array" ref="AA34">SUM(_xlfn._xlws.FILTER('Filter Max Task'!AB$3:AB$178, ('Filter Max Task'!$A$3:$A$178='Sum Max Tasks'!$A34)*('Sum Max Tasks'!$B34='Filter Max Task'!$C$3:$C$178)*('Sum Max Tasks'!$C34='Filter Max Task'!$D$3:$D$178)*('Sum Max Tasks'!$E34='Filter Max Task'!$E$3:$E$178)*('Sum Max Tasks'!$D34='Filter Max Task'!$F$3:$F$178)))</f>
        <v>0.10569466310020451</v>
      </c>
      <c r="AB34" s="1" cm="1">
        <f t="array" ref="AB34">SUM(_xlfn._xlws.FILTER('Filter Max Task'!AC$3:AC$178, ('Filter Max Task'!$A$3:$A$178='Sum Max Tasks'!$A34)*('Sum Max Tasks'!$B34='Filter Max Task'!$C$3:$C$178)*('Sum Max Tasks'!$C34='Filter Max Task'!$D$3:$D$178)*('Sum Max Tasks'!$E34='Filter Max Task'!$E$3:$E$178)*('Sum Max Tasks'!$D34='Filter Max Task'!$F$3:$F$178)))</f>
        <v>7.039629892842536E-2</v>
      </c>
      <c r="AC34" s="1" cm="1">
        <f t="array" ref="AC34">SUM(_xlfn._xlws.FILTER('Filter Max Task'!AD$3:AD$178, ('Filter Max Task'!$A$3:$A$178='Sum Max Tasks'!$A34)*('Sum Max Tasks'!$B34='Filter Max Task'!$C$3:$C$178)*('Sum Max Tasks'!$C34='Filter Max Task'!$D$3:$D$178)*('Sum Max Tasks'!$E34='Filter Max Task'!$E$3:$E$178)*('Sum Max Tasks'!$D34='Filter Max Task'!$F$3:$F$178)))</f>
        <v>5.3514087198364008E-2</v>
      </c>
      <c r="AD34" s="1" cm="1">
        <f t="array" ref="AD34">SUM(_xlfn._xlws.FILTER('Filter Max Task'!AE$3:AE$178, ('Filter Max Task'!$A$3:$A$178='Sum Max Tasks'!$A34)*('Sum Max Tasks'!$B34='Filter Max Task'!$C$3:$C$178)*('Sum Max Tasks'!$C34='Filter Max Task'!$D$3:$D$178)*('Sum Max Tasks'!$E34='Filter Max Task'!$E$3:$E$178)*('Sum Max Tasks'!$D34='Filter Max Task'!$F$3:$F$178)))</f>
        <v>4.9433049652351728E-2</v>
      </c>
      <c r="AE34" s="1" cm="1">
        <f t="array" ref="AE34">SUM(_xlfn._xlws.FILTER('Filter Max Task'!AF$3:AF$178, ('Filter Max Task'!$A$3:$A$178='Sum Max Tasks'!$A34)*('Sum Max Tasks'!$B34='Filter Max Task'!$C$3:$C$178)*('Sum Max Tasks'!$C34='Filter Max Task'!$D$3:$D$178)*('Sum Max Tasks'!$E34='Filter Max Task'!$E$3:$E$178)*('Sum Max Tasks'!$D34='Filter Max Task'!$F$3:$F$178)))</f>
        <v>8.2617636319018382E-3</v>
      </c>
      <c r="AF34" s="1" cm="1">
        <f t="array" ref="AF34">SUM(_xlfn._xlws.FILTER('Filter Max Task'!AG$3:AG$178, ('Filter Max Task'!$A$3:$A$178='Sum Max Tasks'!$A34)*('Sum Max Tasks'!$B34='Filter Max Task'!$C$3:$C$178)*('Sum Max Tasks'!$C34='Filter Max Task'!$D$3:$D$178)*('Sum Max Tasks'!$E34='Filter Max Task'!$E$3:$E$178)*('Sum Max Tasks'!$D34='Filter Max Task'!$F$3:$F$178)))</f>
        <v>5.2314748662576687E-3</v>
      </c>
      <c r="AG34" s="1" cm="1">
        <f t="array" ref="AG34">SUM(_xlfn._xlws.FILTER('Filter Max Task'!AH$3:AH$178, ('Filter Max Task'!$A$3:$A$178='Sum Max Tasks'!$A34)*('Sum Max Tasks'!$B34='Filter Max Task'!$C$3:$C$178)*('Sum Max Tasks'!$C34='Filter Max Task'!$D$3:$D$178)*('Sum Max Tasks'!$E34='Filter Max Task'!$E$3:$E$178)*('Sum Max Tasks'!$D34='Filter Max Task'!$F$3:$F$178)))</f>
        <v>1.7356244296114522E-3</v>
      </c>
      <c r="AH34" s="1" cm="1">
        <f t="array" ref="AH34">SUM(_xlfn._xlws.FILTER('Filter Max Task'!AI$3:AI$178, ('Filter Max Task'!$A$3:$A$178='Sum Max Tasks'!$A34)*('Sum Max Tasks'!$B34='Filter Max Task'!$C$3:$C$178)*('Sum Max Tasks'!$C34='Filter Max Task'!$D$3:$D$178)*('Sum Max Tasks'!$E34='Filter Max Task'!$E$3:$E$178)*('Sum Max Tasks'!$D34='Filter Max Task'!$F$3:$F$178)))</f>
        <v>8.326810100613498E-4</v>
      </c>
      <c r="AI34" s="1" cm="1">
        <f t="array" ref="AI34">SUM(_xlfn._xlws.FILTER('Filter Max Task'!AJ$3:AJ$178, ('Filter Max Task'!$A$3:$A$178='Sum Max Tasks'!$A34)*('Sum Max Tasks'!$B34='Filter Max Task'!$C$3:$C$178)*('Sum Max Tasks'!$C34='Filter Max Task'!$D$3:$D$178)*('Sum Max Tasks'!$E34='Filter Max Task'!$E$3:$E$178)*('Sum Max Tasks'!$D34='Filter Max Task'!$F$3:$F$178)))</f>
        <v>4.0365439967280167E-4</v>
      </c>
    </row>
  </sheetData>
  <sheetProtection sheet="1" objects="1" scenarios="1" formatCells="0" formatColumns="0" formatRows="0"/>
  <mergeCells count="8">
    <mergeCell ref="F1:O1"/>
    <mergeCell ref="P1:Y1"/>
    <mergeCell ref="Z1:AI1"/>
    <mergeCell ref="A1:A2"/>
    <mergeCell ref="B1:B2"/>
    <mergeCell ref="C1:C2"/>
    <mergeCell ref="D1:D2"/>
    <mergeCell ref="E1:E2"/>
  </mergeCells>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AERMOD</TermName>
          <TermId xmlns="http://schemas.microsoft.com/office/infopath/2007/PartnerControls">836403ce-6319-449d-a7c5-84977e36318b</TermId>
        </TermInfo>
        <TermInfo xmlns="http://schemas.microsoft.com/office/infopath/2007/PartnerControls">
          <TermName xmlns="http://schemas.microsoft.com/office/infopath/2007/PartnerControls">CASRN 75-34-3</TermName>
          <TermId xmlns="http://schemas.microsoft.com/office/infopath/2007/PartnerControls">68eb818b-f6c9-42ec-97d1-d101eff5e078</TermId>
        </TermInfo>
        <TermInfo xmlns="http://schemas.microsoft.com/office/infopath/2007/PartnerControls">
          <TermName xmlns="http://schemas.microsoft.com/office/infopath/2007/PartnerControls">11Dichloroethane</TermName>
          <TermId xmlns="http://schemas.microsoft.com/office/infopath/2007/PartnerControls">f0553ca5-25fa-4f60-8a15-ba2924ee9f47</TermId>
        </TermInfo>
        <TermInfo xmlns="http://schemas.microsoft.com/office/infopath/2007/PartnerControls">
          <TermName xmlns="http://schemas.microsoft.com/office/infopath/2007/PartnerControls">air releases</TermName>
          <TermId xmlns="http://schemas.microsoft.com/office/infopath/2007/PartnerControls">43e0046c-9e1f-4263-8b10-11f3fc2459ed</TermId>
        </TermInfo>
        <TermInfo xmlns="http://schemas.microsoft.com/office/infopath/2007/PartnerControls">
          <TermName xmlns="http://schemas.microsoft.com/office/infopath/2007/PartnerControls">generic releases</TermName>
          <TermId xmlns="http://schemas.microsoft.com/office/infopath/2007/PartnerControls">d14d15bc-4cbd-4bed-9981-cbda18742826</TermId>
        </TermInfo>
        <TermInfo xmlns="http://schemas.microsoft.com/office/infopath/2007/PartnerControls">
          <TermName xmlns="http://schemas.microsoft.com/office/infopath/2007/PartnerControls">risk analysis</TermName>
          <TermId xmlns="http://schemas.microsoft.com/office/infopath/2007/PartnerControls">631cc2f3-3540-4eac-a29b-65122366dbcc</TermId>
        </TermInfo>
        <TermInfo xmlns="http://schemas.microsoft.com/office/infopath/2007/PartnerControls">
          <TermName xmlns="http://schemas.microsoft.com/office/infopath/2007/PartnerControls">exposure assessment</TermName>
          <TermId xmlns="http://schemas.microsoft.com/office/infopath/2007/PartnerControls">919e751e-2c25-4000-8fa0-0cc0f392e49e</TermId>
        </TermInfo>
      </Terms>
    </TaxKeywordTaxHTField>
    <Record xmlns="4ffa91fb-a0ff-4ac5-b2db-65c790d184a4">Shared</Record>
    <_ip_UnifiedCompliancePolicyProperties xmlns="http://schemas.microsoft.com/sharepoint/v3" xsi:nil="true"/>
    <Rights xmlns="4ffa91fb-a0ff-4ac5-b2db-65c790d184a4" xsi:nil="true"/>
    <lcf76f155ced4ddcb4097134ff3c332f xmlns="ead8da0f-3542-4e50-96c8-f1f698624e86">
      <Terms xmlns="http://schemas.microsoft.com/office/infopath/2007/PartnerControls"/>
    </lcf76f155ced4ddcb4097134ff3c332f>
    <Document_x0020_Creation_x0020_Date xmlns="4ffa91fb-a0ff-4ac5-b2db-65c790d184a4">2024-04-08T21:15:37+00:00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1648</Value>
      <Value>1647</Value>
      <Value>1645</Value>
      <Value>1708</Value>
      <Value>1843</Value>
      <Value>1650</Value>
      <Value>1751</Value>
    </TaxCatchAll>
  </documentManagement>
</p:properties>
</file>

<file path=customXml/itemProps1.xml><?xml version="1.0" encoding="utf-8"?>
<ds:datastoreItem xmlns:ds="http://schemas.openxmlformats.org/officeDocument/2006/customXml" ds:itemID="{D486E3F8-6068-4F03-AE0C-3A2ACE283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8FA500-67B4-4D36-804C-B8B03E4B9E6F}">
  <ds:schemaRefs>
    <ds:schemaRef ds:uri="Microsoft.SharePoint.Taxonomy.ContentTypeSync"/>
  </ds:schemaRefs>
</ds:datastoreItem>
</file>

<file path=customXml/itemProps3.xml><?xml version="1.0" encoding="utf-8"?>
<ds:datastoreItem xmlns:ds="http://schemas.openxmlformats.org/officeDocument/2006/customXml" ds:itemID="{348D9776-A5AF-4A12-91A9-FBA2522A50AE}">
  <ds:schemaRefs>
    <ds:schemaRef ds:uri="http://schemas.microsoft.com/sharepoint/v3/contenttype/forms"/>
  </ds:schemaRefs>
</ds:datastoreItem>
</file>

<file path=customXml/itemProps4.xml><?xml version="1.0" encoding="utf-8"?>
<ds:datastoreItem xmlns:ds="http://schemas.openxmlformats.org/officeDocument/2006/customXml" ds:itemID="{AFC48451-3222-4FC8-8077-5CF2167078DB}">
  <ds:schemaRefs>
    <ds:schemaRef ds:uri="http://schemas.microsoft.com/sharepoint.v3"/>
    <ds:schemaRef ds:uri="http://www.w3.org/XML/1998/namespace"/>
    <ds:schemaRef ds:uri="http://purl.org/dc/elements/1.1/"/>
    <ds:schemaRef ds:uri="http://schemas.microsoft.com/sharepoint/v3/fields"/>
    <ds:schemaRef ds:uri="http://schemas.microsoft.com/office/2006/metadata/properties"/>
    <ds:schemaRef ds:uri="http://schemas.microsoft.com/office/infopath/2007/PartnerControls"/>
    <ds:schemaRef ds:uri="http://schemas.openxmlformats.org/package/2006/metadata/core-properties"/>
    <ds:schemaRef ds:uri="ead8da0f-3542-4e50-96c8-f1f698624e86"/>
    <ds:schemaRef ds:uri="fecc2597-e8fd-4279-ac06-bd7c891938be"/>
    <ds:schemaRef ds:uri="http://schemas.microsoft.com/office/2006/documentManagement/types"/>
    <ds:schemaRef ds:uri="4ffa91fb-a0ff-4ac5-b2db-65c790d184a4"/>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 Page</vt:lpstr>
      <vt:lpstr>Table of Contents</vt:lpstr>
      <vt:lpstr>Definitions</vt:lpstr>
      <vt:lpstr>Equations</vt:lpstr>
      <vt:lpstr>Hazard Values</vt:lpstr>
      <vt:lpstr>Summary Statistics Cancer Risk</vt:lpstr>
      <vt:lpstr>Summary Statistics Acute Risk</vt:lpstr>
      <vt:lpstr>Summary Statistics Chronic Risk</vt:lpstr>
      <vt:lpstr>Filter Max Task</vt:lpstr>
      <vt:lpstr>Modeled Concentrations</vt:lpstr>
      <vt:lpstr>Sum Max Tasks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Evaluation for 1,1-Dichloroethane  - Supplemental Information File: Air Exposures and Risk Estimates for 1,1-Dichloroethane Generic Releases to Ambient AERMOD Analysis</dc:title>
  <dc:subject>Air Exposures and Risk Estimates for 1,1-Dichloroethane Generic Releases to Ambient AERMOD Analysis</dc:subject>
  <dc:creator>US EPA</dc:creator>
  <cp:keywords>11Dichloroethane ; CASRN 75-34-3 ; AERMOD ; exposure assessment ; generic releases ; air releases ; risk analysis</cp:keywords>
  <dc:description/>
  <cp:lastModifiedBy>Middleton, Andrew</cp:lastModifiedBy>
  <cp:revision/>
  <dcterms:created xsi:type="dcterms:W3CDTF">2024-03-29T13:33:25Z</dcterms:created>
  <dcterms:modified xsi:type="dcterms:W3CDTF">2025-06-04T18:42:38Z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1648;#AERMOD|836403ce-6319-449d-a7c5-84977e36318b;#1647;#CASRN 75-34-3|68eb818b-f6c9-42ec-97d1-d101eff5e078;#1645;#11Dichloroethane|f0553ca5-25fa-4f60-8a15-ba2924ee9f47;#1708;#air releases|43e0046c-9e1f-4263-8b10-11f3fc2459ed;#1843;#generic releases|d14d15bc-4cbd-4bed-9981-cbda18742826;#1650;#risk analysis|631cc2f3-3540-4eac-a29b-65122366dbcc;#1751;#exposure assessment|919e751e-2c25-4000-8fa0-0cc0f392e49e</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