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drawings/drawing2.xml" ContentType="application/vnd.openxmlformats-officedocument.drawing+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externalLinks/externalLink1.xml" ContentType="application/vnd.openxmlformats-officedocument.spreadsheetml.externalLink+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filterPrivacy="1" codeName="ThisWorkbook" defaultThemeVersion="166925"/>
  <xr:revisionPtr revIDLastSave="235" documentId="8_{8C887CD6-60FB-4525-9559-F5F22DB236F2}" xr6:coauthVersionLast="47" xr6:coauthVersionMax="47" xr10:uidLastSave="{51533070-5BE4-4678-AED4-E89A318DF3B2}"/>
  <bookViews>
    <workbookView xWindow="28680" yWindow="-120" windowWidth="29040" windowHeight="17520" xr2:uid="{93A2556B-31A5-469F-8582-7AB25D32DAAC}"/>
  </bookViews>
  <sheets>
    <sheet name="Cover Page" sheetId="11" r:id="rId1"/>
    <sheet name="READ ME" sheetId="9" r:id="rId2"/>
    <sheet name="Inputs" sheetId="6" r:id="rId3"/>
    <sheet name="Fish Tissue Conc" sheetId="7" r:id="rId4"/>
    <sheet name="Exp and Risk_Gen Pop " sheetId="1" r:id="rId5"/>
    <sheet name="Exp and Risk_Subsistence Fisher" sheetId="3" r:id="rId6"/>
    <sheet name="Exp and Risk_Tribal" sheetId="4" r:id="rId7"/>
  </sheets>
  <externalReferences>
    <externalReference r:id="rId8"/>
  </externalReferences>
  <definedNames>
    <definedName name="_8_hr">8</definedName>
    <definedName name="_AtRisk_SimSetting_AutomaticallyGenerateReports" hidden="1">FALSE</definedName>
    <definedName name="_AtRisk_SimSetting_AutomaticResultsDisplayMode" hidden="1">0</definedName>
    <definedName name="_AtRisk_SimSetting_ConvergenceConfidenceLevel" hidden="1">0.95</definedName>
    <definedName name="_AtRisk_SimSetting_ConvergencePercentileToTest" hidden="1">0.9</definedName>
    <definedName name="_AtRisk_SimSetting_ConvergencePerformMeanTest" hidden="1">TRUE</definedName>
    <definedName name="_AtRisk_SimSetting_ConvergencePerformPercentileTest" hidden="1">FALSE</definedName>
    <definedName name="_AtRisk_SimSetting_ConvergencePerformStdDeviationTest" hidden="1">FALSE</definedName>
    <definedName name="_AtRisk_SimSetting_ConvergenceTestAllOutputs" hidden="1">TRUE</definedName>
    <definedName name="_AtRisk_SimSetting_ConvergenceTestingPeriod" hidden="1">10</definedName>
    <definedName name="_AtRisk_SimSetting_ConvergenceTolerance" hidden="1">0.01</definedName>
    <definedName name="_AtRisk_SimSetting_GoalSeekTargetValue" hidden="1">0</definedName>
    <definedName name="_AtRisk_SimSetting_LiveUpdate" hidden="1">TRUE</definedName>
    <definedName name="_AtRisk_SimSetting_LiveUpdatePeriod" hidden="1">-1</definedName>
    <definedName name="_AtRisk_SimSetting_MacroMode" hidden="1">0</definedName>
    <definedName name="_AtRisk_SimSetting_MacroRecalculationBehavior" hidden="1">0</definedName>
    <definedName name="_AtRisk_SimSetting_MaxAutoIterations" hidden="1">50000</definedName>
    <definedName name="_AtRisk_SimSetting_MultipleCPUCount" hidden="1">8</definedName>
    <definedName name="_AtRisk_SimSetting_MultipleCPUManualCount" hidden="1">8</definedName>
    <definedName name="_AtRisk_SimSetting_MultipleCPUMode" hidden="1">2</definedName>
    <definedName name="_AtRisk_SimSetting_MultipleCPUModeV8" hidden="1">2</definedName>
    <definedName name="_AtRisk_SimSetting_RandomNumberGenerator" hidden="1">0</definedName>
    <definedName name="_AtRisk_SimSetting_ReportOptionCustomItemCumulativeOverlay01" hidden="1">0</definedName>
    <definedName name="_AtRisk_SimSetting_ReportOptionCustomItemCumulativeOverlay02" hidden="1">0</definedName>
    <definedName name="_AtRisk_SimSetting_ReportOptionCustomItemCumulativeOverlay03" hidden="1">0</definedName>
    <definedName name="_AtRisk_SimSetting_ReportOptionCustomItemCumulativeOverlay04" hidden="1">0</definedName>
    <definedName name="_AtRisk_SimSetting_ReportOptionCustomItemCumulativeOverlay05" hidden="1">0</definedName>
    <definedName name="_AtRisk_SimSetting_ReportOptionCustomItemCumulativeOverlay06" hidden="1">0</definedName>
    <definedName name="_AtRisk_SimSetting_ReportOptionCustomItemDistributionFormat01" hidden="1">1</definedName>
    <definedName name="_AtRisk_SimSetting_ReportOptionCustomItemDistributionFormat02" hidden="1">1</definedName>
    <definedName name="_AtRisk_SimSetting_ReportOptionCustomItemDistributionFormat03" hidden="1">4</definedName>
    <definedName name="_AtRisk_SimSetting_ReportOptionCustomItemDistributionFormat04" hidden="1">1</definedName>
    <definedName name="_AtRisk_SimSetting_ReportOptionCustomItemDistributionFormat05" hidden="1">1</definedName>
    <definedName name="_AtRisk_SimSetting_ReportOptionCustomItemDistributionFormat06" hidden="1">1</definedName>
    <definedName name="_AtRisk_SimSetting_ReportOptionCustomItemGraphFormat01" hidden="1">1</definedName>
    <definedName name="_AtRisk_SimSetting_ReportOptionCustomItemGraphFormat02" hidden="1">1</definedName>
    <definedName name="_AtRisk_SimSetting_ReportOptionCustomItemGraphFormat03" hidden="1">1</definedName>
    <definedName name="_AtRisk_SimSetting_ReportOptionCustomItemGraphFormat04" hidden="1">1</definedName>
    <definedName name="_AtRisk_SimSetting_ReportOptionCustomItemGraphFormat05" hidden="1">1</definedName>
    <definedName name="_AtRisk_SimSetting_ReportOptionCustomItemGraphFormat06" hidden="1">1</definedName>
    <definedName name="_AtRisk_SimSetting_ReportOptionCustomItemItemSize01" hidden="1">0</definedName>
    <definedName name="_AtRisk_SimSetting_ReportOptionCustomItemItemSize02" hidden="1">0</definedName>
    <definedName name="_AtRisk_SimSetting_ReportOptionCustomItemItemSize03" hidden="1">0</definedName>
    <definedName name="_AtRisk_SimSetting_ReportOptionCustomItemItemSize04" hidden="1">0</definedName>
    <definedName name="_AtRisk_SimSetting_ReportOptionCustomItemItemSize05" hidden="1">0</definedName>
    <definedName name="_AtRisk_SimSetting_ReportOptionCustomItemItemSize06" hidden="1">0</definedName>
    <definedName name="_AtRisk_SimSetting_ReportOptionCustomItemItemType01" hidden="1">1</definedName>
    <definedName name="_AtRisk_SimSetting_ReportOptionCustomItemItemType02" hidden="1">5</definedName>
    <definedName name="_AtRisk_SimSetting_ReportOptionCustomItemItemType03" hidden="1">1</definedName>
    <definedName name="_AtRisk_SimSetting_ReportOptionCustomItemItemType04" hidden="1">3</definedName>
    <definedName name="_AtRisk_SimSetting_ReportOptionCustomItemItemType05" hidden="1">2</definedName>
    <definedName name="_AtRisk_SimSetting_ReportOptionCustomItemItemType06" hidden="1">4</definedName>
    <definedName name="_AtRisk_SimSetting_ReportOptionCustomItemLegendType01" hidden="1">0</definedName>
    <definedName name="_AtRisk_SimSetting_ReportOptionCustomItemLegendType02" hidden="1">0</definedName>
    <definedName name="_AtRisk_SimSetting_ReportOptionCustomItemLegendType03" hidden="1">0</definedName>
    <definedName name="_AtRisk_SimSetting_ReportOptionCustomItemLegendType04" hidden="1">0</definedName>
    <definedName name="_AtRisk_SimSetting_ReportOptionCustomItemLegendType05" hidden="1">0</definedName>
    <definedName name="_AtRisk_SimSetting_ReportOptionCustomItemLegendType06" hidden="1">0</definedName>
    <definedName name="_AtRisk_SimSetting_ReportOptionCustomItemsCount" hidden="1">0</definedName>
    <definedName name="_AtRisk_SimSetting_ReportOptionCustomItemSensitivityFormat01" hidden="1">1</definedName>
    <definedName name="_AtRisk_SimSetting_ReportOptionCustomItemSensitivityFormat02" hidden="1">1</definedName>
    <definedName name="_AtRisk_SimSetting_ReportOptionCustomItemSensitivityFormat03" hidden="1">1</definedName>
    <definedName name="_AtRisk_SimSetting_ReportOptionCustomItemSensitivityFormat04" hidden="1">1</definedName>
    <definedName name="_AtRisk_SimSetting_ReportOptionCustomItemSensitivityFormat05" hidden="1">1</definedName>
    <definedName name="_AtRisk_SimSetting_ReportOptionCustomItemSensitivityFormat06" hidden="1">1</definedName>
    <definedName name="_AtRisk_SimSetting_ReportOptionCustomItemSummaryGraphType01" hidden="1">0</definedName>
    <definedName name="_AtRisk_SimSetting_ReportOptionCustomItemSummaryGraphType02" hidden="1">0</definedName>
    <definedName name="_AtRisk_SimSetting_ReportOptionCustomItemSummaryGraphType03" hidden="1">0</definedName>
    <definedName name="_AtRisk_SimSetting_ReportOptionCustomItemSummaryGraphType04" hidden="1">0</definedName>
    <definedName name="_AtRisk_SimSetting_ReportOptionCustomItemSummaryGraphType05" hidden="1">0</definedName>
    <definedName name="_AtRisk_SimSetting_ReportOptionCustomItemSummaryGraphType06" hidden="1">0</definedName>
    <definedName name="_AtRisk_SimSetting_ReportOptionDataMode" hidden="1">1</definedName>
    <definedName name="_AtRisk_SimSetting_ReportOptionReportMultiSimType" hidden="1">1</definedName>
    <definedName name="_AtRisk_SimSetting_ReportOptionReportPlacement" hidden="1">1</definedName>
    <definedName name="_AtRisk_SimSetting_ReportOptionReportSelection" hidden="1">15</definedName>
    <definedName name="_AtRisk_SimSetting_ReportOptionReportsFileType" hidden="1">1</definedName>
    <definedName name="_AtRisk_SimSetting_ReportOptionSelectiveQR" hidden="1">FALSE</definedName>
    <definedName name="_AtRisk_SimSetting_ReportsList" hidden="1">15</definedName>
    <definedName name="_AtRisk_SimSetting_ShowSimulationProgressWindow" hidden="1">TRUE</definedName>
    <definedName name="_AtRisk_SimSetting_SimNameCount" hidden="1">0</definedName>
    <definedName name="_AtRisk_SimSetting_SmartSensitivityAnalysisEnabled" hidden="1">TRUE</definedName>
    <definedName name="_AtRisk_SimSetting_StatisticFunctionUpdating" hidden="1">1</definedName>
    <definedName name="_AtRisk_SimSetting_StdRecalcActiveSimulationNumber" hidden="1">1</definedName>
    <definedName name="_AtRisk_SimSetting_StdRecalcBehavior" hidden="1">0</definedName>
    <definedName name="_AtRisk_SimSetting_StdRecalcWithoutRiskStatic" hidden="1">0</definedName>
    <definedName name="_AtRisk_SimSetting_StdRecalcWithoutRiskStaticPercentile" hidden="1">0.5</definedName>
    <definedName name="BW_default">'[1]Exposure Factors'!$C$4</definedName>
    <definedName name="BW_F">'[1]Exposure Factors'!$D$4</definedName>
    <definedName name="ED_8">'[1]List Values'!$H$6</definedName>
    <definedName name="EFID">'[1]List Values'!$H$11</definedName>
    <definedName name="ID">'[1]List Values'!$H$12</definedName>
    <definedName name="LT">'[1]List Values'!$H$15</definedName>
    <definedName name="Mol_Vol">'[1]List Values'!#REF!</definedName>
    <definedName name="MW">'[1]List Values'!#REF!</definedName>
    <definedName name="Pal_Workbook_GUID" hidden="1">"QFFA8IQU6YFGRFCXE7L4LIWR"</definedName>
    <definedName name="_xlnm.Print_Area" localSheetId="4">'Exp and Risk_Gen Pop '!$A$1:$E$10</definedName>
    <definedName name="_xlnm.Print_Area" localSheetId="5">'Exp and Risk_Subsistence Fisher'!$A$1:$C$15</definedName>
    <definedName name="_xlnm.Print_Area" localSheetId="6">'Exp and Risk_Tribal'!$A$1:$G$19</definedName>
    <definedName name="_xlnm.Print_Area" localSheetId="3">'Fish Tissue Conc'!$A$1:$C$13</definedName>
    <definedName name="_xlnm.Print_Area" localSheetId="2">Inputs!$A$1:$D$35</definedName>
    <definedName name="RiskAfterRecalcMacro" hidden="1">""</definedName>
    <definedName name="RiskAfterSimMacro" hidden="1">""</definedName>
    <definedName name="RiskBeforeRecalcMacro" hidden="1">""</definedName>
    <definedName name="RiskBeforeSimMacro" hidden="1">""</definedName>
    <definedName name="RiskCollectDistributionSamples" hidden="1">2</definedName>
    <definedName name="RiskFixedSeed" hidden="1">1</definedName>
    <definedName name="RiskHasSettings" hidden="1">6</definedName>
    <definedName name="RiskMinimizeOnStart" hidden="1">FALSE</definedName>
    <definedName name="RiskMonitorConvergence" hidden="1">FALSE</definedName>
    <definedName name="RiskMultipleCPUSupportEnabled" hidden="1">TRUE</definedName>
    <definedName name="RiskNumIterations" hidden="1">1000000</definedName>
    <definedName name="RiskNumSimulations" hidden="1">1</definedName>
    <definedName name="RiskPauseOnError" hidden="1">FALSE</definedName>
    <definedName name="RiskRunAfterRecalcMacro" hidden="1">FALSE</definedName>
    <definedName name="RiskRunAfterSimMacro" hidden="1">FALSE</definedName>
    <definedName name="RiskRunBeforeRecalcMacro" hidden="1">FALSE</definedName>
    <definedName name="RiskRunBeforeSimMacro" hidden="1">FALSE</definedName>
    <definedName name="RiskSamplingType" hidden="1">3</definedName>
    <definedName name="RiskStandardRecalc" hidden="1">1</definedName>
    <definedName name="RiskUpdateDisplay" hidden="1">FALSE</definedName>
    <definedName name="RiskUseDifferentSeedForEachSim" hidden="1">FALSE</definedName>
    <definedName name="RiskUseFixedSeed" hidden="1">FALSE</definedName>
    <definedName name="RiskUseMultipleCPUs" hidden="1">TRUE</definedName>
    <definedName name="WorkBreathRate">'[1]Exposure Factors'!$C$10</definedName>
    <definedName name="WY_high">'[1]List Values'!$H$14</definedName>
    <definedName name="WY_mid">'[1]List Values'!$H$13</definedName>
  </definedNames>
  <calcPr calcId="191028" iterate="1" iterateCount="1" iterateDelta="0"/>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D15" i="1" l="1"/>
  <c r="D16" i="1" s="1"/>
  <c r="E15" i="1"/>
  <c r="E16" i="1" s="1"/>
  <c r="F15" i="1"/>
  <c r="F16" i="1" s="1"/>
  <c r="G15" i="1"/>
  <c r="G16" i="1" s="1"/>
  <c r="H15" i="1"/>
  <c r="H16" i="1" s="1"/>
  <c r="I15" i="1"/>
  <c r="I16" i="1" s="1"/>
  <c r="J15" i="1"/>
  <c r="J16" i="1" s="1"/>
  <c r="K15" i="1"/>
  <c r="K16" i="1" s="1"/>
  <c r="L15" i="1"/>
  <c r="L16" i="1" s="1"/>
  <c r="M15" i="1"/>
  <c r="M16" i="1" s="1"/>
  <c r="C6" i="7"/>
  <c r="B8" i="7"/>
  <c r="B7" i="7"/>
  <c r="B6" i="7"/>
  <c r="E16" i="4" l="1"/>
  <c r="E17" i="4" s="1"/>
  <c r="D16" i="4"/>
  <c r="D17" i="4" s="1"/>
  <c r="E9" i="4"/>
  <c r="E10" i="4" s="1"/>
  <c r="D9" i="4"/>
  <c r="D10" i="4" s="1"/>
  <c r="G16" i="4" l="1"/>
  <c r="G17" i="4" s="1"/>
  <c r="F16" i="4"/>
  <c r="C16" i="4"/>
  <c r="C17" i="4" s="1"/>
  <c r="B16" i="4"/>
  <c r="B9" i="4"/>
  <c r="C9" i="4"/>
  <c r="C10" i="4" s="1"/>
  <c r="F9" i="4"/>
  <c r="G9" i="4"/>
  <c r="G10" i="4" s="1"/>
  <c r="C7" i="7"/>
  <c r="C14" i="3"/>
  <c r="C15" i="3" s="1"/>
  <c r="B14" i="3"/>
  <c r="B15" i="3" s="1"/>
  <c r="C8" i="3"/>
  <c r="C9" i="3" s="1"/>
  <c r="B8" i="3"/>
  <c r="J9" i="1"/>
  <c r="J10" i="1" s="1"/>
  <c r="I9" i="1"/>
  <c r="I10" i="1" s="1"/>
  <c r="H9" i="1"/>
  <c r="H10" i="1" s="1"/>
  <c r="M9" i="1"/>
  <c r="M10" i="1" s="1"/>
  <c r="L9" i="1"/>
  <c r="L10" i="1" s="1"/>
  <c r="K9" i="1"/>
  <c r="K10" i="1" s="1"/>
  <c r="G9" i="1"/>
  <c r="G10" i="1" s="1"/>
  <c r="F9" i="1"/>
  <c r="F10" i="1" s="1"/>
  <c r="E9" i="1"/>
  <c r="E10" i="1" s="1"/>
  <c r="D9" i="1"/>
  <c r="B13" i="7" l="1"/>
  <c r="D10" i="1"/>
  <c r="F10" i="4" l="1"/>
  <c r="C8" i="7"/>
  <c r="F17" i="4"/>
  <c r="B17" i="4"/>
  <c r="B10" i="4"/>
  <c r="B9" i="3"/>
  <c r="C26" i="6" l="1"/>
  <c r="C15" i="1" s="1"/>
  <c r="C16" i="1" s="1"/>
  <c r="B26" i="6"/>
  <c r="B15" i="1" s="1"/>
  <c r="B16" i="1" s="1"/>
  <c r="B9" i="1" l="1"/>
  <c r="B10" i="1" s="1"/>
  <c r="C9" i="1"/>
  <c r="C10" i="1" s="1"/>
</calcChain>
</file>

<file path=xl/sharedStrings.xml><?xml version="1.0" encoding="utf-8"?>
<sst xmlns="http://schemas.openxmlformats.org/spreadsheetml/2006/main" count="179" uniqueCount="105">
  <si>
    <t>CASRN: 117-81-7</t>
  </si>
  <si>
    <t>May 2025</t>
  </si>
  <si>
    <t>Inputs</t>
  </si>
  <si>
    <t>Details</t>
  </si>
  <si>
    <t>SWC</t>
  </si>
  <si>
    <t>According to EFAST guidance, "the distinction between acute and chronic fish ingestion is made on the basis of daily ingestion rate. The mean long-term fish ingestion rate is used to calculate chronic exposures and the mean serving size is used to calculate acute fish ingestion exposures for adults. This is in contrast to drinking water estimates, where the distinction between acute and chronic values is made on the basis of stream flows and on ingestion rates. The reason for this difference is that it takes time for chemical concentrations to accumulate in fish; therefore, the harmonic mean flow is used to calculate concentrations for both acute and chronic scenarios. It is not appropriate to use a very low streamflow value that occurs rarely as the basis for calculating a chemical residue in fish."</t>
  </si>
  <si>
    <t>BAF</t>
  </si>
  <si>
    <t xml:space="preserve">BAF is used because it considers exposure from the water column </t>
  </si>
  <si>
    <t>Fish Ingestion Rate</t>
  </si>
  <si>
    <t>Age Group*</t>
  </si>
  <si>
    <r>
      <t>Mean BW (kg)</t>
    </r>
    <r>
      <rPr>
        <b/>
        <i/>
        <vertAlign val="superscript"/>
        <sz val="11"/>
        <color rgb="FF000000"/>
        <rFont val="Calibri"/>
        <family val="2"/>
        <scheme val="minor"/>
      </rPr>
      <t>a</t>
    </r>
  </si>
  <si>
    <t>Fish Ingestion Rate (g/kg-day)</t>
  </si>
  <si>
    <t>50th Percentile</t>
  </si>
  <si>
    <t>90th percentile</t>
  </si>
  <si>
    <r>
      <t>Infant (&lt;1 year)</t>
    </r>
    <r>
      <rPr>
        <i/>
        <vertAlign val="superscript"/>
        <sz val="11"/>
        <color rgb="FF000000"/>
        <rFont val="Calibri"/>
        <family val="2"/>
        <scheme val="minor"/>
      </rPr>
      <t>b</t>
    </r>
  </si>
  <si>
    <t>N/A</t>
  </si>
  <si>
    <r>
      <rPr>
        <sz val="11"/>
        <color rgb="FF000000"/>
        <rFont val="Calibri"/>
        <family val="2"/>
        <scheme val="minor"/>
      </rPr>
      <t>Young toddler (1 to &lt;2 years)</t>
    </r>
    <r>
      <rPr>
        <i/>
        <vertAlign val="superscript"/>
        <sz val="11"/>
        <color rgb="FF000000"/>
        <rFont val="Calibri"/>
        <family val="2"/>
        <scheme val="minor"/>
      </rPr>
      <t>b</t>
    </r>
  </si>
  <si>
    <t>Table 20a. 50th and 90th percentile IR is 0.6 and 4.7, respectively. Divide by BW of 11.4 to derive IR in g/kg-day</t>
  </si>
  <si>
    <r>
      <rPr>
        <sz val="11"/>
        <color rgb="FF000000"/>
        <rFont val="Calibri"/>
        <family val="2"/>
        <scheme val="minor"/>
      </rPr>
      <t>Toddler (2 to &lt;3 years)</t>
    </r>
    <r>
      <rPr>
        <i/>
        <vertAlign val="superscript"/>
        <sz val="11"/>
        <color rgb="FF000000"/>
        <rFont val="Calibri"/>
        <family val="2"/>
        <scheme val="minor"/>
      </rPr>
      <t>b</t>
    </r>
  </si>
  <si>
    <t>Table 20a. 50th and 90th percentile IR is 0.6 and 4.7, respectively. Divide by BW of 13.8 to derive IR in g/kg-day</t>
  </si>
  <si>
    <r>
      <rPr>
        <sz val="11"/>
        <color rgb="FF000000"/>
        <rFont val="Calibri"/>
        <family val="2"/>
        <scheme val="minor"/>
      </rPr>
      <t>Small child (3 to &lt;6 years)</t>
    </r>
    <r>
      <rPr>
        <i/>
        <vertAlign val="superscript"/>
        <sz val="11"/>
        <color rgb="FF000000"/>
        <rFont val="Calibri"/>
        <family val="2"/>
        <scheme val="minor"/>
      </rPr>
      <t>b</t>
    </r>
  </si>
  <si>
    <t>Table 20a. 50th and 90th percentile IR is 0.7 and 5.8, respectively. Divide by BW of 18.6 to derive IR in g/kg-day</t>
  </si>
  <si>
    <r>
      <rPr>
        <sz val="11"/>
        <color rgb="FF000000"/>
        <rFont val="Calibri"/>
        <family val="2"/>
        <scheme val="minor"/>
      </rPr>
      <t>Child (6 to &lt;11 years)</t>
    </r>
    <r>
      <rPr>
        <i/>
        <vertAlign val="superscript"/>
        <sz val="11"/>
        <color rgb="FF000000"/>
        <rFont val="Calibri"/>
        <family val="2"/>
        <scheme val="minor"/>
      </rPr>
      <t>b</t>
    </r>
  </si>
  <si>
    <t>Table 20a. 50th and 90th percentile IR is 1.1 and 7.7, respectively. Divide by BW of 31.8 to derive IR in g/kg-day</t>
  </si>
  <si>
    <r>
      <rPr>
        <sz val="11"/>
        <color rgb="FF000000"/>
        <rFont val="Calibri"/>
        <family val="2"/>
        <scheme val="minor"/>
      </rPr>
      <t>Teen (11 to &lt;16 years)</t>
    </r>
    <r>
      <rPr>
        <i/>
        <vertAlign val="superscript"/>
        <sz val="11"/>
        <color rgb="FF000000"/>
        <rFont val="Calibri"/>
        <family val="2"/>
        <scheme val="minor"/>
      </rPr>
      <t>b</t>
    </r>
  </si>
  <si>
    <t>Table 20a. 50th and 90th percentile IR is 1.1 and 8.3, respectively. Divide by BW of 56.8 to derive IR in g/kg-day</t>
  </si>
  <si>
    <r>
      <rPr>
        <sz val="11"/>
        <color rgb="FF000000"/>
        <rFont val="Calibri"/>
        <family val="2"/>
        <scheme val="minor"/>
      </rPr>
      <t>Adult (16 to &lt;70 years)</t>
    </r>
    <r>
      <rPr>
        <i/>
        <vertAlign val="superscript"/>
        <sz val="11"/>
        <color rgb="FF000000"/>
        <rFont val="Calibri"/>
        <family val="2"/>
        <scheme val="minor"/>
      </rPr>
      <t>c</t>
    </r>
  </si>
  <si>
    <r>
      <t xml:space="preserve">Even though Table 9a is for adults </t>
    </r>
    <r>
      <rPr>
        <sz val="11"/>
        <color theme="1"/>
        <rFont val="Calibri"/>
        <family val="2"/>
      </rPr>
      <t>≥</t>
    </r>
    <r>
      <rPr>
        <sz val="11"/>
        <color theme="1"/>
        <rFont val="Calibri"/>
        <family val="2"/>
        <scheme val="minor"/>
      </rPr>
      <t>21, those rates were used and divided by 80 kg. The 90th percentile rate is 22 and not sure where HBCD got 22.2. TCEP used 22.2 as well, but it's a minor difference.</t>
    </r>
  </si>
  <si>
    <r>
      <rPr>
        <sz val="11"/>
        <color rgb="FF000000"/>
        <rFont val="Calibri"/>
        <family val="2"/>
        <scheme val="minor"/>
      </rPr>
      <t>Subsistence fisher (adult)</t>
    </r>
    <r>
      <rPr>
        <i/>
        <vertAlign val="superscript"/>
        <sz val="11"/>
        <color rgb="FF000000"/>
        <rFont val="Calibri"/>
        <family val="2"/>
        <scheme val="minor"/>
      </rPr>
      <t>d</t>
    </r>
  </si>
  <si>
    <r>
      <rPr>
        <i/>
        <vertAlign val="superscript"/>
        <sz val="11"/>
        <color rgb="FF000000"/>
        <rFont val="Calibri"/>
        <family val="2"/>
        <scheme val="minor"/>
      </rPr>
      <t>a</t>
    </r>
    <r>
      <rPr>
        <sz val="11"/>
        <color rgb="FF000000"/>
        <rFont val="Calibri"/>
        <family val="2"/>
        <scheme val="minor"/>
      </rPr>
      <t xml:space="preserve"> {U.S. EPA, 2011, 786546@@U.S. EPA-2011}, Table 8-1</t>
    </r>
  </si>
  <si>
    <r>
      <rPr>
        <vertAlign val="superscript"/>
        <sz val="11"/>
        <color theme="1"/>
        <rFont val="Calibri"/>
        <family val="2"/>
        <scheme val="minor"/>
      </rPr>
      <t>b</t>
    </r>
    <r>
      <rPr>
        <sz val="11"/>
        <color theme="1"/>
        <rFont val="Calibri"/>
        <family val="2"/>
        <scheme val="minor"/>
      </rPr>
      <t xml:space="preserve"> {U.S. EPA, 2014, 3809132@@U.S. EPA-2014}, Table 20a</t>
    </r>
  </si>
  <si>
    <r>
      <rPr>
        <vertAlign val="superscript"/>
        <sz val="11"/>
        <color theme="1"/>
        <rFont val="Calibri"/>
        <family val="2"/>
        <scheme val="minor"/>
      </rPr>
      <t>c</t>
    </r>
    <r>
      <rPr>
        <sz val="11"/>
        <color theme="1"/>
        <rFont val="Calibri"/>
        <family val="2"/>
        <scheme val="minor"/>
      </rPr>
      <t xml:space="preserve"> {U.S. EPA, 2014, 3809132@@U.S. EPA-2014}, Table 9a</t>
    </r>
  </si>
  <si>
    <r>
      <rPr>
        <vertAlign val="superscript"/>
        <sz val="11"/>
        <color theme="1"/>
        <rFont val="Calibri"/>
        <family val="2"/>
        <scheme val="minor"/>
      </rPr>
      <t>d</t>
    </r>
    <r>
      <rPr>
        <sz val="11"/>
        <color theme="1"/>
        <rFont val="Calibri"/>
        <family val="2"/>
        <scheme val="minor"/>
      </rPr>
      <t xml:space="preserve"> {U.S. EPA, 2000, 19428@@U.S. EPA-2000}</t>
    </r>
  </si>
  <si>
    <t>*The IR in the OW publication is in g/day, and we wanted to account for BW by deriving an IR in g/kg-day. The BW for different age groups that are found in the Exposure Factors Handbook do not match the age groups for the IRs. As you pointed out, they are only for groups &lt;21 and &gt;21. See table below for details on how we derived our IRs. Despite including IRs for different age groups, we only used the adult IR because it was most conservative.</t>
  </si>
  <si>
    <t>Note: For subsistence fisher, we only have a single value and only for adults. Use the same ingestion rate for acute, chronic, and cancer estimates and vary the PODs to estimate acute, chronic, or cancer risks.</t>
  </si>
  <si>
    <t>ED and AT</t>
  </si>
  <si>
    <r>
      <t>The years within an age group (</t>
    </r>
    <r>
      <rPr>
        <i/>
        <sz val="11"/>
        <color theme="1"/>
        <rFont val="Calibri"/>
        <family val="2"/>
        <scheme val="minor"/>
      </rPr>
      <t>e.g.</t>
    </r>
    <r>
      <rPr>
        <sz val="11"/>
        <color theme="1"/>
        <rFont val="Calibri"/>
        <family val="2"/>
        <scheme val="minor"/>
      </rPr>
      <t xml:space="preserve">, 1 year for infants) was used for the exposure duration and averaging time, so they cancel out for ADR and ADD. </t>
    </r>
  </si>
  <si>
    <t>INPUTS SELECTED FOR EXPOSURE AND RISK EQUATIONS</t>
  </si>
  <si>
    <t>Exposure Inputs</t>
  </si>
  <si>
    <t>ADR/Acute</t>
  </si>
  <si>
    <t>ADD/Chronic</t>
  </si>
  <si>
    <t>Source/Notes</t>
  </si>
  <si>
    <t>SWC based on water solubility limit (µg/L)</t>
  </si>
  <si>
    <r>
      <t>NTP (2000)</t>
    </r>
    <r>
      <rPr>
        <u/>
        <sz val="11"/>
        <rFont val="Calibri"/>
        <family val="2"/>
        <scheme val="minor"/>
      </rPr>
      <t>;</t>
    </r>
  </si>
  <si>
    <t>SWC for modeled PSC results 
(Use of Laboratory Chemicals, 95th) (µg/L)</t>
  </si>
  <si>
    <t>Based on generic scenario and P50 flow</t>
  </si>
  <si>
    <t>SWC for highest monitored SWC (µg/L)</t>
  </si>
  <si>
    <t>Liu et al. (2013)</t>
  </si>
  <si>
    <t>BCF (L/kg)</t>
  </si>
  <si>
    <t>BAF (L/kg)</t>
  </si>
  <si>
    <t>Vethaak et al. (2005)</t>
  </si>
  <si>
    <t>Empirical fish tissue conc (mg/kg)</t>
  </si>
  <si>
    <t>CF1 (mg/µg)</t>
  </si>
  <si>
    <t>CF2 (kg/g)</t>
  </si>
  <si>
    <t>ED (day for ADR, years for ADR, LADD)</t>
  </si>
  <si>
    <t>AT (day for ADR, years for ADR, LADD)</t>
  </si>
  <si>
    <t>Fish Ingestion Rate (IR) (g/kg-day, general population)</t>
  </si>
  <si>
    <t>Refer to ReadMe tab</t>
  </si>
  <si>
    <t>Infant (&lt;1 year)</t>
  </si>
  <si>
    <t>Young toddler (1 to &lt;2 years)</t>
  </si>
  <si>
    <t>Toddler (2 to &lt;3 years)</t>
  </si>
  <si>
    <t>Small child (3 to &lt;6 years)</t>
  </si>
  <si>
    <t>Child (6 to &lt;11 years)</t>
  </si>
  <si>
    <t>Teen ( 11 to &lt; 16 years)</t>
  </si>
  <si>
    <t xml:space="preserve">Adult (16 to &lt;70 years) </t>
  </si>
  <si>
    <t>Fish Ingestion Rate (IR) (g/kg-day, subsistence fisher)</t>
  </si>
  <si>
    <t>Adult</t>
  </si>
  <si>
    <t>Fish Ingestion Rate (IR)(g/kg-day, tribal population)</t>
  </si>
  <si>
    <t>Adult (current)</t>
  </si>
  <si>
    <t>U.S. EPA (2011)</t>
  </si>
  <si>
    <t>Adult (current, 95th percentile)</t>
  </si>
  <si>
    <t>Polissar et al. (2016)</t>
  </si>
  <si>
    <t>Adult (heritage)</t>
  </si>
  <si>
    <t>Hazard Values</t>
  </si>
  <si>
    <t>PODs (mg/kg-day for non-cancer)</t>
  </si>
  <si>
    <t>Benchmark</t>
  </si>
  <si>
    <t>FISH TISSUE CONCENTRATIONS</t>
  </si>
  <si>
    <t>Fish Tissue Concentration Based on Surface Water Concentrations (SWC)</t>
  </si>
  <si>
    <t>SWC Type</t>
  </si>
  <si>
    <t xml:space="preserve">Fish Tissue Conc (mg/kg ww) using BCF </t>
  </si>
  <si>
    <t>Fish Tissue Conc (mg/kg ww) using BAF</t>
  </si>
  <si>
    <t>Water Solubility Limit (µg/L)</t>
  </si>
  <si>
    <t>Modeled SWC
(Plastic Compounding, Max) (µg/L)</t>
  </si>
  <si>
    <t>Monitored SWC (µg/L)</t>
  </si>
  <si>
    <t>Empirical Fish Tissue Concentration</t>
  </si>
  <si>
    <t>HERO</t>
  </si>
  <si>
    <t>Fish Tissue Concentration (mg/kg ww)</t>
  </si>
  <si>
    <t>Hu et al. (2020)</t>
  </si>
  <si>
    <t>GENERAL POPULATION EXPOSURE AND RISK</t>
  </si>
  <si>
    <t>Exposure and Risk Using SWC Based on Water Solubility Limit</t>
  </si>
  <si>
    <t>Adult (16 to &lt;70 years)</t>
  </si>
  <si>
    <t>Teen (11 to &lt; 16 years)</t>
  </si>
  <si>
    <t>ADR (mg/kg-day)</t>
  </si>
  <si>
    <t>ADD (mg/kg-day)</t>
  </si>
  <si>
    <t xml:space="preserve">Dose - BAF </t>
  </si>
  <si>
    <t xml:space="preserve">MOE - BAF </t>
  </si>
  <si>
    <t>Exposure and Risk Using Modeled SWC
(Use of Laboratory Chemicals, 95th)</t>
  </si>
  <si>
    <t>SUBSISTENCE FISHER EXPOSURE AND RISK</t>
  </si>
  <si>
    <t>TRIBAL EXPOSURE AND RISK</t>
  </si>
  <si>
    <t>Current, Mean</t>
  </si>
  <si>
    <t>Current, 95 Percentile</t>
  </si>
  <si>
    <t>Heritage</t>
  </si>
  <si>
    <t>Version – May 2025</t>
  </si>
  <si>
    <t>PUBLIC RELEASE DRAFT</t>
  </si>
  <si>
    <t>Draft Fish Ingestion Risk Calculator for Diethylhexyl Phthalate (DEHP)</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</si>
</sst>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1" x14ac:knownFonts="1">
    <font>
      <sz val="11"/>
      <color theme="1"/>
      <name val="Calibri"/>
      <family val="2"/>
      <scheme val="minor"/>
    </font>
    <font>
      <b/>
      <sz val="11"/>
      <color theme="1"/>
      <name val="Calibri"/>
      <family val="2"/>
      <scheme val="minor"/>
    </font>
    <font>
      <vertAlign val="superscript"/>
      <sz val="11"/>
      <color theme="1"/>
      <name val="Calibri"/>
      <family val="2"/>
      <scheme val="minor"/>
    </font>
    <font>
      <sz val="8"/>
      <name val="Calibri"/>
      <family val="2"/>
      <scheme val="minor"/>
    </font>
    <font>
      <sz val="10"/>
      <color rgb="FF000000"/>
      <name val="Times New Roman"/>
      <family val="1"/>
    </font>
    <font>
      <sz val="11"/>
      <color theme="1"/>
      <name val="Times New Roman"/>
      <family val="1"/>
    </font>
    <font>
      <b/>
      <sz val="16"/>
      <color theme="1"/>
      <name val="Times New Roman"/>
      <family val="1"/>
    </font>
    <font>
      <b/>
      <i/>
      <sz val="14"/>
      <color theme="1"/>
      <name val="Times New Roman"/>
      <family val="1"/>
    </font>
    <font>
      <sz val="11"/>
      <color rgb="FFFF0000"/>
      <name val="Calibri"/>
      <family val="2"/>
      <scheme val="minor"/>
    </font>
    <font>
      <sz val="11"/>
      <name val="Calibri"/>
      <family val="2"/>
      <scheme val="minor"/>
    </font>
    <font>
      <b/>
      <sz val="14"/>
      <color theme="1"/>
      <name val="Calibri"/>
      <family val="2"/>
      <scheme val="minor"/>
    </font>
    <font>
      <b/>
      <sz val="18"/>
      <color theme="1"/>
      <name val="Times New Roman"/>
      <family val="1"/>
    </font>
    <font>
      <sz val="12"/>
      <color rgb="FFFF0000"/>
      <name val="Times New Roman"/>
      <family val="1"/>
    </font>
    <font>
      <b/>
      <sz val="11"/>
      <color rgb="FF000000"/>
      <name val="Calibri"/>
      <family val="2"/>
      <scheme val="minor"/>
    </font>
    <font>
      <b/>
      <i/>
      <vertAlign val="superscript"/>
      <sz val="11"/>
      <color rgb="FF000000"/>
      <name val="Calibri"/>
      <family val="2"/>
      <scheme val="minor"/>
    </font>
    <font>
      <sz val="11"/>
      <color rgb="FF000000"/>
      <name val="Calibri"/>
      <family val="2"/>
      <scheme val="minor"/>
    </font>
    <font>
      <i/>
      <vertAlign val="superscript"/>
      <sz val="11"/>
      <color rgb="FF000000"/>
      <name val="Calibri"/>
      <family val="2"/>
      <scheme val="minor"/>
    </font>
    <font>
      <sz val="11"/>
      <color theme="1"/>
      <name val="Calibri"/>
      <family val="2"/>
    </font>
    <font>
      <i/>
      <sz val="11"/>
      <color theme="1"/>
      <name val="Calibri"/>
      <family val="2"/>
      <scheme val="minor"/>
    </font>
    <font>
      <u/>
      <sz val="11"/>
      <color theme="10"/>
      <name val="Calibri"/>
      <family val="2"/>
      <scheme val="minor"/>
    </font>
    <font>
      <u/>
      <sz val="11"/>
      <name val="Calibri"/>
      <family val="2"/>
      <scheme val="minor"/>
    </font>
  </fonts>
  <fills count="12">
    <fill>
      <patternFill patternType="none"/>
    </fill>
    <fill>
      <patternFill patternType="gray125"/>
    </fill>
    <fill>
      <patternFill patternType="solid">
        <fgColor rgb="FF92D050"/>
        <bgColor indexed="64"/>
      </patternFill>
    </fill>
    <fill>
      <patternFill patternType="solid">
        <fgColor theme="0"/>
        <bgColor indexed="64"/>
      </patternFill>
    </fill>
    <fill>
      <patternFill patternType="solid">
        <fgColor theme="8" tint="0.39997558519241921"/>
        <bgColor indexed="64"/>
      </patternFill>
    </fill>
    <fill>
      <patternFill patternType="solid">
        <fgColor theme="6" tint="0.79998168889431442"/>
        <bgColor indexed="64"/>
      </patternFill>
    </fill>
    <fill>
      <patternFill patternType="solid">
        <fgColor theme="9" tint="0.39997558519241921"/>
        <bgColor indexed="64"/>
      </patternFill>
    </fill>
    <fill>
      <patternFill patternType="solid">
        <fgColor theme="8" tint="0.59999389629810485"/>
        <bgColor indexed="64"/>
      </patternFill>
    </fill>
    <fill>
      <patternFill patternType="solid">
        <fgColor theme="7"/>
        <bgColor indexed="64"/>
      </patternFill>
    </fill>
    <fill>
      <patternFill patternType="solid">
        <fgColor theme="9" tint="0.79998168889431442"/>
        <bgColor indexed="64"/>
      </patternFill>
    </fill>
    <fill>
      <patternFill patternType="solid">
        <fgColor theme="5" tint="0.59999389629810485"/>
        <bgColor indexed="64"/>
      </patternFill>
    </fill>
    <fill>
      <patternFill patternType="solid">
        <fgColor theme="0" tint="-0.14999847407452621"/>
        <bgColor indexed="64"/>
      </patternFill>
    </fill>
  </fills>
  <borders count="33">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bottom/>
      <diagonal/>
    </border>
    <border>
      <left style="thin">
        <color indexed="64"/>
      </left>
      <right/>
      <top/>
      <bottom style="thin">
        <color indexed="64"/>
      </bottom>
      <diagonal/>
    </border>
    <border>
      <left/>
      <right/>
      <top/>
      <bottom style="thin">
        <color indexed="64"/>
      </bottom>
      <diagonal/>
    </border>
    <border>
      <left style="thin">
        <color indexed="64"/>
      </left>
      <right style="thin">
        <color rgb="FF000000"/>
      </right>
      <top style="thin">
        <color indexed="64"/>
      </top>
      <bottom style="thin">
        <color rgb="FF000000"/>
      </bottom>
      <diagonal/>
    </border>
    <border>
      <left style="thin">
        <color rgb="FF000000"/>
      </left>
      <right style="thin">
        <color rgb="FF000000"/>
      </right>
      <top style="thin">
        <color indexed="64"/>
      </top>
      <bottom style="thin">
        <color rgb="FF000000"/>
      </bottom>
      <diagonal/>
    </border>
    <border>
      <left style="thin">
        <color rgb="FF000000"/>
      </left>
      <right style="thin">
        <color indexed="64"/>
      </right>
      <top style="thin">
        <color indexed="64"/>
      </top>
      <bottom style="thin">
        <color rgb="FF000000"/>
      </bottom>
      <diagonal/>
    </border>
    <border>
      <left style="thin">
        <color indexed="64"/>
      </left>
      <right style="thin">
        <color rgb="FF000000"/>
      </right>
      <top style="thin">
        <color rgb="FF000000"/>
      </top>
      <bottom/>
      <diagonal/>
    </border>
    <border>
      <left style="thin">
        <color rgb="FF000000"/>
      </left>
      <right style="thin">
        <color rgb="FF000000"/>
      </right>
      <top style="thin">
        <color rgb="FF000000"/>
      </top>
      <bottom/>
      <diagonal/>
    </border>
    <border>
      <left style="thin">
        <color rgb="FF000000"/>
      </left>
      <right style="thin">
        <color indexed="64"/>
      </right>
      <top style="thin">
        <color rgb="FF000000"/>
      </top>
      <bottom/>
      <diagonal/>
    </border>
    <border>
      <left style="thin">
        <color indexed="64"/>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indexed="64"/>
      </right>
      <top style="thin">
        <color rgb="FF000000"/>
      </top>
      <bottom style="thin">
        <color rgb="FF000000"/>
      </bottom>
      <diagonal/>
    </border>
    <border>
      <left style="thin">
        <color indexed="64"/>
      </left>
      <right style="thin">
        <color rgb="FF000000"/>
      </right>
      <top style="thin">
        <color indexed="64"/>
      </top>
      <bottom style="thin">
        <color indexed="64"/>
      </bottom>
      <diagonal/>
    </border>
    <border>
      <left style="thin">
        <color rgb="FF000000"/>
      </left>
      <right style="thin">
        <color rgb="FF000000"/>
      </right>
      <top style="thin">
        <color indexed="64"/>
      </top>
      <bottom style="thin">
        <color indexed="64"/>
      </bottom>
      <diagonal/>
    </border>
    <border>
      <left style="thin">
        <color rgb="FF000000"/>
      </left>
      <right style="thin">
        <color indexed="64"/>
      </right>
      <top style="thin">
        <color indexed="64"/>
      </top>
      <bottom style="thin">
        <color indexed="64"/>
      </bottom>
      <diagonal/>
    </border>
    <border>
      <left/>
      <right style="thin">
        <color indexed="64"/>
      </right>
      <top/>
      <bottom/>
      <diagonal/>
    </border>
    <border>
      <left/>
      <right style="thin">
        <color indexed="64"/>
      </right>
      <top/>
      <bottom style="thin">
        <color indexed="64"/>
      </bottom>
      <diagonal/>
    </border>
    <border>
      <left style="thin">
        <color theme="2"/>
      </left>
      <right/>
      <top/>
      <bottom/>
      <diagonal/>
    </border>
    <border>
      <left style="thin">
        <color theme="2"/>
      </left>
      <right/>
      <top style="thin">
        <color theme="2"/>
      </top>
      <bottom style="thin">
        <color theme="2"/>
      </bottom>
      <diagonal/>
    </border>
    <border>
      <left/>
      <right/>
      <top style="thin">
        <color theme="2"/>
      </top>
      <bottom style="thin">
        <color theme="2"/>
      </bottom>
      <diagonal/>
    </border>
    <border>
      <left/>
      <right style="thin">
        <color theme="2"/>
      </right>
      <top style="thin">
        <color theme="2"/>
      </top>
      <bottom style="thin">
        <color theme="2"/>
      </bottom>
      <diagonal/>
    </border>
    <border>
      <left/>
      <right style="thin">
        <color theme="2" tint="-9.9978637043366805E-2"/>
      </right>
      <top style="thin">
        <color indexed="64"/>
      </top>
      <bottom/>
      <diagonal/>
    </border>
    <border>
      <left/>
      <right style="thin">
        <color theme="2" tint="-9.9978637043366805E-2"/>
      </right>
      <top/>
      <bottom/>
      <diagonal/>
    </border>
    <border>
      <left/>
      <right style="thin">
        <color theme="2" tint="-9.9978637043366805E-2"/>
      </right>
      <top/>
      <bottom style="thin">
        <color indexed="64"/>
      </bottom>
      <diagonal/>
    </border>
    <border>
      <left style="thin">
        <color theme="2" tint="-9.9978637043366805E-2"/>
      </left>
      <right/>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s>
  <cellStyleXfs count="3">
    <xf numFmtId="0" fontId="0" fillId="0" borderId="0"/>
    <xf numFmtId="0" fontId="4" fillId="0" borderId="0"/>
    <xf numFmtId="0" fontId="19" fillId="0" borderId="0" applyNumberFormat="0" applyFill="0" applyBorder="0" applyAlignment="0" applyProtection="0"/>
  </cellStyleXfs>
  <cellXfs count="125">
    <xf numFmtId="0" fontId="0" fillId="0" borderId="0" xfId="0"/>
    <xf numFmtId="0" fontId="1" fillId="0" borderId="0" xfId="0" applyFont="1" applyAlignment="1" applyProtection="1">
      <alignment horizontal="center" vertical="center"/>
    </xf>
    <xf numFmtId="0" fontId="1" fillId="0" borderId="0" xfId="0" applyFont="1" applyAlignment="1" applyProtection="1">
      <alignment horizontal="center"/>
    </xf>
    <xf numFmtId="0" fontId="0" fillId="0" borderId="0" xfId="0" applyProtection="1"/>
    <xf numFmtId="0" fontId="1" fillId="11" borderId="13" xfId="0" applyFont="1" applyFill="1" applyBorder="1" applyAlignment="1" applyProtection="1">
      <alignment horizontal="center"/>
    </xf>
    <xf numFmtId="0" fontId="1" fillId="11" borderId="14" xfId="0" applyFont="1" applyFill="1" applyBorder="1" applyAlignment="1" applyProtection="1">
      <alignment horizontal="center"/>
    </xf>
    <xf numFmtId="0" fontId="15" fillId="0" borderId="15" xfId="0" applyFont="1" applyBorder="1" applyAlignment="1" applyProtection="1">
      <alignment horizontal="left" vertical="center"/>
    </xf>
    <xf numFmtId="0" fontId="0" fillId="0" borderId="16" xfId="0" applyBorder="1" applyAlignment="1" applyProtection="1">
      <alignment horizontal="center" vertical="center"/>
    </xf>
    <xf numFmtId="0" fontId="0" fillId="0" borderId="17" xfId="0" applyBorder="1" applyAlignment="1" applyProtection="1">
      <alignment horizontal="center" vertical="center"/>
    </xf>
    <xf numFmtId="0" fontId="0" fillId="3" borderId="0" xfId="0" applyFill="1" applyProtection="1"/>
    <xf numFmtId="0" fontId="15" fillId="0" borderId="12" xfId="0" applyFont="1" applyBorder="1" applyAlignment="1" applyProtection="1">
      <alignment horizontal="left" vertical="center"/>
    </xf>
    <xf numFmtId="0" fontId="0" fillId="0" borderId="13" xfId="0" applyBorder="1" applyAlignment="1" applyProtection="1">
      <alignment horizontal="center" vertical="center"/>
    </xf>
    <xf numFmtId="0" fontId="0" fillId="0" borderId="14" xfId="0" applyBorder="1" applyAlignment="1" applyProtection="1">
      <alignment horizontal="center" vertical="center"/>
    </xf>
    <xf numFmtId="0" fontId="15" fillId="0" borderId="18" xfId="0" applyFont="1" applyBorder="1" applyAlignment="1" applyProtection="1">
      <alignment horizontal="left" vertical="center"/>
    </xf>
    <xf numFmtId="0" fontId="0" fillId="0" borderId="24" xfId="0" applyBorder="1" applyProtection="1"/>
    <xf numFmtId="0" fontId="0" fillId="0" borderId="25" xfId="0" applyBorder="1" applyProtection="1"/>
    <xf numFmtId="0" fontId="0" fillId="0" borderId="26" xfId="0" applyBorder="1" applyProtection="1"/>
    <xf numFmtId="0" fontId="0" fillId="0" borderId="0" xfId="0" applyAlignment="1" applyProtection="1">
      <alignment horizontal="center"/>
    </xf>
    <xf numFmtId="0" fontId="10" fillId="3" borderId="0" xfId="0" applyFont="1" applyFill="1" applyProtection="1"/>
    <xf numFmtId="0" fontId="0" fillId="3" borderId="28" xfId="0" applyFill="1" applyBorder="1" applyProtection="1"/>
    <xf numFmtId="0" fontId="0" fillId="3" borderId="29" xfId="0" applyFill="1" applyBorder="1" applyProtection="1"/>
    <xf numFmtId="0" fontId="0" fillId="0" borderId="1" xfId="0" applyBorder="1" applyProtection="1"/>
    <xf numFmtId="0" fontId="1" fillId="0" borderId="1" xfId="0" applyFont="1" applyBorder="1" applyProtection="1"/>
    <xf numFmtId="2" fontId="9" fillId="0" borderId="1" xfId="0" applyNumberFormat="1" applyFont="1" applyBorder="1" applyAlignment="1" applyProtection="1">
      <alignment horizontal="center" vertical="center"/>
    </xf>
    <xf numFmtId="0" fontId="19" fillId="0" borderId="1" xfId="2" applyBorder="1" applyProtection="1"/>
    <xf numFmtId="0" fontId="0" fillId="0" borderId="1" xfId="0" applyBorder="1" applyAlignment="1" applyProtection="1">
      <alignment vertical="center" wrapText="1"/>
    </xf>
    <xf numFmtId="0" fontId="0" fillId="0" borderId="1" xfId="0" applyBorder="1" applyAlignment="1" applyProtection="1">
      <alignment horizontal="center" vertical="center"/>
    </xf>
    <xf numFmtId="0" fontId="0" fillId="0" borderId="1" xfId="0" applyBorder="1" applyAlignment="1" applyProtection="1">
      <alignment vertical="center"/>
    </xf>
    <xf numFmtId="0" fontId="8" fillId="0" borderId="0" xfId="0" applyFont="1" applyAlignment="1" applyProtection="1">
      <alignment vertical="center"/>
    </xf>
    <xf numFmtId="0" fontId="0" fillId="0" borderId="0" xfId="0" applyAlignment="1" applyProtection="1">
      <alignment vertical="center"/>
    </xf>
    <xf numFmtId="0" fontId="0" fillId="10" borderId="1" xfId="0" applyFill="1" applyBorder="1" applyAlignment="1" applyProtection="1">
      <alignment horizontal="center" vertical="center"/>
    </xf>
    <xf numFmtId="0" fontId="0" fillId="0" borderId="5" xfId="0" applyBorder="1" applyProtection="1"/>
    <xf numFmtId="0" fontId="0" fillId="0" borderId="1" xfId="0" applyBorder="1" applyAlignment="1" applyProtection="1">
      <alignment horizontal="center"/>
    </xf>
    <xf numFmtId="0" fontId="8" fillId="3" borderId="0" xfId="0" applyFont="1" applyFill="1" applyProtection="1"/>
    <xf numFmtId="11" fontId="0" fillId="3" borderId="0" xfId="0" applyNumberFormat="1" applyFill="1" applyProtection="1"/>
    <xf numFmtId="0" fontId="19" fillId="0" borderId="32" xfId="2" applyFill="1" applyBorder="1" applyAlignment="1" applyProtection="1">
      <alignment vertical="center"/>
    </xf>
    <xf numFmtId="0" fontId="9" fillId="10" borderId="1" xfId="0" applyFont="1" applyFill="1" applyBorder="1" applyAlignment="1" applyProtection="1">
      <alignment horizontal="center"/>
    </xf>
    <xf numFmtId="0" fontId="9" fillId="0" borderId="1" xfId="0" applyFont="1" applyBorder="1" applyAlignment="1" applyProtection="1">
      <alignment wrapText="1"/>
    </xf>
    <xf numFmtId="0" fontId="0" fillId="9" borderId="2" xfId="0" applyFill="1" applyBorder="1" applyProtection="1"/>
    <xf numFmtId="0" fontId="0" fillId="9" borderId="3" xfId="0" applyFill="1" applyBorder="1" applyProtection="1"/>
    <xf numFmtId="0" fontId="0" fillId="9" borderId="1" xfId="0" applyFill="1" applyBorder="1" applyProtection="1"/>
    <xf numFmtId="0" fontId="8" fillId="0" borderId="0" xfId="0" applyFont="1" applyProtection="1"/>
    <xf numFmtId="0" fontId="0" fillId="9" borderId="1" xfId="0" applyFill="1" applyBorder="1" applyAlignment="1" applyProtection="1">
      <alignment wrapText="1"/>
    </xf>
    <xf numFmtId="0" fontId="0" fillId="0" borderId="1" xfId="0" applyBorder="1" applyAlignment="1" applyProtection="1">
      <alignment wrapText="1"/>
    </xf>
    <xf numFmtId="0" fontId="1" fillId="11" borderId="1" xfId="0" applyFont="1" applyFill="1" applyBorder="1" applyAlignment="1" applyProtection="1">
      <alignment horizontal="center" vertical="center"/>
    </xf>
    <xf numFmtId="0" fontId="1" fillId="11" borderId="1" xfId="0" applyFont="1" applyFill="1" applyBorder="1" applyAlignment="1" applyProtection="1">
      <alignment horizontal="center" vertical="center" wrapText="1"/>
    </xf>
    <xf numFmtId="0" fontId="0" fillId="0" borderId="1" xfId="0" applyFill="1" applyBorder="1" applyProtection="1"/>
    <xf numFmtId="11" fontId="0" fillId="3" borderId="1" xfId="0" applyNumberFormat="1" applyFill="1" applyBorder="1" applyAlignment="1" applyProtection="1">
      <alignment horizontal="center" vertical="center"/>
    </xf>
    <xf numFmtId="2" fontId="0" fillId="3" borderId="1" xfId="0" applyNumberFormat="1" applyFill="1" applyBorder="1" applyAlignment="1" applyProtection="1">
      <alignment horizontal="center" vertical="center"/>
    </xf>
    <xf numFmtId="0" fontId="0" fillId="0" borderId="1" xfId="0" applyFill="1" applyBorder="1" applyAlignment="1" applyProtection="1">
      <alignment wrapText="1"/>
    </xf>
    <xf numFmtId="0" fontId="0" fillId="3" borderId="1" xfId="0" applyFill="1" applyBorder="1" applyProtection="1"/>
    <xf numFmtId="2" fontId="0" fillId="0" borderId="0" xfId="0" applyNumberFormat="1" applyProtection="1"/>
    <xf numFmtId="2" fontId="0" fillId="3" borderId="0" xfId="0" applyNumberFormat="1" applyFill="1" applyProtection="1"/>
    <xf numFmtId="0" fontId="0" fillId="0" borderId="30" xfId="0" applyBorder="1" applyProtection="1"/>
    <xf numFmtId="0" fontId="0" fillId="3" borderId="1" xfId="0" applyFill="1" applyBorder="1" applyAlignment="1" applyProtection="1">
      <alignment horizontal="center"/>
    </xf>
    <xf numFmtId="0" fontId="19" fillId="3" borderId="1" xfId="2" applyFill="1" applyBorder="1" applyAlignment="1" applyProtection="1">
      <alignment horizontal="center"/>
    </xf>
    <xf numFmtId="0" fontId="0" fillId="3" borderId="0" xfId="0" applyFill="1" applyAlignment="1" applyProtection="1">
      <alignment horizontal="center" vertical="center"/>
    </xf>
    <xf numFmtId="0" fontId="0" fillId="3" borderId="28" xfId="0" applyFill="1" applyBorder="1" applyAlignment="1" applyProtection="1">
      <alignment horizontal="center" vertical="center"/>
    </xf>
    <xf numFmtId="0" fontId="1" fillId="3" borderId="0" xfId="0" applyFont="1" applyFill="1" applyAlignment="1" applyProtection="1">
      <alignment horizontal="center" vertical="center"/>
    </xf>
    <xf numFmtId="0" fontId="8" fillId="3" borderId="0" xfId="0" applyFont="1" applyFill="1" applyAlignment="1" applyProtection="1">
      <alignment horizontal="center" vertical="center"/>
    </xf>
    <xf numFmtId="0" fontId="1" fillId="7" borderId="1" xfId="0" applyFont="1" applyFill="1" applyBorder="1" applyAlignment="1" applyProtection="1">
      <alignment horizontal="center" vertical="center" wrapText="1"/>
    </xf>
    <xf numFmtId="0" fontId="0" fillId="5" borderId="1" xfId="0" applyFill="1" applyBorder="1" applyAlignment="1" applyProtection="1">
      <alignment horizontal="center" vertical="center"/>
    </xf>
    <xf numFmtId="11" fontId="0" fillId="0" borderId="1" xfId="0" applyNumberFormat="1" applyBorder="1" applyAlignment="1" applyProtection="1">
      <alignment horizontal="center" vertical="center"/>
    </xf>
    <xf numFmtId="3" fontId="0" fillId="0" borderId="1" xfId="0" applyNumberFormat="1" applyBorder="1" applyAlignment="1" applyProtection="1">
      <alignment horizontal="center" vertical="center"/>
    </xf>
    <xf numFmtId="0" fontId="0" fillId="3" borderId="27" xfId="0" applyFill="1" applyBorder="1" applyAlignment="1" applyProtection="1">
      <alignment horizontal="center" vertical="center"/>
    </xf>
    <xf numFmtId="0" fontId="0" fillId="3" borderId="29" xfId="0" applyFill="1" applyBorder="1" applyAlignment="1" applyProtection="1">
      <alignment horizontal="center" vertical="center"/>
    </xf>
    <xf numFmtId="0" fontId="10" fillId="3" borderId="0" xfId="0" applyFont="1" applyFill="1" applyAlignment="1" applyProtection="1">
      <alignment horizontal="left"/>
    </xf>
    <xf numFmtId="0" fontId="0" fillId="3" borderId="0" xfId="0" applyFill="1" applyAlignment="1" applyProtection="1">
      <alignment horizontal="center"/>
    </xf>
    <xf numFmtId="0" fontId="0" fillId="3" borderId="28" xfId="0" applyFill="1" applyBorder="1" applyAlignment="1" applyProtection="1">
      <alignment horizontal="center"/>
    </xf>
    <xf numFmtId="0" fontId="1" fillId="3" borderId="0" xfId="0" applyFont="1" applyFill="1" applyAlignment="1" applyProtection="1">
      <alignment horizontal="center"/>
    </xf>
    <xf numFmtId="0" fontId="0" fillId="3" borderId="29" xfId="0" applyFill="1" applyBorder="1" applyAlignment="1" applyProtection="1">
      <alignment horizontal="center"/>
    </xf>
    <xf numFmtId="0" fontId="0" fillId="5" borderId="1" xfId="0" applyFill="1" applyBorder="1" applyAlignment="1" applyProtection="1">
      <alignment horizontal="center"/>
    </xf>
    <xf numFmtId="11" fontId="0" fillId="0" borderId="1" xfId="0" applyNumberFormat="1" applyBorder="1" applyAlignment="1" applyProtection="1">
      <alignment horizontal="center"/>
    </xf>
    <xf numFmtId="1" fontId="0" fillId="0" borderId="1" xfId="0" applyNumberFormat="1" applyBorder="1" applyAlignment="1" applyProtection="1">
      <alignment horizontal="center"/>
    </xf>
    <xf numFmtId="11" fontId="0" fillId="3" borderId="0" xfId="0" applyNumberFormat="1" applyFill="1" applyAlignment="1" applyProtection="1">
      <alignment horizontal="center"/>
    </xf>
    <xf numFmtId="11" fontId="0" fillId="3" borderId="28" xfId="0" applyNumberFormat="1" applyFill="1" applyBorder="1" applyAlignment="1" applyProtection="1">
      <alignment horizontal="center"/>
    </xf>
    <xf numFmtId="3" fontId="0" fillId="0" borderId="1" xfId="0" applyNumberFormat="1" applyBorder="1" applyAlignment="1" applyProtection="1">
      <alignment horizontal="center"/>
    </xf>
    <xf numFmtId="0" fontId="10" fillId="3" borderId="0" xfId="0" applyFont="1" applyFill="1" applyAlignment="1" applyProtection="1">
      <alignment horizontal="center"/>
    </xf>
    <xf numFmtId="0" fontId="1" fillId="0" borderId="0" xfId="0" applyFont="1" applyProtection="1"/>
    <xf numFmtId="11" fontId="0" fillId="0" borderId="0" xfId="0" applyNumberFormat="1" applyProtection="1"/>
    <xf numFmtId="0" fontId="0" fillId="0" borderId="0" xfId="0" applyAlignment="1" applyProtection="1">
      <alignment horizontal="center" vertical="center"/>
    </xf>
    <xf numFmtId="0" fontId="0" fillId="0" borderId="19" xfId="0" applyBorder="1" applyAlignment="1" applyProtection="1">
      <alignment horizontal="center" vertical="center"/>
    </xf>
    <xf numFmtId="0" fontId="0" fillId="3" borderId="23" xfId="0" applyFill="1" applyBorder="1" applyAlignment="1" applyProtection="1">
      <alignment horizontal="left" vertical="top" wrapText="1"/>
    </xf>
    <xf numFmtId="0" fontId="0" fillId="3" borderId="0" xfId="0" applyFill="1" applyAlignment="1" applyProtection="1">
      <alignment horizontal="left" vertical="top" wrapText="1"/>
    </xf>
    <xf numFmtId="0" fontId="0" fillId="0" borderId="0" xfId="0" applyAlignment="1" applyProtection="1">
      <alignment horizontal="center" vertical="center"/>
    </xf>
    <xf numFmtId="0" fontId="0" fillId="0" borderId="0" xfId="0" applyAlignment="1" applyProtection="1">
      <alignment horizontal="left" vertical="center" wrapText="1"/>
    </xf>
    <xf numFmtId="0" fontId="1" fillId="11" borderId="9" xfId="0" applyFont="1" applyFill="1" applyBorder="1" applyAlignment="1" applyProtection="1">
      <alignment horizontal="center" vertical="center"/>
    </xf>
    <xf numFmtId="0" fontId="1" fillId="11" borderId="12" xfId="0" applyFont="1" applyFill="1" applyBorder="1" applyAlignment="1" applyProtection="1">
      <alignment horizontal="center" vertical="center"/>
    </xf>
    <xf numFmtId="0" fontId="13" fillId="11" borderId="10" xfId="0" applyFont="1" applyFill="1" applyBorder="1" applyAlignment="1" applyProtection="1">
      <alignment horizontal="center" vertical="center"/>
    </xf>
    <xf numFmtId="0" fontId="13" fillId="11" borderId="13" xfId="0" applyFont="1" applyFill="1" applyBorder="1" applyAlignment="1" applyProtection="1">
      <alignment horizontal="center" vertical="center"/>
    </xf>
    <xf numFmtId="0" fontId="1" fillId="11" borderId="10" xfId="0" applyFont="1" applyFill="1" applyBorder="1" applyAlignment="1" applyProtection="1">
      <alignment horizontal="center"/>
    </xf>
    <xf numFmtId="0" fontId="1" fillId="11" borderId="11" xfId="0" applyFont="1" applyFill="1" applyBorder="1" applyAlignment="1" applyProtection="1">
      <alignment horizontal="center"/>
    </xf>
    <xf numFmtId="0" fontId="0" fillId="3" borderId="0" xfId="0" applyFill="1" applyAlignment="1" applyProtection="1">
      <alignment wrapText="1"/>
    </xf>
    <xf numFmtId="0" fontId="0" fillId="0" borderId="19" xfId="0" applyBorder="1" applyAlignment="1" applyProtection="1">
      <alignment horizontal="center" vertical="center"/>
    </xf>
    <xf numFmtId="0" fontId="0" fillId="0" borderId="20" xfId="0" applyBorder="1" applyAlignment="1" applyProtection="1">
      <alignment horizontal="center" vertical="center"/>
    </xf>
    <xf numFmtId="0" fontId="15" fillId="3" borderId="6" xfId="0" applyFont="1" applyFill="1" applyBorder="1" applyAlignment="1" applyProtection="1">
      <alignment horizontal="left"/>
    </xf>
    <xf numFmtId="0" fontId="0" fillId="3" borderId="0" xfId="0" applyFill="1" applyAlignment="1" applyProtection="1">
      <alignment horizontal="left"/>
    </xf>
    <xf numFmtId="0" fontId="0" fillId="3" borderId="21" xfId="0" applyFill="1" applyBorder="1" applyAlignment="1" applyProtection="1">
      <alignment horizontal="left"/>
    </xf>
    <xf numFmtId="0" fontId="0" fillId="3" borderId="6" xfId="0" applyFill="1" applyBorder="1" applyAlignment="1" applyProtection="1">
      <alignment horizontal="left"/>
    </xf>
    <xf numFmtId="0" fontId="0" fillId="3" borderId="7" xfId="0" applyFill="1" applyBorder="1" applyAlignment="1" applyProtection="1">
      <alignment horizontal="left"/>
    </xf>
    <xf numFmtId="0" fontId="0" fillId="3" borderId="8" xfId="0" applyFill="1" applyBorder="1" applyAlignment="1" applyProtection="1">
      <alignment horizontal="left"/>
    </xf>
    <xf numFmtId="0" fontId="0" fillId="3" borderId="22" xfId="0" applyFill="1" applyBorder="1" applyAlignment="1" applyProtection="1">
      <alignment horizontal="left"/>
    </xf>
    <xf numFmtId="0" fontId="0" fillId="3" borderId="23" xfId="0" applyFill="1" applyBorder="1" applyAlignment="1" applyProtection="1">
      <alignment horizontal="left" wrapText="1"/>
    </xf>
    <xf numFmtId="0" fontId="0" fillId="3" borderId="0" xfId="0" applyFill="1" applyAlignment="1" applyProtection="1">
      <alignment horizontal="left" wrapText="1"/>
    </xf>
    <xf numFmtId="0" fontId="1" fillId="2" borderId="1" xfId="0" applyFont="1" applyFill="1" applyBorder="1" applyAlignment="1" applyProtection="1">
      <alignment horizontal="center"/>
    </xf>
    <xf numFmtId="0" fontId="1" fillId="8" borderId="1" xfId="0" applyFont="1" applyFill="1" applyBorder="1" applyAlignment="1" applyProtection="1">
      <alignment horizontal="center" vertical="center" wrapText="1"/>
    </xf>
    <xf numFmtId="0" fontId="1" fillId="8" borderId="7" xfId="0" applyFont="1" applyFill="1" applyBorder="1" applyAlignment="1" applyProtection="1">
      <alignment horizontal="center" vertical="center" wrapText="1"/>
    </xf>
    <xf numFmtId="0" fontId="1" fillId="8" borderId="8" xfId="0" applyFont="1" applyFill="1" applyBorder="1" applyAlignment="1" applyProtection="1">
      <alignment horizontal="center" vertical="center" wrapText="1"/>
    </xf>
    <xf numFmtId="0" fontId="10" fillId="3" borderId="0" xfId="0" applyFont="1" applyFill="1" applyAlignment="1" applyProtection="1">
      <alignment horizontal="left" vertical="center"/>
    </xf>
    <xf numFmtId="0" fontId="1" fillId="4" borderId="2" xfId="0" applyFont="1" applyFill="1" applyBorder="1" applyAlignment="1" applyProtection="1">
      <alignment horizontal="center" vertical="center"/>
    </xf>
    <xf numFmtId="0" fontId="1" fillId="4" borderId="4" xfId="0" applyFont="1" applyFill="1" applyBorder="1" applyAlignment="1" applyProtection="1">
      <alignment horizontal="center" vertical="center"/>
    </xf>
    <xf numFmtId="0" fontId="1" fillId="6" borderId="2" xfId="0" applyFont="1" applyFill="1" applyBorder="1" applyAlignment="1" applyProtection="1">
      <alignment horizontal="center" vertical="center"/>
    </xf>
    <xf numFmtId="0" fontId="1" fillId="6" borderId="4" xfId="0" applyFont="1" applyFill="1" applyBorder="1" applyAlignment="1" applyProtection="1">
      <alignment horizontal="center" vertical="center"/>
    </xf>
    <xf numFmtId="0" fontId="1" fillId="4" borderId="1" xfId="0" applyFont="1" applyFill="1" applyBorder="1" applyAlignment="1" applyProtection="1">
      <alignment horizontal="center" vertical="center"/>
    </xf>
    <xf numFmtId="0" fontId="1" fillId="7" borderId="31" xfId="0" applyFont="1" applyFill="1" applyBorder="1" applyAlignment="1" applyProtection="1">
      <alignment horizontal="center" vertical="center" wrapText="1"/>
    </xf>
    <xf numFmtId="0" fontId="1" fillId="7" borderId="5" xfId="0" applyFont="1" applyFill="1" applyBorder="1" applyAlignment="1" applyProtection="1">
      <alignment horizontal="center" vertical="center" wrapText="1"/>
    </xf>
    <xf numFmtId="0" fontId="1" fillId="7" borderId="1" xfId="0" applyFont="1" applyFill="1" applyBorder="1" applyAlignment="1" applyProtection="1">
      <alignment horizontal="center"/>
    </xf>
    <xf numFmtId="0" fontId="1" fillId="7" borderId="2" xfId="0" applyFont="1" applyFill="1" applyBorder="1" applyAlignment="1" applyProtection="1">
      <alignment horizontal="center"/>
    </xf>
    <xf numFmtId="0" fontId="1" fillId="7" borderId="4" xfId="0" applyFont="1" applyFill="1" applyBorder="1" applyAlignment="1" applyProtection="1">
      <alignment horizontal="center"/>
    </xf>
    <xf numFmtId="0" fontId="5" fillId="3" borderId="0" xfId="0" applyFont="1" applyFill="1" applyProtection="1"/>
    <xf numFmtId="0" fontId="12" fillId="3" borderId="0" xfId="0" applyFont="1" applyFill="1" applyAlignment="1" applyProtection="1">
      <alignment horizontal="center"/>
    </xf>
    <xf numFmtId="17" fontId="12" fillId="3" borderId="0" xfId="0" quotePrefix="1" applyNumberFormat="1" applyFont="1" applyFill="1" applyAlignment="1" applyProtection="1">
      <alignment horizontal="center"/>
    </xf>
    <xf numFmtId="0" fontId="11" fillId="3" borderId="0" xfId="0" applyFont="1" applyFill="1" applyAlignment="1" applyProtection="1">
      <alignment horizontal="center" vertical="center" wrapText="1"/>
    </xf>
    <xf numFmtId="0" fontId="6" fillId="3" borderId="0" xfId="0" applyFont="1" applyFill="1" applyAlignment="1" applyProtection="1">
      <alignment horizontal="center" vertical="center" wrapText="1"/>
    </xf>
    <xf numFmtId="49" fontId="7" fillId="3" borderId="0" xfId="0" quotePrefix="1" applyNumberFormat="1" applyFont="1" applyFill="1" applyAlignment="1" applyProtection="1">
      <alignment horizontal="center"/>
    </xf>
  </cellXfs>
  <cellStyles count="3">
    <cellStyle name="Hyperlink" xfId="2" builtinId="8"/>
    <cellStyle name="Normal" xfId="0" builtinId="0"/>
    <cellStyle name="Normal 2" xfId="1" xr:uid="{D787870C-E00C-4741-ACD7-CE381AE8B59B}"/>
  </cellStyles>
  <dxfs count="5">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1.xml"/><Relationship Id="rId13"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customXml" Target="../customXml/item4.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customXml" Target="../customXml/item3.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 Id="rId14" Type="http://schemas.openxmlformats.org/officeDocument/2006/relationships/customXml" Target="../customXml/item2.xml"/></Relationships>
</file>

<file path=xl/drawings/_rels/drawing2.xml.rels><?xml version="1.0" encoding="UTF-8" standalone="yes"?>
<Relationships xmlns="http://schemas.openxmlformats.org/package/2006/relationships"><Relationship Id="rId1" Type="http://schemas.openxmlformats.org/officeDocument/2006/relationships/hyperlink" Target="https://hero.epa.gov/hero/index.cfm/reference/details/reference_id/5353181" TargetMode="External"/></Relationships>
</file>

<file path=xl/drawings/drawing1.xml><?xml version="1.0" encoding="utf-8"?>
<xdr:wsDr xmlns:xdr="http://schemas.openxmlformats.org/drawingml/2006/spreadsheetDrawing" xmlns:a="http://schemas.openxmlformats.org/drawingml/2006/main">
  <xdr:twoCellAnchor>
    <xdr:from>
      <xdr:col>0</xdr:col>
      <xdr:colOff>1</xdr:colOff>
      <xdr:row>0</xdr:row>
      <xdr:rowOff>1</xdr:rowOff>
    </xdr:from>
    <xdr:to>
      <xdr:col>5</xdr:col>
      <xdr:colOff>604630</xdr:colOff>
      <xdr:row>17</xdr:row>
      <xdr:rowOff>170124</xdr:rowOff>
    </xdr:to>
    <mc:AlternateContent xmlns:mc="http://schemas.openxmlformats.org/markup-compatibility/2006" xmlns:a14="http://schemas.microsoft.com/office/drawing/2010/main">
      <mc:Choice Requires="a14">
        <xdr:sp macro="" textlink="">
          <xdr:nvSpPr>
            <xdr:cNvPr id="4" name="TextBox 5">
              <a:extLst>
                <a:ext uri="{FF2B5EF4-FFF2-40B4-BE49-F238E27FC236}">
                  <a16:creationId xmlns:a16="http://schemas.microsoft.com/office/drawing/2014/main" id="{FC157C4B-22F0-4528-B296-4027F4BD080F}"/>
                </a:ext>
              </a:extLst>
            </xdr:cNvPr>
            <xdr:cNvSpPr txBox="1"/>
          </xdr:nvSpPr>
          <xdr:spPr>
            <a:xfrm>
              <a:off x="1" y="1"/>
              <a:ext cx="7413099" cy="3250508"/>
            </a:xfrm>
            <a:prstGeom prst="rect">
              <a:avLst/>
            </a:prstGeom>
            <a:solidFill>
              <a:schemeClr val="bg1"/>
            </a:solidFill>
          </xdr:spPr>
          <xdr:txBody>
            <a:bodyPr wrap="square" rtlCol="0">
              <a:no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pPr marL="0" marR="0" indent="0" algn="l">
                <a:lnSpc>
                  <a:spcPct val="100000"/>
                </a:lnSpc>
                <a:spcBef>
                  <a:spcPts val="0"/>
                </a:spcBef>
                <a:spcAft>
                  <a:spcPts val="0"/>
                </a:spcAft>
              </a:pPr>
              <a14:m>
                <m:oMathPara xmlns:m="http://schemas.openxmlformats.org/officeDocument/2006/math">
                  <m:oMathParaPr>
                    <m:jc m:val="centerGroup"/>
                  </m:oMathParaPr>
                  <m:oMath xmlns:m="http://schemas.openxmlformats.org/officeDocument/2006/math">
                    <m:r>
                      <a:rPr lang="en-US" sz="1800" b="0" i="1" kern="1200">
                        <a:solidFill>
                          <a:schemeClr val="tx1"/>
                        </a:solidFill>
                        <a:effectLst/>
                        <a:latin typeface="Cambria Math" panose="02040503050406030204" pitchFamily="18" charset="0"/>
                        <a:ea typeface="+mn-ea"/>
                        <a:cs typeface="+mn-cs"/>
                      </a:rPr>
                      <m:t>𝐴𝐷𝑅</m:t>
                    </m:r>
                    <m:r>
                      <a:rPr lang="en-US" sz="1800" b="0" i="1" kern="1200">
                        <a:solidFill>
                          <a:schemeClr val="tx1"/>
                        </a:solidFill>
                        <a:effectLst/>
                        <a:latin typeface="Cambria Math" panose="02040503050406030204" pitchFamily="18" charset="0"/>
                        <a:ea typeface="+mn-ea"/>
                        <a:cs typeface="+mn-cs"/>
                      </a:rPr>
                      <m:t> </m:t>
                    </m:r>
                    <m:r>
                      <a:rPr lang="en-US" sz="1800" b="0" i="1" kern="1200">
                        <a:solidFill>
                          <a:schemeClr val="tx1"/>
                        </a:solidFill>
                        <a:effectLst/>
                        <a:latin typeface="Cambria Math" panose="02040503050406030204" pitchFamily="18" charset="0"/>
                        <a:ea typeface="+mn-ea"/>
                        <a:cs typeface="+mn-cs"/>
                      </a:rPr>
                      <m:t>𝑜𝑟</m:t>
                    </m:r>
                    <m:r>
                      <a:rPr lang="en-US" sz="1800" b="0" i="1" kern="1200">
                        <a:solidFill>
                          <a:schemeClr val="tx1"/>
                        </a:solidFill>
                        <a:effectLst/>
                        <a:latin typeface="Cambria Math" panose="02040503050406030204" pitchFamily="18" charset="0"/>
                        <a:ea typeface="+mn-ea"/>
                        <a:cs typeface="+mn-cs"/>
                      </a:rPr>
                      <m:t> </m:t>
                    </m:r>
                    <m:r>
                      <a:rPr lang="en-US" sz="1800" b="0" i="1" kern="1200">
                        <a:solidFill>
                          <a:schemeClr val="tx1"/>
                        </a:solidFill>
                        <a:effectLst/>
                        <a:latin typeface="Cambria Math" panose="02040503050406030204" pitchFamily="18" charset="0"/>
                        <a:ea typeface="+mn-ea"/>
                        <a:cs typeface="+mn-cs"/>
                      </a:rPr>
                      <m:t>𝐴𝐷𝐷</m:t>
                    </m:r>
                    <m:r>
                      <a:rPr lang="en-US" sz="1800" b="0" i="1" kern="1200">
                        <a:solidFill>
                          <a:schemeClr val="tx1"/>
                        </a:solidFill>
                        <a:effectLst/>
                        <a:latin typeface="Cambria Math" panose="02040503050406030204" pitchFamily="18" charset="0"/>
                        <a:ea typeface="+mn-ea"/>
                        <a:cs typeface="+mn-cs"/>
                      </a:rPr>
                      <m:t>= </m:t>
                    </m:r>
                    <m:f>
                      <m:fPr>
                        <m:ctrlPr>
                          <a:rPr lang="en-US" sz="1800" b="0" i="1" kern="1200">
                            <a:solidFill>
                              <a:schemeClr val="tx1"/>
                            </a:solidFill>
                            <a:effectLst/>
                            <a:latin typeface="Cambria Math" panose="02040503050406030204" pitchFamily="18" charset="0"/>
                            <a:ea typeface="+mn-ea"/>
                            <a:cs typeface="+mn-cs"/>
                          </a:rPr>
                        </m:ctrlPr>
                      </m:fPr>
                      <m:num>
                        <m:r>
                          <a:rPr lang="en-US" sz="1800" b="0" i="1" kern="1200">
                            <a:solidFill>
                              <a:schemeClr val="tx1"/>
                            </a:solidFill>
                            <a:effectLst/>
                            <a:latin typeface="Cambria Math" panose="02040503050406030204" pitchFamily="18" charset="0"/>
                            <a:ea typeface="+mn-ea"/>
                            <a:cs typeface="+mn-cs"/>
                          </a:rPr>
                          <m:t>𝑆𝑊𝐶</m:t>
                        </m:r>
                        <m:r>
                          <a:rPr lang="en-US" sz="1800" b="0" i="1" kern="1200">
                            <a:solidFill>
                              <a:schemeClr val="tx1"/>
                            </a:solidFill>
                            <a:effectLst/>
                            <a:latin typeface="Cambria Math" panose="02040503050406030204" pitchFamily="18" charset="0"/>
                            <a:ea typeface="+mn-ea"/>
                            <a:cs typeface="+mn-cs"/>
                          </a:rPr>
                          <m:t> ×</m:t>
                        </m:r>
                        <m:r>
                          <a:rPr lang="en-US" sz="1800" b="0" i="1" kern="1200">
                            <a:solidFill>
                              <a:schemeClr val="tx1"/>
                            </a:solidFill>
                            <a:effectLst/>
                            <a:latin typeface="Cambria Math" panose="02040503050406030204" pitchFamily="18" charset="0"/>
                            <a:ea typeface="+mn-ea"/>
                            <a:cs typeface="+mn-cs"/>
                          </a:rPr>
                          <m:t>𝐵𝐴𝐹</m:t>
                        </m:r>
                        <m:r>
                          <a:rPr lang="en-US" sz="1800" b="0" i="1" kern="1200">
                            <a:solidFill>
                              <a:schemeClr val="tx1"/>
                            </a:solidFill>
                            <a:effectLst/>
                            <a:latin typeface="Cambria Math" panose="02040503050406030204" pitchFamily="18" charset="0"/>
                            <a:ea typeface="+mn-ea"/>
                            <a:cs typeface="+mn-cs"/>
                          </a:rPr>
                          <m:t> ×</m:t>
                        </m:r>
                        <m:r>
                          <a:rPr lang="en-US" sz="1800" b="0" i="1" kern="1200">
                            <a:solidFill>
                              <a:schemeClr val="tx1"/>
                            </a:solidFill>
                            <a:effectLst/>
                            <a:latin typeface="Cambria Math" panose="02040503050406030204" pitchFamily="18" charset="0"/>
                            <a:ea typeface="+mn-ea"/>
                            <a:cs typeface="+mn-cs"/>
                          </a:rPr>
                          <m:t>𝐼𝑅</m:t>
                        </m:r>
                        <m:r>
                          <a:rPr lang="en-US" sz="1800" b="0" i="1" kern="1200">
                            <a:solidFill>
                              <a:schemeClr val="tx1"/>
                            </a:solidFill>
                            <a:effectLst/>
                            <a:latin typeface="Cambria Math" panose="02040503050406030204" pitchFamily="18" charset="0"/>
                            <a:ea typeface="+mn-ea"/>
                            <a:cs typeface="+mn-cs"/>
                          </a:rPr>
                          <m:t>×</m:t>
                        </m:r>
                        <m:r>
                          <a:rPr lang="en-US" sz="1800" b="0" i="1" kern="1200">
                            <a:solidFill>
                              <a:schemeClr val="tx1"/>
                            </a:solidFill>
                            <a:effectLst/>
                            <a:latin typeface="Cambria Math" panose="02040503050406030204" pitchFamily="18" charset="0"/>
                            <a:ea typeface="+mn-ea"/>
                            <a:cs typeface="+mn-cs"/>
                          </a:rPr>
                          <m:t>𝐶𝐹</m:t>
                        </m:r>
                        <m:r>
                          <a:rPr lang="en-US" sz="1800" b="0" i="1" kern="1200">
                            <a:solidFill>
                              <a:schemeClr val="tx1"/>
                            </a:solidFill>
                            <a:effectLst/>
                            <a:latin typeface="Cambria Math" panose="02040503050406030204" pitchFamily="18" charset="0"/>
                            <a:ea typeface="+mn-ea"/>
                            <a:cs typeface="+mn-cs"/>
                          </a:rPr>
                          <m:t>1×</m:t>
                        </m:r>
                        <m:r>
                          <a:rPr lang="en-US" sz="1800" b="0" i="1" kern="1200">
                            <a:solidFill>
                              <a:schemeClr val="tx1"/>
                            </a:solidFill>
                            <a:effectLst/>
                            <a:latin typeface="Cambria Math" panose="02040503050406030204" pitchFamily="18" charset="0"/>
                            <a:ea typeface="+mn-ea"/>
                            <a:cs typeface="+mn-cs"/>
                          </a:rPr>
                          <m:t>𝐶𝐹</m:t>
                        </m:r>
                        <m:r>
                          <a:rPr lang="en-US" sz="1800" b="0" i="1" kern="1200">
                            <a:solidFill>
                              <a:schemeClr val="tx1"/>
                            </a:solidFill>
                            <a:effectLst/>
                            <a:latin typeface="Cambria Math" panose="02040503050406030204" pitchFamily="18" charset="0"/>
                            <a:ea typeface="+mn-ea"/>
                            <a:cs typeface="+mn-cs"/>
                          </a:rPr>
                          <m:t>2×</m:t>
                        </m:r>
                        <m:r>
                          <a:rPr lang="en-US" sz="1800" b="0" i="1" kern="1200">
                            <a:solidFill>
                              <a:schemeClr val="tx1"/>
                            </a:solidFill>
                            <a:effectLst/>
                            <a:latin typeface="Cambria Math" panose="02040503050406030204" pitchFamily="18" charset="0"/>
                            <a:ea typeface="+mn-ea"/>
                            <a:cs typeface="+mn-cs"/>
                          </a:rPr>
                          <m:t>𝐸𝐷</m:t>
                        </m:r>
                      </m:num>
                      <m:den>
                        <m:r>
                          <a:rPr lang="en-US" sz="1800" b="0" i="1" kern="1200">
                            <a:solidFill>
                              <a:schemeClr val="tx1"/>
                            </a:solidFill>
                            <a:effectLst/>
                            <a:latin typeface="Cambria Math" panose="02040503050406030204" pitchFamily="18" charset="0"/>
                            <a:ea typeface="+mn-ea"/>
                            <a:cs typeface="+mn-cs"/>
                          </a:rPr>
                          <m:t>𝐴𝑇</m:t>
                        </m:r>
                      </m:den>
                    </m:f>
                  </m:oMath>
                </m:oMathPara>
              </a14:m>
              <a:endParaRPr lang="en-US" sz="1400">
                <a:solidFill>
                  <a:schemeClr val="tx1"/>
                </a:solidFill>
                <a:latin typeface="+mn-lt"/>
                <a:ea typeface="+mn-lt"/>
                <a:cs typeface="+mn-lt"/>
              </a:endParaRPr>
            </a:p>
            <a:p>
              <a:pPr marL="0" indent="0" algn="l"/>
              <a:endParaRPr lang="en-US" sz="1400">
                <a:solidFill>
                  <a:schemeClr val="tx1"/>
                </a:solidFill>
                <a:latin typeface="+mn-lt"/>
                <a:ea typeface="+mn-lt"/>
                <a:cs typeface="+mn-lt"/>
              </a:endParaRPr>
            </a:p>
            <a:p>
              <a:pPr marL="0" indent="0" algn="l"/>
              <a:r>
                <a:rPr lang="en-US" sz="1400">
                  <a:solidFill>
                    <a:schemeClr val="tx1"/>
                  </a:solidFill>
                  <a:latin typeface="+mn-lt"/>
                  <a:ea typeface="+mn-lt"/>
                  <a:cs typeface="+mn-lt"/>
                </a:rPr>
                <a:t>ADR</a:t>
              </a:r>
              <a:r>
                <a:rPr lang="en-US" sz="1400" b="0" i="0" u="none" strike="noStrike">
                  <a:solidFill>
                    <a:schemeClr val="tx1"/>
                  </a:solidFill>
                  <a:latin typeface="+mn-lt"/>
                  <a:ea typeface="Calibri" panose="020F0502020204030204" pitchFamily="34" charset="0"/>
                  <a:cs typeface="Calibri" panose="020F0502020204030204" pitchFamily="34" charset="0"/>
                </a:rPr>
                <a:t>   </a:t>
              </a:r>
              <a:r>
                <a:rPr lang="en-US" sz="1400">
                  <a:solidFill>
                    <a:schemeClr val="tx1"/>
                  </a:solidFill>
                  <a:latin typeface="+mn-lt"/>
                  <a:ea typeface="+mn-lt"/>
                  <a:cs typeface="+mn-lt"/>
                </a:rPr>
                <a:t>= Acute dose rate (acute) (mg/kg-day)</a:t>
              </a:r>
            </a:p>
            <a:p>
              <a:pPr marL="0" indent="0" algn="l"/>
              <a:r>
                <a:rPr lang="en-US" sz="1400">
                  <a:solidFill>
                    <a:schemeClr val="tx1"/>
                  </a:solidFill>
                  <a:latin typeface="+mn-lt"/>
                  <a:ea typeface="+mn-lt"/>
                  <a:cs typeface="+mn-lt"/>
                </a:rPr>
                <a:t>ADD</a:t>
              </a:r>
              <a:r>
                <a:rPr lang="en-US" sz="1400" b="0" i="0" u="none" strike="noStrike">
                  <a:solidFill>
                    <a:schemeClr val="tx1"/>
                  </a:solidFill>
                  <a:latin typeface="+mn-lt"/>
                  <a:ea typeface="Calibri" panose="020F0502020204030204" pitchFamily="34" charset="0"/>
                  <a:cs typeface="Calibri" panose="020F0502020204030204" pitchFamily="34" charset="0"/>
                </a:rPr>
                <a:t>   </a:t>
              </a:r>
              <a:r>
                <a:rPr lang="en-US" sz="1400">
                  <a:solidFill>
                    <a:schemeClr val="tx1"/>
                  </a:solidFill>
                  <a:latin typeface="+mn-lt"/>
                  <a:ea typeface="+mn-lt"/>
                  <a:cs typeface="+mn-lt"/>
                </a:rPr>
                <a:t>= Average daily dose (chronic) (mg/kg-day)</a:t>
              </a:r>
            </a:p>
            <a:p>
              <a:pPr marL="0" indent="0" algn="l"/>
              <a:r>
                <a:rPr lang="en-US" sz="1400">
                  <a:solidFill>
                    <a:schemeClr val="tx1"/>
                  </a:solidFill>
                  <a:latin typeface="+mn-lt"/>
                  <a:ea typeface="+mn-lt"/>
                  <a:cs typeface="+mn-lt"/>
                </a:rPr>
                <a:t>SWC   =  Surface Water (dissolved) concentration (µg/L)</a:t>
              </a:r>
            </a:p>
            <a:p>
              <a:pPr marL="0" indent="0" algn="l"/>
              <a:r>
                <a:rPr lang="en-US" sz="1400">
                  <a:solidFill>
                    <a:schemeClr val="tx1"/>
                  </a:solidFill>
                  <a:latin typeface="+mn-lt"/>
                  <a:ea typeface="+mn-lt"/>
                  <a:cs typeface="+mn-lt"/>
                </a:rPr>
                <a:t>BAF    =  Bioaccumulation factor (L/kg)</a:t>
              </a:r>
              <a:endParaRPr lang="en-US" sz="1400">
                <a:solidFill>
                  <a:schemeClr val="accent1">
                    <a:lumMod val="75000"/>
                  </a:schemeClr>
                </a:solidFill>
                <a:latin typeface="+mn-lt"/>
                <a:ea typeface="+mn-lt"/>
                <a:cs typeface="+mn-lt"/>
              </a:endParaRPr>
            </a:p>
            <a:p>
              <a:pPr marL="0" indent="0" algn="l"/>
              <a:r>
                <a:rPr lang="en-US" sz="1400">
                  <a:solidFill>
                    <a:schemeClr val="accent1">
                      <a:lumMod val="75000"/>
                    </a:schemeClr>
                  </a:solidFill>
                  <a:latin typeface="+mn-lt"/>
                  <a:ea typeface="+mn-lt"/>
                  <a:cs typeface="+mn-lt"/>
                </a:rPr>
                <a:t>IR*     =  Age-specific fish ingestion rate (g/kg bw-day)</a:t>
              </a:r>
              <a:endParaRPr lang="en-US" sz="1400">
                <a:solidFill>
                  <a:schemeClr val="tx1"/>
                </a:solidFill>
                <a:latin typeface="+mn-lt"/>
                <a:ea typeface="+mn-lt"/>
                <a:cs typeface="+mn-lt"/>
              </a:endParaRPr>
            </a:p>
            <a:p>
              <a:pPr marL="0" indent="0" algn="l"/>
              <a:r>
                <a:rPr lang="en-US" sz="1400">
                  <a:solidFill>
                    <a:schemeClr val="tx1"/>
                  </a:solidFill>
                  <a:latin typeface="+mn-lt"/>
                  <a:ea typeface="+mn-lt"/>
                  <a:cs typeface="+mn-lt"/>
                </a:rPr>
                <a:t>CF1</a:t>
              </a:r>
              <a:r>
                <a:rPr lang="en-US" sz="1400" b="0" i="0" u="none" strike="noStrike">
                  <a:solidFill>
                    <a:schemeClr val="tx1"/>
                  </a:solidFill>
                  <a:latin typeface="+mn-lt"/>
                  <a:ea typeface="Calibri" panose="020F0502020204030204" pitchFamily="34" charset="0"/>
                  <a:cs typeface="Calibri" panose="020F0502020204030204" pitchFamily="34" charset="0"/>
                </a:rPr>
                <a:t>    </a:t>
              </a:r>
              <a:r>
                <a:rPr lang="en-US" sz="1400">
                  <a:solidFill>
                    <a:schemeClr val="tx1"/>
                  </a:solidFill>
                  <a:latin typeface="+mn-lt"/>
                  <a:ea typeface="+mn-lt"/>
                  <a:cs typeface="+mn-lt"/>
                </a:rPr>
                <a:t>=  Conversion factor mg/µg</a:t>
              </a:r>
            </a:p>
            <a:p>
              <a:pPr marL="0" indent="0" algn="l"/>
              <a:r>
                <a:rPr lang="en-US" sz="1400">
                  <a:solidFill>
                    <a:schemeClr val="tx1"/>
                  </a:solidFill>
                  <a:latin typeface="+mn-lt"/>
                  <a:ea typeface="+mn-lt"/>
                  <a:cs typeface="+mn-lt"/>
                </a:rPr>
                <a:t>CF2    =  Conversion factor kg/g</a:t>
              </a:r>
              <a:endParaRPr lang="en-US" sz="1400">
                <a:solidFill>
                  <a:schemeClr val="accent1">
                    <a:lumMod val="75000"/>
                  </a:schemeClr>
                </a:solidFill>
                <a:latin typeface="+mn-lt"/>
                <a:ea typeface="+mn-lt"/>
                <a:cs typeface="+mn-lt"/>
              </a:endParaRPr>
            </a:p>
            <a:p>
              <a:pPr marL="0" indent="0" algn="l"/>
              <a:r>
                <a:rPr lang="en-US" sz="1400">
                  <a:solidFill>
                    <a:schemeClr val="accent1">
                      <a:lumMod val="75000"/>
                    </a:schemeClr>
                  </a:solidFill>
                  <a:latin typeface="+mn-lt"/>
                  <a:ea typeface="+mn-lt"/>
                  <a:cs typeface="+mn-lt"/>
                </a:rPr>
                <a:t>ED*   =  Exposure duration (years)</a:t>
              </a:r>
            </a:p>
            <a:p>
              <a:pPr marL="0" indent="0" algn="l"/>
              <a:r>
                <a:rPr lang="en-US" sz="1400">
                  <a:solidFill>
                    <a:schemeClr val="accent1">
                      <a:lumMod val="75000"/>
                    </a:schemeClr>
                  </a:solidFill>
                  <a:latin typeface="+mn-lt"/>
                  <a:ea typeface="+mn-lt"/>
                  <a:cs typeface="+mn-lt"/>
                </a:rPr>
                <a:t>AT*</a:t>
              </a:r>
              <a:r>
                <a:rPr lang="en-US" sz="1400" baseline="0">
                  <a:solidFill>
                    <a:schemeClr val="accent1">
                      <a:lumMod val="75000"/>
                    </a:schemeClr>
                  </a:solidFill>
                  <a:latin typeface="+mn-lt"/>
                  <a:ea typeface="+mn-lt"/>
                  <a:cs typeface="+mn-lt"/>
                </a:rPr>
                <a:t>   </a:t>
              </a:r>
              <a:r>
                <a:rPr lang="en-US" sz="1400">
                  <a:solidFill>
                    <a:schemeClr val="accent1">
                      <a:lumMod val="75000"/>
                    </a:schemeClr>
                  </a:solidFill>
                  <a:latin typeface="+mn-lt"/>
                  <a:ea typeface="+mn-lt"/>
                  <a:cs typeface="+mn-lt"/>
                </a:rPr>
                <a:t>=</a:t>
              </a:r>
              <a:r>
                <a:rPr lang="en-US" sz="1400" baseline="0">
                  <a:solidFill>
                    <a:schemeClr val="accent1">
                      <a:lumMod val="75000"/>
                    </a:schemeClr>
                  </a:solidFill>
                  <a:latin typeface="+mn-lt"/>
                  <a:ea typeface="+mn-lt"/>
                  <a:cs typeface="+mn-lt"/>
                </a:rPr>
                <a:t>  </a:t>
              </a:r>
              <a:r>
                <a:rPr lang="en-US" sz="1400">
                  <a:solidFill>
                    <a:schemeClr val="accent1">
                      <a:lumMod val="75000"/>
                    </a:schemeClr>
                  </a:solidFill>
                  <a:latin typeface="+mn-lt"/>
                  <a:ea typeface="+mn-lt"/>
                  <a:cs typeface="+mn-lt"/>
                </a:rPr>
                <a:t>Averaging time (years)</a:t>
              </a:r>
              <a:r>
                <a:rPr lang="en-US" sz="1400">
                  <a:solidFill>
                    <a:schemeClr val="tx1"/>
                  </a:solidFill>
                  <a:latin typeface="+mn-lt"/>
                  <a:ea typeface="+mn-lt"/>
                  <a:cs typeface="+mn-lt"/>
                </a:rPr>
                <a:t>	</a:t>
              </a:r>
              <a:endParaRPr lang="en-US" sz="1400" b="1">
                <a:solidFill>
                  <a:schemeClr val="accent1">
                    <a:lumMod val="75000"/>
                  </a:schemeClr>
                </a:solidFill>
                <a:latin typeface="+mn-lt"/>
                <a:ea typeface="+mn-lt"/>
                <a:cs typeface="+mn-lt"/>
              </a:endParaRPr>
            </a:p>
            <a:p>
              <a:pPr marL="0" indent="0" algn="l"/>
              <a:endParaRPr lang="en-US" sz="1200" b="1">
                <a:solidFill>
                  <a:schemeClr val="accent1">
                    <a:lumMod val="75000"/>
                  </a:schemeClr>
                </a:solidFill>
                <a:latin typeface="+mn-lt"/>
                <a:ea typeface="+mn-lt"/>
                <a:cs typeface="+mn-lt"/>
              </a:endParaRPr>
            </a:p>
            <a:p>
              <a:pPr marL="0" indent="0" algn="l"/>
              <a:r>
                <a:rPr lang="en-US" sz="1400" b="1">
                  <a:solidFill>
                    <a:schemeClr val="accent1">
                      <a:lumMod val="75000"/>
                    </a:schemeClr>
                  </a:solidFill>
                  <a:latin typeface="+mn-lt"/>
                  <a:ea typeface="+mn-lt"/>
                  <a:cs typeface="+mn-lt"/>
                </a:rPr>
                <a:t>*These inputs can be modified for different receptors (including by tribal populations)</a:t>
              </a:r>
            </a:p>
          </xdr:txBody>
        </xdr:sp>
      </mc:Choice>
      <mc:Fallback xmlns="">
        <xdr:sp macro="" textlink="">
          <xdr:nvSpPr>
            <xdr:cNvPr id="2" name="TextBox 5">
              <a:extLst>
                <a:ext uri="{FF2B5EF4-FFF2-40B4-BE49-F238E27FC236}">
                  <a16:creationId xmlns:a16="http://schemas.microsoft.com/office/drawing/2014/main" id="{FC157C4B-22F0-4528-B296-4027F4BD080F}"/>
                </a:ext>
              </a:extLst>
            </xdr:cNvPr>
            <xdr:cNvSpPr txBox="1"/>
          </xdr:nvSpPr>
          <xdr:spPr>
            <a:xfrm>
              <a:off x="1" y="1"/>
              <a:ext cx="7413099" cy="3250508"/>
            </a:xfrm>
            <a:prstGeom prst="rect">
              <a:avLst/>
            </a:prstGeom>
            <a:solidFill>
              <a:schemeClr val="bg1"/>
            </a:solidFill>
          </xdr:spPr>
          <xdr:txBody>
            <a:bodyPr wrap="square" rtlCol="0">
              <a:no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pPr marL="0" marR="0" indent="0" algn="l">
                <a:lnSpc>
                  <a:spcPct val="100000"/>
                </a:lnSpc>
                <a:spcBef>
                  <a:spcPts val="0"/>
                </a:spcBef>
                <a:spcAft>
                  <a:spcPts val="0"/>
                </a:spcAft>
              </a:pPr>
              <a:r>
                <a:rPr lang="en-US" sz="1800" b="0" i="0" kern="1200">
                  <a:solidFill>
                    <a:schemeClr val="tx1"/>
                  </a:solidFill>
                  <a:effectLst/>
                  <a:latin typeface="+mn-lt"/>
                  <a:ea typeface="+mn-ea"/>
                  <a:cs typeface="+mn-cs"/>
                </a:rPr>
                <a:t>𝐴𝐷𝑅 𝑜𝑟 𝐴𝐷𝐷=</a:t>
              </a:r>
              <a:r>
                <a:rPr lang="en-US" sz="1800" b="0" i="0" kern="1200">
                  <a:solidFill>
                    <a:schemeClr val="tx1"/>
                  </a:solidFill>
                  <a:effectLst/>
                  <a:latin typeface="Cambria Math" panose="02040503050406030204" pitchFamily="18" charset="0"/>
                  <a:ea typeface="+mn-ea"/>
                  <a:cs typeface="+mn-cs"/>
                </a:rPr>
                <a:t> </a:t>
              </a:r>
              <a:r>
                <a:rPr lang="en-US" sz="1800" b="0" i="0" kern="1200">
                  <a:solidFill>
                    <a:schemeClr val="tx1"/>
                  </a:solidFill>
                  <a:effectLst/>
                  <a:latin typeface="+mn-lt"/>
                  <a:ea typeface="+mn-ea"/>
                  <a:cs typeface="+mn-cs"/>
                </a:rPr>
                <a:t> (𝑆𝑊𝐶 ×𝐵𝐴𝐹 ×𝐼𝑅×𝐶𝐹1×𝐶𝐹2×𝐸𝐷)/𝐴𝑇</a:t>
              </a:r>
              <a:endParaRPr lang="en-US" sz="1400">
                <a:solidFill>
                  <a:schemeClr val="tx1"/>
                </a:solidFill>
                <a:latin typeface="+mn-lt"/>
                <a:ea typeface="+mn-lt"/>
                <a:cs typeface="+mn-lt"/>
              </a:endParaRPr>
            </a:p>
            <a:p>
              <a:pPr marL="0" indent="0" algn="l"/>
              <a:endParaRPr lang="en-US" sz="1400">
                <a:solidFill>
                  <a:schemeClr val="tx1"/>
                </a:solidFill>
                <a:latin typeface="+mn-lt"/>
                <a:ea typeface="+mn-lt"/>
                <a:cs typeface="+mn-lt"/>
              </a:endParaRPr>
            </a:p>
            <a:p>
              <a:pPr marL="0" indent="0" algn="l"/>
              <a:r>
                <a:rPr lang="en-US" sz="1400">
                  <a:solidFill>
                    <a:schemeClr val="tx1"/>
                  </a:solidFill>
                  <a:latin typeface="+mn-lt"/>
                  <a:ea typeface="+mn-lt"/>
                  <a:cs typeface="+mn-lt"/>
                </a:rPr>
                <a:t>ADR</a:t>
              </a:r>
              <a:r>
                <a:rPr lang="en-US" sz="1400" b="0" i="0" u="none" strike="noStrike">
                  <a:solidFill>
                    <a:schemeClr val="tx1"/>
                  </a:solidFill>
                  <a:latin typeface="+mn-lt"/>
                  <a:ea typeface="Calibri" panose="020F0502020204030204" pitchFamily="34" charset="0"/>
                  <a:cs typeface="Calibri" panose="020F0502020204030204" pitchFamily="34" charset="0"/>
                </a:rPr>
                <a:t>   </a:t>
              </a:r>
              <a:r>
                <a:rPr lang="en-US" sz="1400">
                  <a:solidFill>
                    <a:schemeClr val="tx1"/>
                  </a:solidFill>
                  <a:latin typeface="+mn-lt"/>
                  <a:ea typeface="+mn-lt"/>
                  <a:cs typeface="+mn-lt"/>
                </a:rPr>
                <a:t>= Acute dose rate (acute) (mg/kg-day)</a:t>
              </a:r>
            </a:p>
            <a:p>
              <a:pPr marL="0" indent="0" algn="l"/>
              <a:r>
                <a:rPr lang="en-US" sz="1400">
                  <a:solidFill>
                    <a:schemeClr val="tx1"/>
                  </a:solidFill>
                  <a:latin typeface="+mn-lt"/>
                  <a:ea typeface="+mn-lt"/>
                  <a:cs typeface="+mn-lt"/>
                </a:rPr>
                <a:t>ADD</a:t>
              </a:r>
              <a:r>
                <a:rPr lang="en-US" sz="1400" b="0" i="0" u="none" strike="noStrike">
                  <a:solidFill>
                    <a:schemeClr val="tx1"/>
                  </a:solidFill>
                  <a:latin typeface="+mn-lt"/>
                  <a:ea typeface="Calibri" panose="020F0502020204030204" pitchFamily="34" charset="0"/>
                  <a:cs typeface="Calibri" panose="020F0502020204030204" pitchFamily="34" charset="0"/>
                </a:rPr>
                <a:t>   </a:t>
              </a:r>
              <a:r>
                <a:rPr lang="en-US" sz="1400">
                  <a:solidFill>
                    <a:schemeClr val="tx1"/>
                  </a:solidFill>
                  <a:latin typeface="+mn-lt"/>
                  <a:ea typeface="+mn-lt"/>
                  <a:cs typeface="+mn-lt"/>
                </a:rPr>
                <a:t>= Average daily dose (chronic) (mg/kg-day)</a:t>
              </a:r>
            </a:p>
            <a:p>
              <a:pPr marL="0" indent="0" algn="l"/>
              <a:r>
                <a:rPr lang="en-US" sz="1400">
                  <a:solidFill>
                    <a:schemeClr val="tx1"/>
                  </a:solidFill>
                  <a:latin typeface="+mn-lt"/>
                  <a:ea typeface="+mn-lt"/>
                  <a:cs typeface="+mn-lt"/>
                </a:rPr>
                <a:t>SWC   =  Surface Water (dissolved) concentration (µg/L)</a:t>
              </a:r>
            </a:p>
            <a:p>
              <a:pPr marL="0" indent="0" algn="l"/>
              <a:r>
                <a:rPr lang="en-US" sz="1400">
                  <a:solidFill>
                    <a:schemeClr val="tx1"/>
                  </a:solidFill>
                  <a:latin typeface="+mn-lt"/>
                  <a:ea typeface="+mn-lt"/>
                  <a:cs typeface="+mn-lt"/>
                </a:rPr>
                <a:t>BAF    =  Bioaccumulation factor (L/kg)</a:t>
              </a:r>
              <a:endParaRPr lang="en-US" sz="1400">
                <a:solidFill>
                  <a:schemeClr val="accent1">
                    <a:lumMod val="75000"/>
                  </a:schemeClr>
                </a:solidFill>
                <a:latin typeface="+mn-lt"/>
                <a:ea typeface="+mn-lt"/>
                <a:cs typeface="+mn-lt"/>
              </a:endParaRPr>
            </a:p>
            <a:p>
              <a:pPr marL="0" indent="0" algn="l"/>
              <a:r>
                <a:rPr lang="en-US" sz="1400">
                  <a:solidFill>
                    <a:schemeClr val="accent1">
                      <a:lumMod val="75000"/>
                    </a:schemeClr>
                  </a:solidFill>
                  <a:latin typeface="+mn-lt"/>
                  <a:ea typeface="+mn-lt"/>
                  <a:cs typeface="+mn-lt"/>
                </a:rPr>
                <a:t>IR*     =  Age-specific fish ingestion rate (g/kg bw-day)</a:t>
              </a:r>
              <a:endParaRPr lang="en-US" sz="1400">
                <a:solidFill>
                  <a:schemeClr val="tx1"/>
                </a:solidFill>
                <a:latin typeface="+mn-lt"/>
                <a:ea typeface="+mn-lt"/>
                <a:cs typeface="+mn-lt"/>
              </a:endParaRPr>
            </a:p>
            <a:p>
              <a:pPr marL="0" indent="0" algn="l"/>
              <a:r>
                <a:rPr lang="en-US" sz="1400">
                  <a:solidFill>
                    <a:schemeClr val="tx1"/>
                  </a:solidFill>
                  <a:latin typeface="+mn-lt"/>
                  <a:ea typeface="+mn-lt"/>
                  <a:cs typeface="+mn-lt"/>
                </a:rPr>
                <a:t>CF1</a:t>
              </a:r>
              <a:r>
                <a:rPr lang="en-US" sz="1400" b="0" i="0" u="none" strike="noStrike">
                  <a:solidFill>
                    <a:schemeClr val="tx1"/>
                  </a:solidFill>
                  <a:latin typeface="+mn-lt"/>
                  <a:ea typeface="Calibri" panose="020F0502020204030204" pitchFamily="34" charset="0"/>
                  <a:cs typeface="Calibri" panose="020F0502020204030204" pitchFamily="34" charset="0"/>
                </a:rPr>
                <a:t>    </a:t>
              </a:r>
              <a:r>
                <a:rPr lang="en-US" sz="1400">
                  <a:solidFill>
                    <a:schemeClr val="tx1"/>
                  </a:solidFill>
                  <a:latin typeface="+mn-lt"/>
                  <a:ea typeface="+mn-lt"/>
                  <a:cs typeface="+mn-lt"/>
                </a:rPr>
                <a:t>=  Conversion factor mg/µg</a:t>
              </a:r>
            </a:p>
            <a:p>
              <a:pPr marL="0" indent="0" algn="l"/>
              <a:r>
                <a:rPr lang="en-US" sz="1400">
                  <a:solidFill>
                    <a:schemeClr val="tx1"/>
                  </a:solidFill>
                  <a:latin typeface="+mn-lt"/>
                  <a:ea typeface="+mn-lt"/>
                  <a:cs typeface="+mn-lt"/>
                </a:rPr>
                <a:t>CF2    =  Conversion factor kg/g</a:t>
              </a:r>
              <a:endParaRPr lang="en-US" sz="1400">
                <a:solidFill>
                  <a:schemeClr val="accent1">
                    <a:lumMod val="75000"/>
                  </a:schemeClr>
                </a:solidFill>
                <a:latin typeface="+mn-lt"/>
                <a:ea typeface="+mn-lt"/>
                <a:cs typeface="+mn-lt"/>
              </a:endParaRPr>
            </a:p>
            <a:p>
              <a:pPr marL="0" indent="0" algn="l"/>
              <a:r>
                <a:rPr lang="en-US" sz="1400">
                  <a:solidFill>
                    <a:schemeClr val="accent1">
                      <a:lumMod val="75000"/>
                    </a:schemeClr>
                  </a:solidFill>
                  <a:latin typeface="+mn-lt"/>
                  <a:ea typeface="+mn-lt"/>
                  <a:cs typeface="+mn-lt"/>
                </a:rPr>
                <a:t>ED*   =  Exposure duration (years)</a:t>
              </a:r>
            </a:p>
            <a:p>
              <a:pPr marL="0" indent="0" algn="l"/>
              <a:r>
                <a:rPr lang="en-US" sz="1400">
                  <a:solidFill>
                    <a:schemeClr val="accent1">
                      <a:lumMod val="75000"/>
                    </a:schemeClr>
                  </a:solidFill>
                  <a:latin typeface="+mn-lt"/>
                  <a:ea typeface="+mn-lt"/>
                  <a:cs typeface="+mn-lt"/>
                </a:rPr>
                <a:t>AT*</a:t>
              </a:r>
              <a:r>
                <a:rPr lang="en-US" sz="1400" baseline="0">
                  <a:solidFill>
                    <a:schemeClr val="accent1">
                      <a:lumMod val="75000"/>
                    </a:schemeClr>
                  </a:solidFill>
                  <a:latin typeface="+mn-lt"/>
                  <a:ea typeface="+mn-lt"/>
                  <a:cs typeface="+mn-lt"/>
                </a:rPr>
                <a:t>   </a:t>
              </a:r>
              <a:r>
                <a:rPr lang="en-US" sz="1400">
                  <a:solidFill>
                    <a:schemeClr val="accent1">
                      <a:lumMod val="75000"/>
                    </a:schemeClr>
                  </a:solidFill>
                  <a:latin typeface="+mn-lt"/>
                  <a:ea typeface="+mn-lt"/>
                  <a:cs typeface="+mn-lt"/>
                </a:rPr>
                <a:t>=</a:t>
              </a:r>
              <a:r>
                <a:rPr lang="en-US" sz="1400" baseline="0">
                  <a:solidFill>
                    <a:schemeClr val="accent1">
                      <a:lumMod val="75000"/>
                    </a:schemeClr>
                  </a:solidFill>
                  <a:latin typeface="+mn-lt"/>
                  <a:ea typeface="+mn-lt"/>
                  <a:cs typeface="+mn-lt"/>
                </a:rPr>
                <a:t>  </a:t>
              </a:r>
              <a:r>
                <a:rPr lang="en-US" sz="1400">
                  <a:solidFill>
                    <a:schemeClr val="accent1">
                      <a:lumMod val="75000"/>
                    </a:schemeClr>
                  </a:solidFill>
                  <a:latin typeface="+mn-lt"/>
                  <a:ea typeface="+mn-lt"/>
                  <a:cs typeface="+mn-lt"/>
                </a:rPr>
                <a:t>Averaging time (years)</a:t>
              </a:r>
              <a:r>
                <a:rPr lang="en-US" sz="1400">
                  <a:solidFill>
                    <a:schemeClr val="tx1"/>
                  </a:solidFill>
                  <a:latin typeface="+mn-lt"/>
                  <a:ea typeface="+mn-lt"/>
                  <a:cs typeface="+mn-lt"/>
                </a:rPr>
                <a:t>	</a:t>
              </a:r>
              <a:endParaRPr lang="en-US" sz="1400" b="1">
                <a:solidFill>
                  <a:schemeClr val="accent1">
                    <a:lumMod val="75000"/>
                  </a:schemeClr>
                </a:solidFill>
                <a:latin typeface="+mn-lt"/>
                <a:ea typeface="+mn-lt"/>
                <a:cs typeface="+mn-lt"/>
              </a:endParaRPr>
            </a:p>
            <a:p>
              <a:pPr marL="0" indent="0" algn="l"/>
              <a:endParaRPr lang="en-US" sz="1200" b="1">
                <a:solidFill>
                  <a:schemeClr val="accent1">
                    <a:lumMod val="75000"/>
                  </a:schemeClr>
                </a:solidFill>
                <a:latin typeface="+mn-lt"/>
                <a:ea typeface="+mn-lt"/>
                <a:cs typeface="+mn-lt"/>
              </a:endParaRPr>
            </a:p>
            <a:p>
              <a:pPr marL="0" indent="0" algn="l"/>
              <a:r>
                <a:rPr lang="en-US" sz="1400" b="1">
                  <a:solidFill>
                    <a:schemeClr val="accent1">
                      <a:lumMod val="75000"/>
                    </a:schemeClr>
                  </a:solidFill>
                  <a:latin typeface="+mn-lt"/>
                  <a:ea typeface="+mn-lt"/>
                  <a:cs typeface="+mn-lt"/>
                </a:rPr>
                <a:t>*These inputs can be modified for different receptors (including by tribal populations)</a:t>
              </a:r>
            </a:p>
          </xdr:txBody>
        </xdr:sp>
      </mc:Fallback>
    </mc:AlternateContent>
    <xdr:clientData/>
  </xdr:twoCellAnchor>
</xdr:wsDr>
</file>

<file path=xl/drawings/drawing2.xml><?xml version="1.0" encoding="utf-8"?>
<xdr:wsDr xmlns:xdr="http://schemas.openxmlformats.org/drawingml/2006/spreadsheetDrawing" xmlns:a="http://schemas.openxmlformats.org/drawingml/2006/main">
  <xdr:twoCellAnchor>
    <xdr:from>
      <xdr:col>3</xdr:col>
      <xdr:colOff>655320</xdr:colOff>
      <xdr:row>3</xdr:row>
      <xdr:rowOff>144780</xdr:rowOff>
    </xdr:from>
    <xdr:to>
      <xdr:col>3</xdr:col>
      <xdr:colOff>1649730</xdr:colOff>
      <xdr:row>5</xdr:row>
      <xdr:rowOff>81915</xdr:rowOff>
    </xdr:to>
    <xdr:sp macro="" textlink="">
      <xdr:nvSpPr>
        <xdr:cNvPr id="3" name="TextBox 2">
          <a:hlinkClick xmlns:r="http://schemas.openxmlformats.org/officeDocument/2006/relationships" r:id="rId1"/>
          <a:extLst>
            <a:ext uri="{FF2B5EF4-FFF2-40B4-BE49-F238E27FC236}">
              <a16:creationId xmlns:a16="http://schemas.microsoft.com/office/drawing/2014/main" id="{F83D4F12-A37C-2631-76A1-1BE2CA4960B1}"/>
            </a:ext>
          </a:extLst>
        </xdr:cNvPr>
        <xdr:cNvSpPr txBox="1"/>
      </xdr:nvSpPr>
      <xdr:spPr>
        <a:xfrm>
          <a:off x="5694045" y="782955"/>
          <a:ext cx="994410" cy="29908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u="sng">
              <a:solidFill>
                <a:srgbClr val="0070C0"/>
              </a:solidFill>
            </a:rPr>
            <a:t>EC/HC (2017)</a:t>
          </a: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0</xdr:col>
      <xdr:colOff>619125</xdr:colOff>
      <xdr:row>3</xdr:row>
      <xdr:rowOff>28575</xdr:rowOff>
    </xdr:from>
    <xdr:to>
      <xdr:col>2</xdr:col>
      <xdr:colOff>1758315</xdr:colOff>
      <xdr:row>3</xdr:row>
      <xdr:rowOff>348615</xdr:rowOff>
    </xdr:to>
    <mc:AlternateContent xmlns:mc="http://schemas.openxmlformats.org/markup-compatibility/2006" xmlns:a14="http://schemas.microsoft.com/office/drawing/2010/main">
      <mc:Choice Requires="a14">
        <xdr:sp macro="" textlink="">
          <xdr:nvSpPr>
            <xdr:cNvPr id="3" name="Rectangle 2">
              <a:extLst>
                <a:ext uri="{FF2B5EF4-FFF2-40B4-BE49-F238E27FC236}">
                  <a16:creationId xmlns:a16="http://schemas.microsoft.com/office/drawing/2014/main" id="{316A49BD-652D-4914-8EFE-3614638090C9}"/>
                </a:ext>
              </a:extLst>
            </xdr:cNvPr>
            <xdr:cNvSpPr/>
          </xdr:nvSpPr>
          <xdr:spPr>
            <a:xfrm>
              <a:off x="619125" y="685800"/>
              <a:ext cx="5482590" cy="320040"/>
            </a:xfrm>
            <a:prstGeom prst="rect">
              <a:avLst/>
            </a:prstGeom>
            <a:noFill/>
            <a:ln>
              <a:no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14:m>
                <m:oMathPara xmlns:m="http://schemas.openxmlformats.org/officeDocument/2006/math">
                  <m:oMathParaPr>
                    <m:jc m:val="centerGroup"/>
                  </m:oMathParaPr>
                  <m:oMath xmlns:m="http://schemas.openxmlformats.org/officeDocument/2006/math">
                    <m:r>
                      <a:rPr lang="en-US" sz="1400" b="0" i="1">
                        <a:solidFill>
                          <a:sysClr val="windowText" lastClr="000000"/>
                        </a:solidFill>
                        <a:latin typeface="Cambria Math" panose="02040503050406030204" pitchFamily="18" charset="0"/>
                      </a:rPr>
                      <m:t>𝐹𝑖𝑠h</m:t>
                    </m:r>
                    <m:r>
                      <a:rPr lang="en-US" sz="1400" b="0" i="1">
                        <a:solidFill>
                          <a:sysClr val="windowText" lastClr="000000"/>
                        </a:solidFill>
                        <a:latin typeface="Cambria Math" panose="02040503050406030204" pitchFamily="18" charset="0"/>
                      </a:rPr>
                      <m:t> </m:t>
                    </m:r>
                    <m:r>
                      <a:rPr lang="en-US" sz="1400" b="0" i="1">
                        <a:solidFill>
                          <a:sysClr val="windowText" lastClr="000000"/>
                        </a:solidFill>
                        <a:latin typeface="Cambria Math" panose="02040503050406030204" pitchFamily="18" charset="0"/>
                      </a:rPr>
                      <m:t>𝑇𝑖𝑠𝑠𝑢𝑒</m:t>
                    </m:r>
                    <m:r>
                      <a:rPr lang="en-US" sz="1400" b="0" i="1">
                        <a:solidFill>
                          <a:sysClr val="windowText" lastClr="000000"/>
                        </a:solidFill>
                        <a:latin typeface="Cambria Math" panose="02040503050406030204" pitchFamily="18" charset="0"/>
                      </a:rPr>
                      <m:t> </m:t>
                    </m:r>
                    <m:r>
                      <a:rPr lang="en-US" sz="1400" b="0" i="1">
                        <a:solidFill>
                          <a:sysClr val="windowText" lastClr="000000"/>
                        </a:solidFill>
                        <a:latin typeface="Cambria Math" panose="02040503050406030204" pitchFamily="18" charset="0"/>
                      </a:rPr>
                      <m:t>𝐶𝑜𝑛𝑐𝑒𝑛𝑡𝑟𝑎𝑡𝑖𝑜𝑛</m:t>
                    </m:r>
                    <m:r>
                      <a:rPr lang="en-US" sz="1400" b="0" i="1">
                        <a:solidFill>
                          <a:sysClr val="windowText" lastClr="000000"/>
                        </a:solidFill>
                        <a:latin typeface="Cambria Math" panose="02040503050406030204" pitchFamily="18" charset="0"/>
                      </a:rPr>
                      <m:t>=</m:t>
                    </m:r>
                    <m:r>
                      <a:rPr lang="en-US" sz="1400" b="0" i="1">
                        <a:solidFill>
                          <a:sysClr val="windowText" lastClr="000000"/>
                        </a:solidFill>
                        <a:latin typeface="Cambria Math" panose="02040503050406030204" pitchFamily="18" charset="0"/>
                      </a:rPr>
                      <m:t>𝑆𝑊𝐶</m:t>
                    </m:r>
                    <m:r>
                      <a:rPr lang="en-US" sz="1400" b="0" i="1">
                        <a:solidFill>
                          <a:sysClr val="windowText" lastClr="000000"/>
                        </a:solidFill>
                        <a:effectLst/>
                        <a:latin typeface="Cambria Math" panose="02040503050406030204" pitchFamily="18" charset="0"/>
                        <a:ea typeface="+mn-ea"/>
                        <a:cs typeface="+mn-cs"/>
                      </a:rPr>
                      <m:t>×</m:t>
                    </m:r>
                    <m:r>
                      <a:rPr lang="en-US" sz="1400" b="0" i="1">
                        <a:solidFill>
                          <a:sysClr val="windowText" lastClr="000000"/>
                        </a:solidFill>
                        <a:latin typeface="Cambria Math" panose="02040503050406030204" pitchFamily="18" charset="0"/>
                      </a:rPr>
                      <m:t>(</m:t>
                    </m:r>
                    <m:r>
                      <a:rPr lang="en-US" sz="1400" b="0" i="1">
                        <a:solidFill>
                          <a:sysClr val="windowText" lastClr="000000"/>
                        </a:solidFill>
                        <a:latin typeface="Cambria Math" panose="02040503050406030204" pitchFamily="18" charset="0"/>
                      </a:rPr>
                      <m:t>𝐵𝐴𝐹</m:t>
                    </m:r>
                    <m:r>
                      <a:rPr lang="en-US" sz="1400" b="0" i="1">
                        <a:solidFill>
                          <a:sysClr val="windowText" lastClr="000000"/>
                        </a:solidFill>
                        <a:latin typeface="Cambria Math" panose="02040503050406030204" pitchFamily="18" charset="0"/>
                      </a:rPr>
                      <m:t> </m:t>
                    </m:r>
                    <m:r>
                      <a:rPr lang="en-US" sz="1400" b="0" i="1">
                        <a:solidFill>
                          <a:sysClr val="windowText" lastClr="000000"/>
                        </a:solidFill>
                        <a:latin typeface="Cambria Math" panose="02040503050406030204" pitchFamily="18" charset="0"/>
                      </a:rPr>
                      <m:t>𝑜𝑟</m:t>
                    </m:r>
                    <m:r>
                      <a:rPr lang="en-US" sz="1400" b="0" i="1">
                        <a:solidFill>
                          <a:sysClr val="windowText" lastClr="000000"/>
                        </a:solidFill>
                        <a:latin typeface="Cambria Math" panose="02040503050406030204" pitchFamily="18" charset="0"/>
                      </a:rPr>
                      <m:t> </m:t>
                    </m:r>
                    <m:r>
                      <a:rPr lang="en-US" sz="1400" b="0" i="1">
                        <a:solidFill>
                          <a:sysClr val="windowText" lastClr="000000"/>
                        </a:solidFill>
                        <a:latin typeface="Cambria Math" panose="02040503050406030204" pitchFamily="18" charset="0"/>
                      </a:rPr>
                      <m:t>𝐵𝐶𝐹</m:t>
                    </m:r>
                    <m:r>
                      <a:rPr lang="en-US" sz="1400" b="0" i="1">
                        <a:solidFill>
                          <a:sysClr val="windowText" lastClr="000000"/>
                        </a:solidFill>
                        <a:latin typeface="Cambria Math" panose="02040503050406030204" pitchFamily="18" charset="0"/>
                      </a:rPr>
                      <m:t>)×</m:t>
                    </m:r>
                    <m:r>
                      <a:rPr lang="en-US" sz="1400" b="0" i="1">
                        <a:solidFill>
                          <a:sysClr val="windowText" lastClr="000000"/>
                        </a:solidFill>
                        <a:latin typeface="Cambria Math" panose="02040503050406030204" pitchFamily="18" charset="0"/>
                      </a:rPr>
                      <m:t>𝐶𝐹</m:t>
                    </m:r>
                    <m:r>
                      <a:rPr lang="en-US" sz="1400" b="0" i="1">
                        <a:solidFill>
                          <a:sysClr val="windowText" lastClr="000000"/>
                        </a:solidFill>
                        <a:latin typeface="Cambria Math" panose="02040503050406030204" pitchFamily="18" charset="0"/>
                      </a:rPr>
                      <m:t>1</m:t>
                    </m:r>
                  </m:oMath>
                </m:oMathPara>
              </a14:m>
              <a:endParaRPr lang="en-US" sz="1400">
                <a:solidFill>
                  <a:sysClr val="windowText" lastClr="000000"/>
                </a:solidFill>
              </a:endParaRPr>
            </a:p>
          </xdr:txBody>
        </xdr:sp>
      </mc:Choice>
      <mc:Fallback xmlns="">
        <xdr:sp macro="" textlink="">
          <xdr:nvSpPr>
            <xdr:cNvPr id="3" name="Rectangle 2">
              <a:extLst>
                <a:ext uri="{FF2B5EF4-FFF2-40B4-BE49-F238E27FC236}">
                  <a16:creationId xmlns:a16="http://schemas.microsoft.com/office/drawing/2014/main" id="{316A49BD-652D-4914-8EFE-3614638090C9}"/>
                </a:ext>
              </a:extLst>
            </xdr:cNvPr>
            <xdr:cNvSpPr/>
          </xdr:nvSpPr>
          <xdr:spPr>
            <a:xfrm>
              <a:off x="1447800" y="676275"/>
              <a:ext cx="5177790" cy="320040"/>
            </a:xfrm>
            <a:prstGeom prst="rect">
              <a:avLst/>
            </a:prstGeom>
            <a:noFill/>
            <a:ln>
              <a:no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r>
                <a:rPr lang="en-US" sz="1400" b="0" i="0">
                  <a:solidFill>
                    <a:sysClr val="windowText" lastClr="000000"/>
                  </a:solidFill>
                  <a:latin typeface="Cambria Math" panose="02040503050406030204" pitchFamily="18" charset="0"/>
                </a:rPr>
                <a:t>𝐹𝑖𝑠ℎ 𝑇𝑖𝑠𝑠𝑢𝑒 𝐶𝑜𝑛𝑐𝑒𝑛𝑡𝑟𝑎𝑡𝑖𝑜𝑛=𝑆𝑊𝐶</a:t>
              </a:r>
              <a:r>
                <a:rPr lang="en-US" sz="1400" b="0" i="0">
                  <a:solidFill>
                    <a:sysClr val="windowText" lastClr="000000"/>
                  </a:solidFill>
                  <a:effectLst/>
                  <a:latin typeface="+mn-lt"/>
                  <a:ea typeface="+mn-ea"/>
                  <a:cs typeface="+mn-cs"/>
                </a:rPr>
                <a:t>×</a:t>
              </a:r>
              <a:r>
                <a:rPr lang="en-US" sz="1400" b="0" i="0">
                  <a:solidFill>
                    <a:sysClr val="windowText" lastClr="000000"/>
                  </a:solidFill>
                  <a:latin typeface="Cambria Math" panose="02040503050406030204" pitchFamily="18" charset="0"/>
                </a:rPr>
                <a:t>(𝐵𝐴𝐹 𝑜𝑟 𝐵𝐶𝐹)</a:t>
              </a:r>
              <a:r>
                <a:rPr lang="en-US" sz="1400" b="0" i="0">
                  <a:solidFill>
                    <a:sysClr val="windowText" lastClr="000000"/>
                  </a:solidFill>
                  <a:effectLst/>
                  <a:latin typeface="+mn-lt"/>
                  <a:ea typeface="+mn-ea"/>
                  <a:cs typeface="+mn-cs"/>
                </a:rPr>
                <a:t>×</a:t>
              </a:r>
              <a:r>
                <a:rPr lang="en-US" sz="1400" b="0" i="0">
                  <a:solidFill>
                    <a:sysClr val="windowText" lastClr="000000"/>
                  </a:solidFill>
                  <a:latin typeface="Cambria Math" panose="02040503050406030204" pitchFamily="18" charset="0"/>
                </a:rPr>
                <a:t>𝐶𝐹1</a:t>
              </a:r>
              <a:endParaRPr lang="en-US" sz="1400">
                <a:solidFill>
                  <a:sysClr val="windowText" lastClr="000000"/>
                </a:solidFill>
              </a:endParaRPr>
            </a:p>
          </xdr:txBody>
        </xdr:sp>
      </mc:Fallback>
    </mc:AlternateContent>
    <xdr:clientData/>
  </xdr:twoCellAnchor>
</xdr:wsDr>
</file>

<file path=xl/drawings/drawing4.xml><?xml version="1.0" encoding="utf-8"?>
<xdr:wsDr xmlns:xdr="http://schemas.openxmlformats.org/drawingml/2006/spreadsheetDrawing" xmlns:a="http://schemas.openxmlformats.org/drawingml/2006/main">
  <xdr:twoCellAnchor>
    <xdr:from>
      <xdr:col>0</xdr:col>
      <xdr:colOff>0</xdr:colOff>
      <xdr:row>2</xdr:row>
      <xdr:rowOff>0</xdr:rowOff>
    </xdr:from>
    <xdr:to>
      <xdr:col>4</xdr:col>
      <xdr:colOff>332014</xdr:colOff>
      <xdr:row>5</xdr:row>
      <xdr:rowOff>101600</xdr:rowOff>
    </xdr:to>
    <mc:AlternateContent xmlns:mc="http://schemas.openxmlformats.org/markup-compatibility/2006" xmlns:a14="http://schemas.microsoft.com/office/drawing/2010/main">
      <mc:Choice Requires="a14">
        <xdr:sp macro="" textlink="">
          <xdr:nvSpPr>
            <xdr:cNvPr id="3" name="TextBox 5">
              <a:extLst>
                <a:ext uri="{FF2B5EF4-FFF2-40B4-BE49-F238E27FC236}">
                  <a16:creationId xmlns:a16="http://schemas.microsoft.com/office/drawing/2014/main" id="{D4386CC9-CEA0-4D3B-A152-A811F5C3DD8E}"/>
                </a:ext>
              </a:extLst>
            </xdr:cNvPr>
            <xdr:cNvSpPr txBox="1"/>
          </xdr:nvSpPr>
          <xdr:spPr>
            <a:xfrm>
              <a:off x="0" y="419100"/>
              <a:ext cx="6351814" cy="656771"/>
            </a:xfrm>
            <a:prstGeom prst="rect">
              <a:avLst/>
            </a:prstGeom>
            <a:noFill/>
          </xdr:spPr>
          <xdr:txBody>
            <a:bodyPr wrap="square" rtlCol="0">
              <a:no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pPr/>
              <a14:m>
                <m:oMathPara xmlns:m="http://schemas.openxmlformats.org/officeDocument/2006/math">
                  <m:oMathParaPr>
                    <m:jc m:val="centerGroup"/>
                  </m:oMathParaPr>
                  <m:oMath xmlns:m="http://schemas.openxmlformats.org/officeDocument/2006/math">
                    <m:r>
                      <a:rPr lang="en-US" sz="1600" b="0" i="1">
                        <a:latin typeface="Cambria Math" panose="02040503050406030204" pitchFamily="18" charset="0"/>
                      </a:rPr>
                      <m:t>𝐴𝐷𝑅</m:t>
                    </m:r>
                    <m:r>
                      <a:rPr lang="en-US" sz="1600" b="0" i="1">
                        <a:latin typeface="Cambria Math" panose="02040503050406030204" pitchFamily="18" charset="0"/>
                      </a:rPr>
                      <m:t> </m:t>
                    </m:r>
                    <m:r>
                      <a:rPr lang="en-US" sz="1600" b="0" i="1">
                        <a:latin typeface="Cambria Math" panose="02040503050406030204" pitchFamily="18" charset="0"/>
                      </a:rPr>
                      <m:t>𝑜𝑟</m:t>
                    </m:r>
                    <m:r>
                      <a:rPr lang="en-US" sz="1600" b="0" i="1">
                        <a:latin typeface="Cambria Math" panose="02040503050406030204" pitchFamily="18" charset="0"/>
                      </a:rPr>
                      <m:t> </m:t>
                    </m:r>
                    <m:r>
                      <a:rPr lang="en-US" sz="1600" b="0" i="1">
                        <a:latin typeface="Cambria Math" panose="02040503050406030204" pitchFamily="18" charset="0"/>
                      </a:rPr>
                      <m:t>𝐴𝐷𝐷</m:t>
                    </m:r>
                    <m:r>
                      <a:rPr lang="en-US" sz="1600" b="0" i="1">
                        <a:latin typeface="Cambria Math" panose="02040503050406030204" pitchFamily="18" charset="0"/>
                      </a:rPr>
                      <m:t>= </m:t>
                    </m:r>
                    <m:f>
                      <m:fPr>
                        <m:ctrlPr>
                          <a:rPr lang="en-US" sz="1600" b="0" i="1">
                            <a:latin typeface="Cambria Math" panose="02040503050406030204" pitchFamily="18" charset="0"/>
                          </a:rPr>
                        </m:ctrlPr>
                      </m:fPr>
                      <m:num>
                        <m:r>
                          <a:rPr lang="en-US" sz="1600" b="0" i="1">
                            <a:latin typeface="Cambria Math" panose="02040503050406030204" pitchFamily="18" charset="0"/>
                          </a:rPr>
                          <m:t>𝑆𝑊𝐶</m:t>
                        </m:r>
                        <m:r>
                          <a:rPr lang="en-US" sz="1600" b="0" i="1">
                            <a:latin typeface="Cambria Math" panose="02040503050406030204" pitchFamily="18" charset="0"/>
                          </a:rPr>
                          <m:t> ×</m:t>
                        </m:r>
                        <m:r>
                          <a:rPr lang="en-US" sz="1600" b="0" i="1">
                            <a:latin typeface="Cambria Math" panose="02040503050406030204" pitchFamily="18" charset="0"/>
                            <a:ea typeface="Cambria Math" panose="02040503050406030204" pitchFamily="18" charset="0"/>
                          </a:rPr>
                          <m:t>𝐵𝐴𝐹</m:t>
                        </m:r>
                        <m:r>
                          <a:rPr lang="en-US" sz="1600" b="0" i="1">
                            <a:latin typeface="Cambria Math" panose="02040503050406030204" pitchFamily="18" charset="0"/>
                            <a:ea typeface="Cambria Math" panose="02040503050406030204" pitchFamily="18" charset="0"/>
                          </a:rPr>
                          <m:t> ×</m:t>
                        </m:r>
                        <m:r>
                          <a:rPr lang="en-US" sz="1600" b="0" i="1">
                            <a:latin typeface="Cambria Math" panose="02040503050406030204" pitchFamily="18" charset="0"/>
                            <a:ea typeface="Cambria Math" panose="02040503050406030204" pitchFamily="18" charset="0"/>
                          </a:rPr>
                          <m:t>𝐼𝑅</m:t>
                        </m:r>
                        <m:r>
                          <a:rPr lang="en-US" sz="1600" b="0" i="1">
                            <a:latin typeface="Cambria Math" panose="02040503050406030204" pitchFamily="18" charset="0"/>
                            <a:ea typeface="Cambria Math" panose="02040503050406030204" pitchFamily="18" charset="0"/>
                          </a:rPr>
                          <m:t>×</m:t>
                        </m:r>
                        <m:r>
                          <a:rPr lang="en-US" sz="1600" b="0" i="1">
                            <a:latin typeface="Cambria Math" panose="02040503050406030204" pitchFamily="18" charset="0"/>
                            <a:ea typeface="Cambria Math" panose="02040503050406030204" pitchFamily="18" charset="0"/>
                          </a:rPr>
                          <m:t>𝐶𝐹</m:t>
                        </m:r>
                        <m:r>
                          <a:rPr lang="en-US" sz="1600" b="0" i="1">
                            <a:latin typeface="Cambria Math" panose="02040503050406030204" pitchFamily="18" charset="0"/>
                            <a:ea typeface="Cambria Math" panose="02040503050406030204" pitchFamily="18" charset="0"/>
                          </a:rPr>
                          <m:t>1×</m:t>
                        </m:r>
                        <m:r>
                          <a:rPr lang="en-US" sz="1600" b="0" i="1">
                            <a:latin typeface="Cambria Math" panose="02040503050406030204" pitchFamily="18" charset="0"/>
                            <a:ea typeface="Cambria Math" panose="02040503050406030204" pitchFamily="18" charset="0"/>
                          </a:rPr>
                          <m:t>𝐶𝐹</m:t>
                        </m:r>
                        <m:r>
                          <a:rPr lang="en-US" sz="1600" b="0" i="1">
                            <a:latin typeface="Cambria Math" panose="02040503050406030204" pitchFamily="18" charset="0"/>
                            <a:ea typeface="Cambria Math" panose="02040503050406030204" pitchFamily="18" charset="0"/>
                          </a:rPr>
                          <m:t>2×</m:t>
                        </m:r>
                        <m:r>
                          <a:rPr lang="en-US" sz="1600" b="0" i="1">
                            <a:latin typeface="Cambria Math" panose="02040503050406030204" pitchFamily="18" charset="0"/>
                            <a:ea typeface="Cambria Math" panose="02040503050406030204" pitchFamily="18" charset="0"/>
                          </a:rPr>
                          <m:t>𝐸𝐷</m:t>
                        </m:r>
                      </m:num>
                      <m:den>
                        <m:r>
                          <a:rPr lang="en-US" sz="1600" b="0" i="1">
                            <a:latin typeface="Cambria Math" panose="02040503050406030204" pitchFamily="18" charset="0"/>
                          </a:rPr>
                          <m:t>𝐴𝑇</m:t>
                        </m:r>
                      </m:den>
                    </m:f>
                  </m:oMath>
                </m:oMathPara>
              </a14:m>
              <a:endParaRPr lang="en-US" sz="1600"/>
            </a:p>
          </xdr:txBody>
        </xdr:sp>
      </mc:Choice>
      <mc:Fallback xmlns="">
        <xdr:sp macro="" textlink="">
          <xdr:nvSpPr>
            <xdr:cNvPr id="3" name="TextBox 5">
              <a:extLst>
                <a:ext uri="{FF2B5EF4-FFF2-40B4-BE49-F238E27FC236}">
                  <a16:creationId xmlns:a16="http://schemas.microsoft.com/office/drawing/2014/main" id="{D4386CC9-CEA0-4D3B-A152-A811F5C3DD8E}"/>
                </a:ext>
              </a:extLst>
            </xdr:cNvPr>
            <xdr:cNvSpPr txBox="1"/>
          </xdr:nvSpPr>
          <xdr:spPr>
            <a:xfrm>
              <a:off x="0" y="419100"/>
              <a:ext cx="6351814" cy="656771"/>
            </a:xfrm>
            <a:prstGeom prst="rect">
              <a:avLst/>
            </a:prstGeom>
            <a:noFill/>
          </xdr:spPr>
          <xdr:txBody>
            <a:bodyPr wrap="square" rtlCol="0">
              <a:no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pPr/>
              <a:r>
                <a:rPr lang="en-US" sz="1600" b="0" i="0">
                  <a:latin typeface="Cambria Math" panose="02040503050406030204" pitchFamily="18" charset="0"/>
                </a:rPr>
                <a:t>𝐴𝐷𝑅 𝑜𝑟 𝐴𝐷𝐷=  (𝑆𝑊𝐶 ×</a:t>
              </a:r>
              <a:r>
                <a:rPr lang="en-US" sz="1600" b="0" i="0">
                  <a:latin typeface="Cambria Math" panose="02040503050406030204" pitchFamily="18" charset="0"/>
                  <a:ea typeface="Cambria Math" panose="02040503050406030204" pitchFamily="18" charset="0"/>
                </a:rPr>
                <a:t>𝐵𝐴𝐹 ×𝐼𝑅×𝐶𝐹1×𝐶𝐹2×𝐸𝐷)/</a:t>
              </a:r>
              <a:r>
                <a:rPr lang="en-US" sz="1600" b="0" i="0">
                  <a:latin typeface="Cambria Math" panose="02040503050406030204" pitchFamily="18" charset="0"/>
                </a:rPr>
                <a:t>𝐴𝑇</a:t>
              </a:r>
              <a:endParaRPr lang="en-US" sz="1600"/>
            </a:p>
          </xdr:txBody>
        </xdr:sp>
      </mc:Fallback>
    </mc:AlternateContent>
    <xdr:clientData/>
  </xdr:twoCellAnchor>
</xdr:wsDr>
</file>

<file path=xl/drawings/drawing5.xml><?xml version="1.0" encoding="utf-8"?>
<xdr:wsDr xmlns:xdr="http://schemas.openxmlformats.org/drawingml/2006/spreadsheetDrawing" xmlns:a="http://schemas.openxmlformats.org/drawingml/2006/main">
  <xdr:twoCellAnchor>
    <xdr:from>
      <xdr:col>0</xdr:col>
      <xdr:colOff>0</xdr:colOff>
      <xdr:row>1</xdr:row>
      <xdr:rowOff>88084</xdr:rowOff>
    </xdr:from>
    <xdr:to>
      <xdr:col>2</xdr:col>
      <xdr:colOff>1276350</xdr:colOff>
      <xdr:row>4</xdr:row>
      <xdr:rowOff>74295</xdr:rowOff>
    </xdr:to>
    <mc:AlternateContent xmlns:mc="http://schemas.openxmlformats.org/markup-compatibility/2006" xmlns:a14="http://schemas.microsoft.com/office/drawing/2010/main">
      <mc:Choice Requires="a14">
        <xdr:sp macro="" textlink="">
          <xdr:nvSpPr>
            <xdr:cNvPr id="2" name="TextBox 5">
              <a:extLst>
                <a:ext uri="{FF2B5EF4-FFF2-40B4-BE49-F238E27FC236}">
                  <a16:creationId xmlns:a16="http://schemas.microsoft.com/office/drawing/2014/main" id="{FD7FDEA8-5A0D-4455-83CD-E00DC6BA7CD8}"/>
                </a:ext>
              </a:extLst>
            </xdr:cNvPr>
            <xdr:cNvSpPr txBox="1"/>
          </xdr:nvSpPr>
          <xdr:spPr>
            <a:xfrm>
              <a:off x="0" y="316684"/>
              <a:ext cx="4981575" cy="529136"/>
            </a:xfrm>
            <a:prstGeom prst="rect">
              <a:avLst/>
            </a:prstGeom>
            <a:noFill/>
          </xdr:spPr>
          <xdr:txBody>
            <a:bodyPr wrap="square" rtlCol="0">
              <a:no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pPr/>
              <a14:m>
                <m:oMathPara xmlns:m="http://schemas.openxmlformats.org/officeDocument/2006/math">
                  <m:oMathParaPr>
                    <m:jc m:val="centerGroup"/>
                  </m:oMathParaPr>
                  <m:oMath xmlns:m="http://schemas.openxmlformats.org/officeDocument/2006/math">
                    <m:r>
                      <a:rPr lang="en-US" sz="1600" b="0" i="1">
                        <a:latin typeface="Cambria Math" panose="02040503050406030204" pitchFamily="18" charset="0"/>
                      </a:rPr>
                      <m:t>𝐴𝐷𝑅</m:t>
                    </m:r>
                    <m:r>
                      <a:rPr lang="en-US" sz="1600" b="0" i="1">
                        <a:latin typeface="Cambria Math" panose="02040503050406030204" pitchFamily="18" charset="0"/>
                      </a:rPr>
                      <m:t> </m:t>
                    </m:r>
                    <m:r>
                      <a:rPr lang="en-US" sz="1600" b="0" i="1">
                        <a:latin typeface="Cambria Math" panose="02040503050406030204" pitchFamily="18" charset="0"/>
                      </a:rPr>
                      <m:t>𝑜𝑟</m:t>
                    </m:r>
                    <m:r>
                      <a:rPr lang="en-US" sz="1600" b="0" i="1">
                        <a:latin typeface="Cambria Math" panose="02040503050406030204" pitchFamily="18" charset="0"/>
                      </a:rPr>
                      <m:t> </m:t>
                    </m:r>
                    <m:r>
                      <a:rPr lang="en-US" sz="1600" b="0" i="1">
                        <a:latin typeface="Cambria Math" panose="02040503050406030204" pitchFamily="18" charset="0"/>
                      </a:rPr>
                      <m:t>𝐴𝐷𝐷</m:t>
                    </m:r>
                    <m:r>
                      <a:rPr lang="en-US" sz="1600" b="0" i="1">
                        <a:latin typeface="Cambria Math" panose="02040503050406030204" pitchFamily="18" charset="0"/>
                      </a:rPr>
                      <m:t>=</m:t>
                    </m:r>
                    <m:f>
                      <m:fPr>
                        <m:ctrlPr>
                          <a:rPr lang="en-US" sz="1600" b="0" i="1">
                            <a:latin typeface="Cambria Math" panose="02040503050406030204" pitchFamily="18" charset="0"/>
                          </a:rPr>
                        </m:ctrlPr>
                      </m:fPr>
                      <m:num>
                        <m:r>
                          <a:rPr lang="en-US" sz="1600" b="0" i="1">
                            <a:latin typeface="Cambria Math" panose="02040503050406030204" pitchFamily="18" charset="0"/>
                          </a:rPr>
                          <m:t>𝑆𝑊𝐶</m:t>
                        </m:r>
                        <m:r>
                          <a:rPr lang="en-US" sz="1600" b="0" i="1">
                            <a:latin typeface="Cambria Math" panose="02040503050406030204" pitchFamily="18" charset="0"/>
                          </a:rPr>
                          <m:t> ×</m:t>
                        </m:r>
                        <m:r>
                          <a:rPr lang="en-US" sz="1600" b="0" i="1">
                            <a:latin typeface="Cambria Math" panose="02040503050406030204" pitchFamily="18" charset="0"/>
                            <a:ea typeface="Cambria Math" panose="02040503050406030204" pitchFamily="18" charset="0"/>
                          </a:rPr>
                          <m:t>𝐵𝐴𝐹</m:t>
                        </m:r>
                        <m:r>
                          <a:rPr lang="en-US" sz="1600" b="0" i="1">
                            <a:latin typeface="Cambria Math" panose="02040503050406030204" pitchFamily="18" charset="0"/>
                            <a:ea typeface="Cambria Math" panose="02040503050406030204" pitchFamily="18" charset="0"/>
                          </a:rPr>
                          <m:t> ×</m:t>
                        </m:r>
                        <m:r>
                          <a:rPr lang="en-US" sz="1600" b="0" i="1">
                            <a:latin typeface="Cambria Math" panose="02040503050406030204" pitchFamily="18" charset="0"/>
                            <a:ea typeface="Cambria Math" panose="02040503050406030204" pitchFamily="18" charset="0"/>
                          </a:rPr>
                          <m:t>𝐼𝑅</m:t>
                        </m:r>
                        <m:r>
                          <a:rPr lang="en-US" sz="1600" b="0" i="1">
                            <a:latin typeface="Cambria Math" panose="02040503050406030204" pitchFamily="18" charset="0"/>
                            <a:ea typeface="Cambria Math" panose="02040503050406030204" pitchFamily="18" charset="0"/>
                          </a:rPr>
                          <m:t>×</m:t>
                        </m:r>
                        <m:r>
                          <a:rPr lang="en-US" sz="1600" b="0" i="1">
                            <a:latin typeface="Cambria Math" panose="02040503050406030204" pitchFamily="18" charset="0"/>
                            <a:ea typeface="Cambria Math" panose="02040503050406030204" pitchFamily="18" charset="0"/>
                          </a:rPr>
                          <m:t>𝐶𝐹</m:t>
                        </m:r>
                        <m:r>
                          <a:rPr lang="en-US" sz="1600" b="0" i="1">
                            <a:latin typeface="Cambria Math" panose="02040503050406030204" pitchFamily="18" charset="0"/>
                            <a:ea typeface="Cambria Math" panose="02040503050406030204" pitchFamily="18" charset="0"/>
                          </a:rPr>
                          <m:t>1×</m:t>
                        </m:r>
                        <m:r>
                          <a:rPr lang="en-US" sz="1600" b="0" i="1">
                            <a:latin typeface="Cambria Math" panose="02040503050406030204" pitchFamily="18" charset="0"/>
                            <a:ea typeface="Cambria Math" panose="02040503050406030204" pitchFamily="18" charset="0"/>
                          </a:rPr>
                          <m:t>𝐶𝐹</m:t>
                        </m:r>
                        <m:r>
                          <a:rPr lang="en-US" sz="1600" b="0" i="1">
                            <a:latin typeface="Cambria Math" panose="02040503050406030204" pitchFamily="18" charset="0"/>
                            <a:ea typeface="Cambria Math" panose="02040503050406030204" pitchFamily="18" charset="0"/>
                          </a:rPr>
                          <m:t>2×</m:t>
                        </m:r>
                        <m:r>
                          <a:rPr lang="en-US" sz="1600" b="0" i="1">
                            <a:latin typeface="Cambria Math" panose="02040503050406030204" pitchFamily="18" charset="0"/>
                            <a:ea typeface="Cambria Math" panose="02040503050406030204" pitchFamily="18" charset="0"/>
                          </a:rPr>
                          <m:t>𝐸𝐷</m:t>
                        </m:r>
                      </m:num>
                      <m:den>
                        <m:r>
                          <a:rPr lang="en-US" sz="1600" b="0" i="1">
                            <a:latin typeface="Cambria Math" panose="02040503050406030204" pitchFamily="18" charset="0"/>
                          </a:rPr>
                          <m:t>𝐴𝑇</m:t>
                        </m:r>
                      </m:den>
                    </m:f>
                  </m:oMath>
                </m:oMathPara>
              </a14:m>
              <a:endParaRPr lang="en-US" sz="1600"/>
            </a:p>
          </xdr:txBody>
        </xdr:sp>
      </mc:Choice>
      <mc:Fallback xmlns="">
        <xdr:sp macro="" textlink="">
          <xdr:nvSpPr>
            <xdr:cNvPr id="2" name="TextBox 5">
              <a:extLst>
                <a:ext uri="{FF2B5EF4-FFF2-40B4-BE49-F238E27FC236}">
                  <a16:creationId xmlns:a16="http://schemas.microsoft.com/office/drawing/2014/main" id="{FD7FDEA8-5A0D-4455-83CD-E00DC6BA7CD8}"/>
                </a:ext>
              </a:extLst>
            </xdr:cNvPr>
            <xdr:cNvSpPr txBox="1"/>
          </xdr:nvSpPr>
          <xdr:spPr>
            <a:xfrm>
              <a:off x="0" y="316684"/>
              <a:ext cx="4981575" cy="529136"/>
            </a:xfrm>
            <a:prstGeom prst="rect">
              <a:avLst/>
            </a:prstGeom>
            <a:noFill/>
          </xdr:spPr>
          <xdr:txBody>
            <a:bodyPr wrap="square" rtlCol="0">
              <a:no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pPr/>
              <a:r>
                <a:rPr lang="en-US" sz="1600" b="0" i="0">
                  <a:latin typeface="Cambria Math" panose="02040503050406030204" pitchFamily="18" charset="0"/>
                </a:rPr>
                <a:t>𝐴𝐷𝑅 𝑜𝑟 𝐴𝐷𝐷=(𝑆𝑊𝐶 ×</a:t>
              </a:r>
              <a:r>
                <a:rPr lang="en-US" sz="1600" b="0" i="0">
                  <a:latin typeface="Cambria Math" panose="02040503050406030204" pitchFamily="18" charset="0"/>
                  <a:ea typeface="Cambria Math" panose="02040503050406030204" pitchFamily="18" charset="0"/>
                </a:rPr>
                <a:t>𝐵𝐴𝐹 ×𝐼𝑅×𝐶𝐹1×𝐶𝐹2×𝐸𝐷)/</a:t>
              </a:r>
              <a:r>
                <a:rPr lang="en-US" sz="1600" b="0" i="0">
                  <a:latin typeface="Cambria Math" panose="02040503050406030204" pitchFamily="18" charset="0"/>
                </a:rPr>
                <a:t>𝐴𝑇</a:t>
              </a:r>
              <a:endParaRPr lang="en-US" sz="1600"/>
            </a:p>
          </xdr:txBody>
        </xdr:sp>
      </mc:Fallback>
    </mc:AlternateContent>
    <xdr:clientData/>
  </xdr:twoCellAnchor>
</xdr:wsDr>
</file>

<file path=xl/drawings/drawing6.xml><?xml version="1.0" encoding="utf-8"?>
<xdr:wsDr xmlns:xdr="http://schemas.openxmlformats.org/drawingml/2006/spreadsheetDrawing" xmlns:a="http://schemas.openxmlformats.org/drawingml/2006/main">
  <xdr:twoCellAnchor>
    <xdr:from>
      <xdr:col>0</xdr:col>
      <xdr:colOff>733425</xdr:colOff>
      <xdr:row>1</xdr:row>
      <xdr:rowOff>104775</xdr:rowOff>
    </xdr:from>
    <xdr:to>
      <xdr:col>4</xdr:col>
      <xdr:colOff>570411</xdr:colOff>
      <xdr:row>4</xdr:row>
      <xdr:rowOff>96701</xdr:rowOff>
    </xdr:to>
    <mc:AlternateContent xmlns:mc="http://schemas.openxmlformats.org/markup-compatibility/2006" xmlns:a14="http://schemas.microsoft.com/office/drawing/2010/main">
      <mc:Choice Requires="a14">
        <xdr:sp macro="" textlink="">
          <xdr:nvSpPr>
            <xdr:cNvPr id="3" name="TextBox 5">
              <a:extLst>
                <a:ext uri="{FF2B5EF4-FFF2-40B4-BE49-F238E27FC236}">
                  <a16:creationId xmlns:a16="http://schemas.microsoft.com/office/drawing/2014/main" id="{43827BAD-1F4E-4137-8D20-A652A6CD1273}"/>
                </a:ext>
              </a:extLst>
            </xdr:cNvPr>
            <xdr:cNvSpPr txBox="1"/>
          </xdr:nvSpPr>
          <xdr:spPr>
            <a:xfrm>
              <a:off x="733425" y="333375"/>
              <a:ext cx="6056811" cy="534851"/>
            </a:xfrm>
            <a:prstGeom prst="rect">
              <a:avLst/>
            </a:prstGeom>
            <a:noFill/>
          </xdr:spPr>
          <xdr:txBody>
            <a:bodyPr wrap="square" rtlCol="0">
              <a:no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pPr/>
              <a14:m>
                <m:oMathPara xmlns:m="http://schemas.openxmlformats.org/officeDocument/2006/math">
                  <m:oMathParaPr>
                    <m:jc m:val="centerGroup"/>
                  </m:oMathParaPr>
                  <m:oMath xmlns:m="http://schemas.openxmlformats.org/officeDocument/2006/math">
                    <m:r>
                      <a:rPr lang="en-US" sz="1600" b="0" i="1">
                        <a:latin typeface="Cambria Math" panose="02040503050406030204" pitchFamily="18" charset="0"/>
                      </a:rPr>
                      <m:t>𝐴𝐷𝑅</m:t>
                    </m:r>
                    <m:r>
                      <a:rPr lang="en-US" sz="1600" b="0" i="1">
                        <a:latin typeface="Cambria Math" panose="02040503050406030204" pitchFamily="18" charset="0"/>
                      </a:rPr>
                      <m:t> </m:t>
                    </m:r>
                    <m:r>
                      <a:rPr lang="en-US" sz="1600" b="0" i="1">
                        <a:latin typeface="Cambria Math" panose="02040503050406030204" pitchFamily="18" charset="0"/>
                      </a:rPr>
                      <m:t>𝑜𝑟</m:t>
                    </m:r>
                    <m:r>
                      <a:rPr lang="en-US" sz="1600" b="0" i="1">
                        <a:latin typeface="Cambria Math" panose="02040503050406030204" pitchFamily="18" charset="0"/>
                      </a:rPr>
                      <m:t> </m:t>
                    </m:r>
                    <m:r>
                      <a:rPr lang="en-US" sz="1600" b="0" i="1">
                        <a:latin typeface="Cambria Math" panose="02040503050406030204" pitchFamily="18" charset="0"/>
                      </a:rPr>
                      <m:t>𝐴𝐷𝐷</m:t>
                    </m:r>
                    <m:r>
                      <a:rPr lang="en-US" sz="1600" b="0" i="1">
                        <a:latin typeface="Cambria Math" panose="02040503050406030204" pitchFamily="18" charset="0"/>
                      </a:rPr>
                      <m:t>=</m:t>
                    </m:r>
                    <m:f>
                      <m:fPr>
                        <m:ctrlPr>
                          <a:rPr lang="en-US" sz="1600" b="0" i="1">
                            <a:latin typeface="Cambria Math" panose="02040503050406030204" pitchFamily="18" charset="0"/>
                          </a:rPr>
                        </m:ctrlPr>
                      </m:fPr>
                      <m:num>
                        <m:r>
                          <a:rPr lang="en-US" sz="1600" b="0" i="1">
                            <a:latin typeface="Cambria Math" panose="02040503050406030204" pitchFamily="18" charset="0"/>
                          </a:rPr>
                          <m:t>𝑆𝑊𝐶</m:t>
                        </m:r>
                        <m:r>
                          <a:rPr lang="en-US" sz="1600" b="0" i="1">
                            <a:latin typeface="Cambria Math" panose="02040503050406030204" pitchFamily="18" charset="0"/>
                          </a:rPr>
                          <m:t> ×</m:t>
                        </m:r>
                        <m:r>
                          <a:rPr lang="en-US" sz="1600" b="0" i="1">
                            <a:latin typeface="Cambria Math" panose="02040503050406030204" pitchFamily="18" charset="0"/>
                            <a:ea typeface="Cambria Math" panose="02040503050406030204" pitchFamily="18" charset="0"/>
                          </a:rPr>
                          <m:t>𝐵𝐴𝐹</m:t>
                        </m:r>
                        <m:r>
                          <a:rPr lang="en-US" sz="1600" b="0" i="1">
                            <a:latin typeface="Cambria Math" panose="02040503050406030204" pitchFamily="18" charset="0"/>
                            <a:ea typeface="Cambria Math" panose="02040503050406030204" pitchFamily="18" charset="0"/>
                          </a:rPr>
                          <m:t> ×</m:t>
                        </m:r>
                        <m:r>
                          <a:rPr lang="en-US" sz="1600" b="0" i="1">
                            <a:latin typeface="Cambria Math" panose="02040503050406030204" pitchFamily="18" charset="0"/>
                            <a:ea typeface="Cambria Math" panose="02040503050406030204" pitchFamily="18" charset="0"/>
                          </a:rPr>
                          <m:t>𝐼𝑅</m:t>
                        </m:r>
                        <m:r>
                          <a:rPr lang="en-US" sz="1600" b="0" i="1">
                            <a:latin typeface="Cambria Math" panose="02040503050406030204" pitchFamily="18" charset="0"/>
                            <a:ea typeface="Cambria Math" panose="02040503050406030204" pitchFamily="18" charset="0"/>
                          </a:rPr>
                          <m:t>×</m:t>
                        </m:r>
                        <m:r>
                          <a:rPr lang="en-US" sz="1600" b="0" i="1">
                            <a:latin typeface="Cambria Math" panose="02040503050406030204" pitchFamily="18" charset="0"/>
                            <a:ea typeface="Cambria Math" panose="02040503050406030204" pitchFamily="18" charset="0"/>
                          </a:rPr>
                          <m:t>𝐶𝐹</m:t>
                        </m:r>
                        <m:r>
                          <a:rPr lang="en-US" sz="1600" b="0" i="1">
                            <a:latin typeface="Cambria Math" panose="02040503050406030204" pitchFamily="18" charset="0"/>
                            <a:ea typeface="Cambria Math" panose="02040503050406030204" pitchFamily="18" charset="0"/>
                          </a:rPr>
                          <m:t>1×</m:t>
                        </m:r>
                        <m:r>
                          <a:rPr lang="en-US" sz="1600" b="0" i="1">
                            <a:latin typeface="Cambria Math" panose="02040503050406030204" pitchFamily="18" charset="0"/>
                            <a:ea typeface="Cambria Math" panose="02040503050406030204" pitchFamily="18" charset="0"/>
                          </a:rPr>
                          <m:t>𝐶𝐹</m:t>
                        </m:r>
                        <m:r>
                          <a:rPr lang="en-US" sz="1600" b="0" i="1">
                            <a:latin typeface="Cambria Math" panose="02040503050406030204" pitchFamily="18" charset="0"/>
                            <a:ea typeface="Cambria Math" panose="02040503050406030204" pitchFamily="18" charset="0"/>
                          </a:rPr>
                          <m:t>2×</m:t>
                        </m:r>
                        <m:r>
                          <a:rPr lang="en-US" sz="1600" b="0" i="1">
                            <a:latin typeface="Cambria Math" panose="02040503050406030204" pitchFamily="18" charset="0"/>
                            <a:ea typeface="Cambria Math" panose="02040503050406030204" pitchFamily="18" charset="0"/>
                          </a:rPr>
                          <m:t>𝐸𝐷</m:t>
                        </m:r>
                      </m:num>
                      <m:den>
                        <m:r>
                          <a:rPr lang="en-US" sz="1600" b="0" i="1">
                            <a:latin typeface="Cambria Math" panose="02040503050406030204" pitchFamily="18" charset="0"/>
                          </a:rPr>
                          <m:t>𝐴𝑇</m:t>
                        </m:r>
                      </m:den>
                    </m:f>
                  </m:oMath>
                </m:oMathPara>
              </a14:m>
              <a:endParaRPr lang="en-US" sz="1600"/>
            </a:p>
          </xdr:txBody>
        </xdr:sp>
      </mc:Choice>
      <mc:Fallback xmlns="">
        <xdr:sp macro="" textlink="">
          <xdr:nvSpPr>
            <xdr:cNvPr id="3" name="TextBox 5">
              <a:extLst>
                <a:ext uri="{FF2B5EF4-FFF2-40B4-BE49-F238E27FC236}">
                  <a16:creationId xmlns:a16="http://schemas.microsoft.com/office/drawing/2014/main" id="{43827BAD-1F4E-4137-8D20-A652A6CD1273}"/>
                </a:ext>
              </a:extLst>
            </xdr:cNvPr>
            <xdr:cNvSpPr txBox="1"/>
          </xdr:nvSpPr>
          <xdr:spPr>
            <a:xfrm>
              <a:off x="733425" y="333375"/>
              <a:ext cx="6056811" cy="534851"/>
            </a:xfrm>
            <a:prstGeom prst="rect">
              <a:avLst/>
            </a:prstGeom>
            <a:noFill/>
          </xdr:spPr>
          <xdr:txBody>
            <a:bodyPr wrap="square" rtlCol="0">
              <a:no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pPr/>
              <a:r>
                <a:rPr lang="en-US" sz="1600" b="0" i="0">
                  <a:latin typeface="Cambria Math" panose="02040503050406030204" pitchFamily="18" charset="0"/>
                </a:rPr>
                <a:t>𝐴𝐷𝑅 𝑜𝑟 𝐴𝐷𝐷=(𝑆𝑊𝐶 ×</a:t>
              </a:r>
              <a:r>
                <a:rPr lang="en-US" sz="1600" b="0" i="0">
                  <a:latin typeface="Cambria Math" panose="02040503050406030204" pitchFamily="18" charset="0"/>
                  <a:ea typeface="Cambria Math" panose="02040503050406030204" pitchFamily="18" charset="0"/>
                </a:rPr>
                <a:t>𝐵𝐴𝐹 ×𝐼𝑅×𝐶𝐹1×𝐶𝐹2×𝐸𝐷)/</a:t>
              </a:r>
              <a:r>
                <a:rPr lang="en-US" sz="1600" b="0" i="0">
                  <a:latin typeface="Cambria Math" panose="02040503050406030204" pitchFamily="18" charset="0"/>
                </a:rPr>
                <a:t>𝐴𝑇</a:t>
              </a:r>
              <a:endParaRPr lang="en-US" sz="1600"/>
            </a:p>
          </xdr:txBody>
        </xdr:sp>
      </mc:Fallback>
    </mc:AlternateContent>
    <xdr:clientData/>
  </xdr:twoCellAnchor>
</xdr:wsDr>
</file>

<file path=xl/externalLinks/_rels/externalLink1.xml.rels><?xml version="1.0" encoding="UTF-8" standalone="yes"?>
<Relationships xmlns="http://schemas.openxmlformats.org/package/2006/relationships"><Relationship Id="rId3" Type="http://schemas.openxmlformats.org/officeDocument/2006/relationships/externalLinkPath" Target="https://usepa.sharepoint.com/sites/ocspp_Work/wpc/TSCA%20Scoping%20Next%2020%20HPS%20Review/Phthalates/DEHP/RE%20Documents/Supplemental%20Files%20for%20DEHP/Staging%20for%20Public%20Release/20.%20DEHP%20.%20Draft%20Occupational%20Risk%20Calculator%20.%20Public%20Release%20.%20May%202025.xlsx" TargetMode="External"/><Relationship Id="rId2" Type="http://schemas.microsoft.com/office/2019/04/relationships/externalLinkLongPath" Target="20.%20DEHP%20.%20Draft%20Occupational%20Risk%20Calculator%20.%20Public%20Release%20.%20May%202025.xlsx?563C0909" TargetMode="External"/><Relationship Id="rId1" Type="http://schemas.openxmlformats.org/officeDocument/2006/relationships/externalLinkPath" Target="file:///\\563C0909\20.%20DEHP%20.%20Draft%20Occupational%20Risk%20Calculator%20.%20Public%20Release%20.%20May%202025.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3"/>
    </xxl21:alternateUrls>
    <sheetNames>
      <sheetName val="Cover Page"/>
      <sheetName val="Read Me"/>
      <sheetName val="Calculation Summary"/>
      <sheetName val="Dashboard"/>
      <sheetName val="Aggregate RR"/>
      <sheetName val="RR"/>
      <sheetName val="Inhalation Exposure"/>
      <sheetName val="Dermal Exposure"/>
      <sheetName val="Tables for RE (Risk only)"/>
      <sheetName val="Tables for RE"/>
      <sheetName val="Tables for Report"/>
      <sheetName val="Hazard Values"/>
      <sheetName val="List Values"/>
      <sheetName val="Exposure Factors"/>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ow r="6">
          <cell r="H6">
            <v>8</v>
          </cell>
        </row>
        <row r="11">
          <cell r="H11">
            <v>22</v>
          </cell>
        </row>
        <row r="12">
          <cell r="H12">
            <v>30</v>
          </cell>
        </row>
        <row r="13">
          <cell r="H13">
            <v>31</v>
          </cell>
        </row>
        <row r="14">
          <cell r="H14">
            <v>40</v>
          </cell>
        </row>
        <row r="15">
          <cell r="H15">
            <v>78</v>
          </cell>
        </row>
      </sheetData>
      <sheetData sheetId="13">
        <row r="4">
          <cell r="C4">
            <v>80</v>
          </cell>
          <cell r="D4">
            <v>72.425000000000011</v>
          </cell>
        </row>
        <row r="10">
          <cell r="C10">
            <v>1.25</v>
          </cell>
        </row>
      </sheetData>
    </sheetDataSet>
  </externalBook>
</externalLink>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hyperlink" Target="https://hero.epa.gov/hero/index.cfm/reference/details/reference_id/7306435" TargetMode="External"/><Relationship Id="rId7" Type="http://schemas.openxmlformats.org/officeDocument/2006/relationships/drawing" Target="../drawings/drawing2.xml"/><Relationship Id="rId2" Type="http://schemas.openxmlformats.org/officeDocument/2006/relationships/hyperlink" Target="https://hero.epa.gov/hero/index.cfm/reference/details/reference_id/786546" TargetMode="External"/><Relationship Id="rId1" Type="http://schemas.openxmlformats.org/officeDocument/2006/relationships/hyperlink" Target="https://hero.epa.gov/hero/index.cfm/reference/details/reference_id/679847" TargetMode="External"/><Relationship Id="rId6" Type="http://schemas.openxmlformats.org/officeDocument/2006/relationships/printerSettings" Target="../printerSettings/printerSettings3.bin"/><Relationship Id="rId5" Type="http://schemas.openxmlformats.org/officeDocument/2006/relationships/hyperlink" Target="https://hero.epa.gov/hero/index.cfm/reference/details/reference_id/2241701" TargetMode="External"/><Relationship Id="rId4" Type="http://schemas.openxmlformats.org/officeDocument/2006/relationships/hyperlink" Target="https://hero.epa.gov/hero/index.cfm/reference/details/reference_id/70054" TargetMode="External"/></Relationships>
</file>

<file path=xl/worksheets/_rels/sheet4.xml.rels><?xml version="1.0" encoding="UTF-8" standalone="yes"?>
<Relationships xmlns="http://schemas.openxmlformats.org/package/2006/relationships"><Relationship Id="rId3" Type="http://schemas.openxmlformats.org/officeDocument/2006/relationships/drawing" Target="../drawings/drawing3.xml"/><Relationship Id="rId2" Type="http://schemas.openxmlformats.org/officeDocument/2006/relationships/printerSettings" Target="../printerSettings/printerSettings4.bin"/><Relationship Id="rId1" Type="http://schemas.openxmlformats.org/officeDocument/2006/relationships/hyperlink" Target="https://hero.epa.gov/hero/index.cfm/reference/details/reference_id/6330141" TargetMode="Externa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7068768-341B-48E4-960E-74071BA10EB9}">
  <sheetPr codeName="Sheet1"/>
  <dimension ref="A1:P36"/>
  <sheetViews>
    <sheetView tabSelected="1" workbookViewId="0">
      <selection activeCell="A37" sqref="A37:XFD1048576"/>
    </sheetView>
  </sheetViews>
  <sheetFormatPr defaultColWidth="0" defaultRowHeight="14.5" zeroHeight="1" x14ac:dyDescent="0.35"/>
  <cols>
    <col min="1" max="16" width="8.7265625" style="3" customWidth="1"/>
    <col min="17" max="16384" width="8.7265625" style="3" hidden="1"/>
  </cols>
  <sheetData>
    <row r="1" spans="1:16" s="3" customFormat="1" x14ac:dyDescent="0.35">
      <c r="A1" s="119"/>
      <c r="B1" s="119"/>
      <c r="C1" s="119"/>
      <c r="D1" s="119"/>
      <c r="E1" s="119"/>
      <c r="F1" s="119"/>
      <c r="G1" s="119"/>
      <c r="H1" s="119"/>
      <c r="I1" s="9"/>
      <c r="J1" s="9"/>
      <c r="K1" s="9"/>
      <c r="L1" s="9"/>
      <c r="M1" s="9"/>
      <c r="N1" s="9"/>
      <c r="O1" s="9"/>
      <c r="P1" s="9"/>
    </row>
    <row r="2" spans="1:16" s="3" customFormat="1" ht="15.5" x14ac:dyDescent="0.35">
      <c r="A2" s="119"/>
      <c r="B2" s="120" t="s">
        <v>103</v>
      </c>
      <c r="C2" s="120"/>
      <c r="D2" s="120"/>
      <c r="E2" s="120"/>
      <c r="F2" s="120"/>
      <c r="G2" s="119"/>
      <c r="H2" s="119"/>
      <c r="I2" s="9"/>
      <c r="J2" s="9"/>
      <c r="K2" s="9"/>
      <c r="L2" s="9"/>
      <c r="M2" s="9"/>
      <c r="N2" s="9"/>
      <c r="O2" s="9"/>
      <c r="P2" s="9"/>
    </row>
    <row r="3" spans="1:16" s="3" customFormat="1" ht="15.5" x14ac:dyDescent="0.35">
      <c r="A3" s="119"/>
      <c r="B3" s="119"/>
      <c r="C3" s="121" t="s">
        <v>102</v>
      </c>
      <c r="D3" s="121"/>
      <c r="E3" s="121"/>
      <c r="F3" s="119"/>
      <c r="G3" s="119"/>
      <c r="H3" s="119"/>
      <c r="I3" s="9"/>
      <c r="J3" s="9"/>
      <c r="K3" s="9"/>
      <c r="L3" s="9"/>
      <c r="M3" s="9"/>
      <c r="N3" s="9"/>
      <c r="O3" s="9"/>
      <c r="P3" s="9"/>
    </row>
    <row r="4" spans="1:16" s="3" customFormat="1" x14ac:dyDescent="0.35">
      <c r="A4" s="119"/>
      <c r="B4" s="119"/>
      <c r="C4" s="119"/>
      <c r="D4" s="119"/>
      <c r="E4" s="119"/>
      <c r="F4" s="119"/>
      <c r="G4" s="119"/>
      <c r="H4" s="119"/>
      <c r="I4" s="9"/>
      <c r="J4" s="9"/>
      <c r="K4" s="9"/>
      <c r="L4" s="9"/>
      <c r="M4" s="9"/>
      <c r="N4" s="9"/>
      <c r="O4" s="9"/>
      <c r="P4" s="9"/>
    </row>
    <row r="5" spans="1:16" s="3" customFormat="1" x14ac:dyDescent="0.35">
      <c r="A5" s="119"/>
      <c r="B5" s="119"/>
      <c r="C5" s="119"/>
      <c r="D5" s="119"/>
      <c r="E5" s="119"/>
      <c r="F5" s="119"/>
      <c r="G5" s="119"/>
      <c r="H5" s="119"/>
      <c r="I5" s="9"/>
      <c r="J5" s="9"/>
      <c r="K5" s="9"/>
      <c r="L5" s="9"/>
      <c r="M5" s="9"/>
      <c r="N5" s="9"/>
      <c r="O5" s="9"/>
      <c r="P5" s="9"/>
    </row>
    <row r="6" spans="1:16" s="3" customFormat="1" x14ac:dyDescent="0.35">
      <c r="A6" s="119"/>
      <c r="B6" s="122" t="s">
        <v>104</v>
      </c>
      <c r="C6" s="122"/>
      <c r="D6" s="122"/>
      <c r="E6" s="122"/>
      <c r="F6" s="122"/>
      <c r="G6" s="119"/>
      <c r="H6" s="119"/>
      <c r="I6" s="9"/>
      <c r="J6" s="9"/>
      <c r="K6" s="9"/>
      <c r="L6" s="9"/>
      <c r="M6" s="9"/>
      <c r="N6" s="9"/>
      <c r="O6" s="9"/>
      <c r="P6" s="9"/>
    </row>
    <row r="7" spans="1:16" s="3" customFormat="1" ht="66.5" customHeight="1" x14ac:dyDescent="0.35">
      <c r="A7" s="119"/>
      <c r="B7" s="122"/>
      <c r="C7" s="122"/>
      <c r="D7" s="122"/>
      <c r="E7" s="122"/>
      <c r="F7" s="122"/>
      <c r="G7" s="119"/>
      <c r="H7" s="119"/>
      <c r="I7" s="9"/>
      <c r="J7" s="9"/>
      <c r="K7" s="9"/>
      <c r="L7" s="9"/>
      <c r="M7" s="9"/>
      <c r="N7" s="9"/>
      <c r="O7" s="9"/>
      <c r="P7" s="9"/>
    </row>
    <row r="8" spans="1:16" s="3" customFormat="1" ht="20" x14ac:dyDescent="0.35">
      <c r="A8" s="119"/>
      <c r="B8" s="123"/>
      <c r="C8" s="123"/>
      <c r="D8" s="123"/>
      <c r="E8" s="123"/>
      <c r="F8" s="123"/>
      <c r="G8" s="119"/>
      <c r="H8" s="119"/>
      <c r="I8" s="9"/>
      <c r="J8" s="9"/>
      <c r="K8" s="9"/>
      <c r="L8" s="9"/>
      <c r="M8" s="9"/>
      <c r="N8" s="9"/>
      <c r="O8" s="9"/>
      <c r="P8" s="9"/>
    </row>
    <row r="9" spans="1:16" s="3" customFormat="1" x14ac:dyDescent="0.35">
      <c r="A9" s="119"/>
      <c r="B9" s="119"/>
      <c r="C9" s="119"/>
      <c r="D9" s="119"/>
      <c r="E9" s="119"/>
      <c r="F9" s="119"/>
      <c r="G9" s="119"/>
      <c r="H9" s="119"/>
      <c r="I9" s="9"/>
      <c r="J9" s="9"/>
      <c r="K9" s="9"/>
      <c r="L9" s="9"/>
      <c r="M9" s="9"/>
      <c r="N9" s="9"/>
      <c r="O9" s="9"/>
      <c r="P9" s="9"/>
    </row>
    <row r="10" spans="1:16" s="3" customFormat="1" ht="22.5" x14ac:dyDescent="0.35">
      <c r="A10" s="119"/>
      <c r="B10" s="122" t="s">
        <v>0</v>
      </c>
      <c r="C10" s="122"/>
      <c r="D10" s="122"/>
      <c r="E10" s="122"/>
      <c r="F10" s="122"/>
      <c r="G10" s="119"/>
      <c r="H10" s="119"/>
      <c r="I10" s="9"/>
      <c r="J10" s="9"/>
      <c r="K10" s="9"/>
      <c r="L10" s="9"/>
      <c r="M10" s="9"/>
      <c r="N10" s="9"/>
      <c r="O10" s="9"/>
      <c r="P10" s="9"/>
    </row>
    <row r="11" spans="1:16" s="3" customFormat="1" x14ac:dyDescent="0.35">
      <c r="A11" s="119"/>
      <c r="B11" s="119"/>
      <c r="C11" s="119"/>
      <c r="D11" s="119"/>
      <c r="E11" s="119"/>
      <c r="F11" s="119"/>
      <c r="G11" s="119"/>
      <c r="H11" s="119"/>
      <c r="I11" s="9"/>
      <c r="J11" s="9"/>
      <c r="K11" s="9"/>
      <c r="L11" s="9"/>
      <c r="M11" s="9"/>
      <c r="N11" s="9"/>
      <c r="O11" s="9"/>
      <c r="P11" s="9"/>
    </row>
    <row r="12" spans="1:16" s="3" customFormat="1" x14ac:dyDescent="0.35">
      <c r="A12" s="119"/>
      <c r="B12" s="119"/>
      <c r="C12" s="119"/>
      <c r="D12" s="119"/>
      <c r="E12" s="119"/>
      <c r="F12" s="119"/>
      <c r="G12" s="119"/>
      <c r="H12" s="119"/>
      <c r="I12" s="9"/>
      <c r="J12" s="9"/>
      <c r="K12" s="9"/>
      <c r="L12" s="9"/>
      <c r="M12" s="9"/>
      <c r="N12" s="9"/>
      <c r="O12" s="9"/>
      <c r="P12" s="9"/>
    </row>
    <row r="13" spans="1:16" s="3" customFormat="1" ht="17.5" x14ac:dyDescent="0.35">
      <c r="A13" s="119"/>
      <c r="B13" s="124" t="s">
        <v>1</v>
      </c>
      <c r="C13" s="124"/>
      <c r="D13" s="124"/>
      <c r="E13" s="124"/>
      <c r="F13" s="124"/>
      <c r="G13" s="119"/>
      <c r="H13" s="119"/>
      <c r="I13" s="9"/>
      <c r="J13" s="9"/>
      <c r="K13" s="9"/>
      <c r="L13" s="9"/>
      <c r="M13" s="9"/>
      <c r="N13" s="9"/>
      <c r="O13" s="9"/>
      <c r="P13" s="9"/>
    </row>
    <row r="14" spans="1:16" s="3" customFormat="1" x14ac:dyDescent="0.35">
      <c r="A14" s="119"/>
      <c r="B14" s="119"/>
      <c r="C14" s="119"/>
      <c r="D14" s="119"/>
      <c r="E14" s="119"/>
      <c r="F14" s="119"/>
      <c r="G14" s="119"/>
      <c r="H14" s="119"/>
      <c r="I14" s="9"/>
      <c r="J14" s="9"/>
      <c r="K14" s="9"/>
      <c r="L14" s="9"/>
      <c r="M14" s="9"/>
      <c r="N14" s="9"/>
      <c r="O14" s="9"/>
      <c r="P14" s="9"/>
    </row>
    <row r="15" spans="1:16" s="3" customFormat="1" x14ac:dyDescent="0.35">
      <c r="A15" s="119"/>
      <c r="B15" s="119"/>
      <c r="C15" s="119"/>
      <c r="D15" s="119"/>
      <c r="E15" s="119"/>
      <c r="F15" s="119"/>
      <c r="G15" s="119"/>
      <c r="H15" s="119"/>
      <c r="I15" s="9"/>
      <c r="J15" s="9"/>
      <c r="K15" s="9"/>
      <c r="L15" s="9"/>
      <c r="M15" s="9"/>
      <c r="N15" s="9"/>
      <c r="O15" s="9"/>
      <c r="P15" s="9"/>
    </row>
    <row r="16" spans="1:16" s="3" customFormat="1" x14ac:dyDescent="0.35">
      <c r="A16" s="119"/>
      <c r="B16" s="119"/>
      <c r="C16" s="119"/>
      <c r="D16" s="119"/>
      <c r="E16" s="119"/>
      <c r="F16" s="119"/>
      <c r="G16" s="119"/>
      <c r="H16" s="119"/>
      <c r="I16" s="9"/>
      <c r="J16" s="9"/>
      <c r="K16" s="9"/>
      <c r="L16" s="9"/>
      <c r="M16" s="9"/>
      <c r="N16" s="9"/>
      <c r="O16" s="9"/>
      <c r="P16" s="9"/>
    </row>
    <row r="17" spans="1:16" s="3" customFormat="1" x14ac:dyDescent="0.35">
      <c r="A17" s="119"/>
      <c r="B17" s="119"/>
      <c r="C17" s="119"/>
      <c r="D17" s="119"/>
      <c r="E17" s="119"/>
      <c r="F17" s="119"/>
      <c r="G17" s="119"/>
      <c r="H17" s="119"/>
      <c r="I17" s="9"/>
      <c r="J17" s="9"/>
      <c r="K17" s="9"/>
      <c r="L17" s="9"/>
      <c r="M17" s="9"/>
      <c r="N17" s="9"/>
      <c r="O17" s="9"/>
      <c r="P17" s="9"/>
    </row>
    <row r="18" spans="1:16" s="3" customFormat="1" x14ac:dyDescent="0.35">
      <c r="A18" s="119"/>
      <c r="B18" s="119"/>
      <c r="C18" s="119"/>
      <c r="D18" s="119"/>
      <c r="E18" s="119"/>
      <c r="F18" s="119"/>
      <c r="G18" s="119"/>
      <c r="H18" s="119"/>
      <c r="I18" s="9"/>
      <c r="J18" s="9"/>
      <c r="K18" s="9"/>
      <c r="L18" s="9"/>
      <c r="M18" s="9"/>
      <c r="N18" s="9"/>
      <c r="O18" s="9"/>
      <c r="P18" s="9"/>
    </row>
    <row r="19" spans="1:16" s="3" customFormat="1" x14ac:dyDescent="0.35">
      <c r="A19" s="119"/>
      <c r="B19" s="119"/>
      <c r="C19" s="119"/>
      <c r="D19" s="119"/>
      <c r="E19" s="119"/>
      <c r="F19" s="119"/>
      <c r="G19" s="119"/>
      <c r="H19" s="119"/>
      <c r="I19" s="9"/>
      <c r="J19" s="9"/>
      <c r="K19" s="9"/>
      <c r="L19" s="9"/>
      <c r="M19" s="9"/>
      <c r="N19" s="9"/>
      <c r="O19" s="9"/>
      <c r="P19" s="9"/>
    </row>
    <row r="20" spans="1:16" s="3" customFormat="1" x14ac:dyDescent="0.35">
      <c r="A20" s="119"/>
      <c r="B20" s="119"/>
      <c r="C20" s="119"/>
      <c r="D20" s="119"/>
      <c r="E20" s="119"/>
      <c r="F20" s="119"/>
      <c r="G20" s="119"/>
      <c r="H20" s="119"/>
      <c r="I20" s="9"/>
      <c r="J20" s="9"/>
      <c r="K20" s="9"/>
      <c r="L20" s="9"/>
      <c r="M20" s="9"/>
      <c r="N20" s="9"/>
      <c r="O20" s="9"/>
      <c r="P20" s="9"/>
    </row>
    <row r="21" spans="1:16" s="3" customFormat="1" x14ac:dyDescent="0.35">
      <c r="A21" s="119"/>
      <c r="B21" s="119"/>
      <c r="C21" s="119"/>
      <c r="D21" s="119"/>
      <c r="E21" s="119"/>
      <c r="F21" s="119"/>
      <c r="G21" s="119"/>
      <c r="H21" s="119"/>
      <c r="I21" s="9"/>
      <c r="J21" s="9"/>
      <c r="K21" s="9"/>
      <c r="L21" s="9"/>
      <c r="M21" s="9"/>
      <c r="N21" s="9"/>
      <c r="O21" s="9"/>
      <c r="P21" s="9"/>
    </row>
    <row r="22" spans="1:16" s="3" customFormat="1" x14ac:dyDescent="0.35">
      <c r="A22" s="119"/>
      <c r="B22" s="119"/>
      <c r="C22" s="119"/>
      <c r="D22" s="119"/>
      <c r="E22" s="119"/>
      <c r="F22" s="119"/>
      <c r="G22" s="119"/>
      <c r="H22" s="119"/>
      <c r="I22" s="9"/>
      <c r="J22" s="9"/>
      <c r="K22" s="9"/>
      <c r="L22" s="9"/>
      <c r="M22" s="9"/>
      <c r="N22" s="9"/>
      <c r="O22" s="9"/>
      <c r="P22" s="9"/>
    </row>
    <row r="23" spans="1:16" s="3" customFormat="1" x14ac:dyDescent="0.35">
      <c r="A23" s="119"/>
      <c r="B23" s="119"/>
      <c r="C23" s="119"/>
      <c r="D23" s="119"/>
      <c r="E23" s="119"/>
      <c r="F23" s="119"/>
      <c r="G23" s="119"/>
      <c r="H23" s="119"/>
      <c r="I23" s="9"/>
      <c r="J23" s="9"/>
      <c r="K23" s="9"/>
      <c r="L23" s="9"/>
      <c r="M23" s="9"/>
      <c r="N23" s="9"/>
      <c r="O23" s="9"/>
      <c r="P23" s="9"/>
    </row>
    <row r="24" spans="1:16" s="3" customFormat="1" x14ac:dyDescent="0.35">
      <c r="A24" s="119"/>
      <c r="B24" s="119"/>
      <c r="C24" s="119"/>
      <c r="D24" s="119"/>
      <c r="E24" s="119"/>
      <c r="F24" s="119"/>
      <c r="G24" s="119"/>
      <c r="H24" s="119"/>
      <c r="I24" s="9"/>
      <c r="J24" s="9"/>
      <c r="K24" s="9"/>
      <c r="L24" s="9"/>
      <c r="M24" s="9"/>
      <c r="N24" s="9"/>
      <c r="O24" s="9"/>
      <c r="P24" s="9"/>
    </row>
    <row r="25" spans="1:16" s="3" customFormat="1" x14ac:dyDescent="0.35">
      <c r="A25" s="119"/>
      <c r="B25" s="119"/>
      <c r="C25" s="119"/>
      <c r="D25" s="119"/>
      <c r="E25" s="119"/>
      <c r="F25" s="119"/>
      <c r="G25" s="119"/>
      <c r="H25" s="119"/>
      <c r="I25" s="9"/>
      <c r="J25" s="9"/>
      <c r="K25" s="9"/>
      <c r="L25" s="9"/>
      <c r="M25" s="9"/>
      <c r="N25" s="9"/>
      <c r="O25" s="9"/>
      <c r="P25" s="9"/>
    </row>
    <row r="26" spans="1:16" s="3" customFormat="1" x14ac:dyDescent="0.35">
      <c r="A26" s="119"/>
      <c r="B26" s="119"/>
      <c r="C26" s="119"/>
      <c r="D26" s="119"/>
      <c r="E26" s="119"/>
      <c r="F26" s="119"/>
      <c r="G26" s="119"/>
      <c r="H26" s="119"/>
      <c r="I26" s="9"/>
      <c r="J26" s="9"/>
      <c r="K26" s="9"/>
      <c r="L26" s="9"/>
      <c r="M26" s="9"/>
      <c r="N26" s="9"/>
      <c r="O26" s="9"/>
      <c r="P26" s="9"/>
    </row>
    <row r="27" spans="1:16" s="3" customFormat="1" x14ac:dyDescent="0.35">
      <c r="A27" s="119"/>
      <c r="B27" s="119"/>
      <c r="C27" s="119"/>
      <c r="D27" s="119"/>
      <c r="E27" s="119"/>
      <c r="F27" s="119"/>
      <c r="G27" s="119"/>
      <c r="H27" s="119"/>
      <c r="I27" s="9"/>
      <c r="J27" s="9"/>
      <c r="K27" s="9"/>
      <c r="L27" s="9"/>
      <c r="M27" s="9"/>
      <c r="N27" s="9"/>
      <c r="O27" s="9"/>
      <c r="P27" s="9"/>
    </row>
    <row r="28" spans="1:16" s="3" customFormat="1" x14ac:dyDescent="0.35">
      <c r="A28" s="119"/>
      <c r="B28" s="119"/>
      <c r="C28" s="119"/>
      <c r="D28" s="119"/>
      <c r="E28" s="119"/>
      <c r="F28" s="119"/>
      <c r="G28" s="119"/>
      <c r="H28" s="119"/>
      <c r="I28" s="9"/>
      <c r="J28" s="9"/>
      <c r="K28" s="9"/>
      <c r="L28" s="9"/>
      <c r="M28" s="9"/>
      <c r="N28" s="9"/>
      <c r="O28" s="9"/>
      <c r="P28" s="9"/>
    </row>
    <row r="29" spans="1:16" s="3" customFormat="1" x14ac:dyDescent="0.35">
      <c r="A29" s="119"/>
      <c r="B29" s="119"/>
      <c r="C29" s="119"/>
      <c r="D29" s="119"/>
      <c r="E29" s="119"/>
      <c r="F29" s="119"/>
      <c r="G29" s="119"/>
      <c r="H29" s="119"/>
      <c r="I29" s="9"/>
      <c r="J29" s="9"/>
      <c r="K29" s="9"/>
      <c r="L29" s="9"/>
      <c r="M29" s="9"/>
      <c r="N29" s="9"/>
      <c r="O29" s="9"/>
      <c r="P29" s="9"/>
    </row>
    <row r="30" spans="1:16" s="3" customFormat="1" x14ac:dyDescent="0.35">
      <c r="A30" s="119"/>
      <c r="B30" s="119"/>
      <c r="C30" s="119"/>
      <c r="D30" s="119"/>
      <c r="E30" s="119"/>
      <c r="F30" s="119"/>
      <c r="G30" s="119"/>
      <c r="H30" s="119"/>
      <c r="I30" s="9"/>
      <c r="J30" s="9"/>
      <c r="K30" s="9"/>
      <c r="L30" s="9"/>
      <c r="M30" s="9"/>
      <c r="N30" s="9"/>
      <c r="O30" s="9"/>
      <c r="P30" s="9"/>
    </row>
    <row r="31" spans="1:16" s="3" customFormat="1" x14ac:dyDescent="0.35">
      <c r="A31" s="119"/>
      <c r="B31" s="119"/>
      <c r="C31" s="119"/>
      <c r="D31" s="119"/>
      <c r="E31" s="119"/>
      <c r="F31" s="119"/>
      <c r="G31" s="119"/>
      <c r="H31" s="119"/>
      <c r="I31" s="9"/>
      <c r="J31" s="9"/>
      <c r="K31" s="9"/>
      <c r="L31" s="9"/>
      <c r="M31" s="9"/>
      <c r="N31" s="9"/>
      <c r="O31" s="9"/>
      <c r="P31" s="9"/>
    </row>
    <row r="32" spans="1:16" s="3" customFormat="1" x14ac:dyDescent="0.35">
      <c r="A32" s="119"/>
      <c r="B32" s="119"/>
      <c r="C32" s="119"/>
      <c r="D32" s="119"/>
      <c r="E32" s="119"/>
      <c r="F32" s="119"/>
      <c r="G32" s="119"/>
      <c r="H32" s="119"/>
      <c r="I32" s="9"/>
      <c r="J32" s="9"/>
      <c r="K32" s="9"/>
      <c r="L32" s="9"/>
      <c r="M32" s="9"/>
      <c r="N32" s="9"/>
      <c r="O32" s="9"/>
      <c r="P32" s="9"/>
    </row>
    <row r="33" spans="1:16" s="3" customFormat="1" x14ac:dyDescent="0.35">
      <c r="A33" s="119"/>
      <c r="B33" s="119"/>
      <c r="C33" s="119"/>
      <c r="D33" s="119"/>
      <c r="E33" s="119"/>
      <c r="F33" s="119"/>
      <c r="G33" s="119"/>
      <c r="H33" s="119"/>
      <c r="I33" s="9"/>
      <c r="J33" s="9"/>
      <c r="K33" s="9"/>
      <c r="L33" s="9"/>
      <c r="M33" s="9"/>
      <c r="N33" s="9"/>
      <c r="O33" s="9"/>
      <c r="P33" s="9"/>
    </row>
    <row r="34" spans="1:16" s="3" customFormat="1" x14ac:dyDescent="0.35">
      <c r="A34" s="119"/>
      <c r="B34" s="119"/>
      <c r="C34" s="119"/>
      <c r="D34" s="119"/>
      <c r="E34" s="119"/>
      <c r="F34" s="119"/>
      <c r="G34" s="119"/>
      <c r="H34" s="119"/>
      <c r="I34" s="9"/>
      <c r="J34" s="9"/>
      <c r="K34" s="9"/>
      <c r="L34" s="9"/>
      <c r="M34" s="9"/>
      <c r="N34" s="9"/>
      <c r="O34" s="9"/>
      <c r="P34" s="9"/>
    </row>
    <row r="35" spans="1:16" s="3" customFormat="1" x14ac:dyDescent="0.35">
      <c r="A35" s="119"/>
      <c r="B35" s="119"/>
      <c r="C35" s="119"/>
      <c r="D35" s="119"/>
      <c r="E35" s="119"/>
      <c r="F35" s="119"/>
      <c r="G35" s="119"/>
      <c r="H35" s="119"/>
      <c r="I35" s="9"/>
      <c r="J35" s="9"/>
      <c r="K35" s="9"/>
      <c r="L35" s="9"/>
      <c r="M35" s="9"/>
      <c r="N35" s="9"/>
      <c r="O35" s="9"/>
      <c r="P35" s="9"/>
    </row>
    <row r="36" spans="1:16" s="3" customFormat="1" x14ac:dyDescent="0.35">
      <c r="A36" s="119"/>
      <c r="B36" s="119"/>
      <c r="C36" s="119"/>
      <c r="D36" s="119"/>
      <c r="E36" s="119"/>
      <c r="F36" s="119"/>
      <c r="G36" s="119"/>
      <c r="H36" s="119"/>
      <c r="I36" s="9"/>
      <c r="J36" s="9"/>
      <c r="K36" s="9"/>
      <c r="L36" s="9"/>
      <c r="M36" s="9"/>
      <c r="N36" s="9"/>
      <c r="O36" s="9"/>
      <c r="P36" s="9"/>
    </row>
  </sheetData>
  <sheetProtection sheet="1" objects="1" scenarios="1" formatCells="0" formatColumns="0" formatRows="0" sort="0" autoFilter="0"/>
  <mergeCells count="5">
    <mergeCell ref="B2:F2"/>
    <mergeCell ref="C3:E3"/>
    <mergeCell ref="B6:F7"/>
    <mergeCell ref="B10:F10"/>
    <mergeCell ref="B13:F13"/>
  </mergeCell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56779E9-6AF5-4EF4-87CD-EC72B394CC13}">
  <sheetPr codeName="Sheet2"/>
  <dimension ref="A21:P44"/>
  <sheetViews>
    <sheetView zoomScale="90" zoomScaleNormal="90" workbookViewId="0">
      <selection activeCell="G1" sqref="G1"/>
    </sheetView>
  </sheetViews>
  <sheetFormatPr defaultColWidth="8.81640625" defaultRowHeight="14.5" x14ac:dyDescent="0.35"/>
  <cols>
    <col min="1" max="1" width="26.81640625" style="3" customWidth="1"/>
    <col min="2" max="2" width="27.54296875" style="3" customWidth="1"/>
    <col min="3" max="3" width="14.26953125" style="3" customWidth="1"/>
    <col min="4" max="5" width="15.26953125" style="3" customWidth="1"/>
    <col min="6" max="16384" width="8.81640625" style="3"/>
  </cols>
  <sheetData>
    <row r="21" spans="1:16" ht="14.5" customHeight="1" x14ac:dyDescent="0.35">
      <c r="A21" s="1" t="s">
        <v>2</v>
      </c>
      <c r="B21" s="2" t="s">
        <v>3</v>
      </c>
    </row>
    <row r="22" spans="1:16" ht="47.25" customHeight="1" x14ac:dyDescent="0.35">
      <c r="A22" s="84" t="s">
        <v>4</v>
      </c>
      <c r="B22" s="85" t="s">
        <v>5</v>
      </c>
      <c r="C22" s="85"/>
      <c r="D22" s="85"/>
      <c r="E22" s="85"/>
      <c r="F22" s="85"/>
      <c r="G22" s="85"/>
      <c r="H22" s="85"/>
      <c r="I22" s="85"/>
      <c r="J22" s="85"/>
      <c r="K22" s="85"/>
      <c r="L22" s="85"/>
      <c r="M22" s="85"/>
      <c r="N22" s="85"/>
      <c r="O22" s="85"/>
      <c r="P22" s="85"/>
    </row>
    <row r="23" spans="1:16" ht="38.25" customHeight="1" x14ac:dyDescent="0.35">
      <c r="A23" s="84"/>
      <c r="B23" s="85"/>
      <c r="C23" s="85"/>
      <c r="D23" s="85"/>
      <c r="E23" s="85"/>
      <c r="F23" s="85"/>
      <c r="G23" s="85"/>
      <c r="H23" s="85"/>
      <c r="I23" s="85"/>
      <c r="J23" s="85"/>
      <c r="K23" s="85"/>
      <c r="L23" s="85"/>
      <c r="M23" s="85"/>
      <c r="N23" s="85"/>
      <c r="O23" s="85"/>
      <c r="P23" s="85"/>
    </row>
    <row r="24" spans="1:16" x14ac:dyDescent="0.35">
      <c r="A24" s="80" t="s">
        <v>6</v>
      </c>
      <c r="B24" s="3" t="s">
        <v>7</v>
      </c>
    </row>
    <row r="26" spans="1:16" x14ac:dyDescent="0.35">
      <c r="A26" s="80" t="s">
        <v>8</v>
      </c>
      <c r="B26" s="86" t="s">
        <v>9</v>
      </c>
      <c r="C26" s="88" t="s">
        <v>10</v>
      </c>
      <c r="D26" s="90" t="s">
        <v>11</v>
      </c>
      <c r="E26" s="91"/>
    </row>
    <row r="27" spans="1:16" x14ac:dyDescent="0.35">
      <c r="B27" s="87"/>
      <c r="C27" s="89"/>
      <c r="D27" s="4" t="s">
        <v>12</v>
      </c>
      <c r="E27" s="5" t="s">
        <v>13</v>
      </c>
    </row>
    <row r="28" spans="1:16" ht="16.5" x14ac:dyDescent="0.35">
      <c r="B28" s="6" t="s">
        <v>14</v>
      </c>
      <c r="C28" s="7">
        <v>7.83</v>
      </c>
      <c r="D28" s="7" t="s">
        <v>15</v>
      </c>
      <c r="E28" s="8" t="s">
        <v>15</v>
      </c>
    </row>
    <row r="29" spans="1:16" ht="16.5" x14ac:dyDescent="0.35">
      <c r="B29" s="6" t="s">
        <v>16</v>
      </c>
      <c r="C29" s="7">
        <v>11.4</v>
      </c>
      <c r="D29" s="7">
        <v>5.2999999999999999E-2</v>
      </c>
      <c r="E29" s="8">
        <v>0.41199999999999998</v>
      </c>
      <c r="F29" s="9" t="s">
        <v>17</v>
      </c>
      <c r="G29" s="9"/>
      <c r="H29" s="9"/>
      <c r="I29" s="9"/>
      <c r="J29" s="9"/>
      <c r="K29" s="9"/>
      <c r="L29" s="9"/>
      <c r="M29" s="9"/>
      <c r="N29" s="9"/>
      <c r="O29" s="9"/>
      <c r="P29" s="9"/>
    </row>
    <row r="30" spans="1:16" ht="16.5" x14ac:dyDescent="0.35">
      <c r="B30" s="6" t="s">
        <v>18</v>
      </c>
      <c r="C30" s="7">
        <v>13.8</v>
      </c>
      <c r="D30" s="7">
        <v>4.2999999999999997E-2</v>
      </c>
      <c r="E30" s="8">
        <v>0.34100000000000003</v>
      </c>
      <c r="F30" s="9" t="s">
        <v>19</v>
      </c>
      <c r="G30" s="9"/>
      <c r="H30" s="9"/>
      <c r="I30" s="9"/>
      <c r="J30" s="9"/>
      <c r="K30" s="9"/>
      <c r="L30" s="9"/>
      <c r="M30" s="9"/>
      <c r="N30" s="9"/>
      <c r="O30" s="9"/>
      <c r="P30" s="9"/>
    </row>
    <row r="31" spans="1:16" ht="16.5" x14ac:dyDescent="0.35">
      <c r="B31" s="6" t="s">
        <v>20</v>
      </c>
      <c r="C31" s="7">
        <v>18.600000000000001</v>
      </c>
      <c r="D31" s="7">
        <v>3.7999999999999999E-2</v>
      </c>
      <c r="E31" s="8">
        <v>0.312</v>
      </c>
      <c r="F31" s="9" t="s">
        <v>21</v>
      </c>
      <c r="G31" s="9"/>
      <c r="H31" s="9"/>
      <c r="I31" s="9"/>
      <c r="J31" s="9"/>
      <c r="K31" s="9"/>
      <c r="L31" s="9"/>
      <c r="M31" s="9"/>
      <c r="N31" s="9"/>
      <c r="O31" s="9"/>
      <c r="P31" s="9"/>
    </row>
    <row r="32" spans="1:16" ht="16.5" x14ac:dyDescent="0.35">
      <c r="B32" s="6" t="s">
        <v>22</v>
      </c>
      <c r="C32" s="7">
        <v>31.8</v>
      </c>
      <c r="D32" s="7">
        <v>3.5000000000000003E-2</v>
      </c>
      <c r="E32" s="8">
        <v>0.24199999999999999</v>
      </c>
      <c r="F32" s="9" t="s">
        <v>23</v>
      </c>
      <c r="G32" s="9"/>
      <c r="H32" s="9"/>
      <c r="I32" s="9"/>
      <c r="J32" s="9"/>
      <c r="K32" s="9"/>
      <c r="L32" s="9"/>
      <c r="M32" s="9"/>
      <c r="N32" s="9"/>
      <c r="O32" s="9"/>
      <c r="P32" s="9"/>
    </row>
    <row r="33" spans="1:16" ht="16.5" x14ac:dyDescent="0.35">
      <c r="B33" s="6" t="s">
        <v>24</v>
      </c>
      <c r="C33" s="7">
        <v>56.8</v>
      </c>
      <c r="D33" s="7">
        <v>1.9E-2</v>
      </c>
      <c r="E33" s="8">
        <v>0.14599999999999999</v>
      </c>
      <c r="F33" s="9" t="s">
        <v>25</v>
      </c>
      <c r="G33" s="9"/>
      <c r="H33" s="9"/>
      <c r="I33" s="9"/>
      <c r="J33" s="9"/>
      <c r="K33" s="9"/>
      <c r="L33" s="9"/>
      <c r="M33" s="9"/>
      <c r="N33" s="9"/>
      <c r="O33" s="9"/>
      <c r="P33" s="9"/>
    </row>
    <row r="34" spans="1:16" ht="16.5" x14ac:dyDescent="0.35">
      <c r="B34" s="10" t="s">
        <v>26</v>
      </c>
      <c r="C34" s="11">
        <v>80</v>
      </c>
      <c r="D34" s="11">
        <v>6.3E-2</v>
      </c>
      <c r="E34" s="12">
        <v>0.27700000000000002</v>
      </c>
      <c r="F34" s="92" t="s">
        <v>27</v>
      </c>
      <c r="G34" s="92"/>
      <c r="H34" s="92"/>
      <c r="I34" s="92"/>
      <c r="J34" s="92"/>
      <c r="K34" s="92"/>
      <c r="L34" s="92"/>
      <c r="M34" s="92"/>
      <c r="N34" s="92"/>
      <c r="O34" s="92"/>
      <c r="P34" s="92"/>
    </row>
    <row r="35" spans="1:16" ht="16.5" x14ac:dyDescent="0.35">
      <c r="B35" s="13" t="s">
        <v>28</v>
      </c>
      <c r="C35" s="81">
        <v>80</v>
      </c>
      <c r="D35" s="93">
        <v>1.78</v>
      </c>
      <c r="E35" s="94"/>
      <c r="F35" s="92"/>
      <c r="G35" s="92"/>
      <c r="H35" s="92"/>
      <c r="I35" s="92"/>
      <c r="J35" s="92"/>
      <c r="K35" s="92"/>
      <c r="L35" s="92"/>
      <c r="M35" s="92"/>
      <c r="N35" s="92"/>
      <c r="O35" s="92"/>
      <c r="P35" s="92"/>
    </row>
    <row r="36" spans="1:16" ht="16.5" x14ac:dyDescent="0.35">
      <c r="B36" s="95" t="s">
        <v>29</v>
      </c>
      <c r="C36" s="96"/>
      <c r="D36" s="96"/>
      <c r="E36" s="97"/>
    </row>
    <row r="37" spans="1:16" ht="16.5" x14ac:dyDescent="0.35">
      <c r="B37" s="98" t="s">
        <v>30</v>
      </c>
      <c r="C37" s="96"/>
      <c r="D37" s="96"/>
      <c r="E37" s="97"/>
    </row>
    <row r="38" spans="1:16" ht="16.5" x14ac:dyDescent="0.35">
      <c r="B38" s="98" t="s">
        <v>31</v>
      </c>
      <c r="C38" s="96"/>
      <c r="D38" s="96"/>
      <c r="E38" s="97"/>
    </row>
    <row r="39" spans="1:16" ht="16.5" x14ac:dyDescent="0.35">
      <c r="B39" s="99" t="s">
        <v>32</v>
      </c>
      <c r="C39" s="100"/>
      <c r="D39" s="100"/>
      <c r="E39" s="101"/>
    </row>
    <row r="40" spans="1:16" ht="22.15" customHeight="1" x14ac:dyDescent="0.35">
      <c r="B40" s="102" t="s">
        <v>33</v>
      </c>
      <c r="C40" s="103"/>
      <c r="D40" s="103"/>
      <c r="E40" s="103"/>
      <c r="F40" s="103"/>
      <c r="G40" s="103"/>
      <c r="H40" s="103"/>
      <c r="I40" s="103"/>
      <c r="J40" s="103"/>
      <c r="K40" s="103"/>
      <c r="L40" s="103"/>
      <c r="M40" s="103"/>
      <c r="N40" s="103"/>
      <c r="O40" s="103"/>
    </row>
    <row r="41" spans="1:16" ht="24" customHeight="1" x14ac:dyDescent="0.35">
      <c r="B41" s="102"/>
      <c r="C41" s="103"/>
      <c r="D41" s="103"/>
      <c r="E41" s="103"/>
      <c r="F41" s="103"/>
      <c r="G41" s="103"/>
      <c r="H41" s="103"/>
      <c r="I41" s="103"/>
      <c r="J41" s="103"/>
      <c r="K41" s="103"/>
      <c r="L41" s="103"/>
      <c r="M41" s="103"/>
      <c r="N41" s="103"/>
      <c r="O41" s="103"/>
    </row>
    <row r="42" spans="1:16" ht="33.75" customHeight="1" x14ac:dyDescent="0.35">
      <c r="B42" s="82" t="s">
        <v>34</v>
      </c>
      <c r="C42" s="83"/>
      <c r="D42" s="83"/>
      <c r="E42" s="83"/>
      <c r="F42" s="83"/>
      <c r="G42" s="83"/>
      <c r="H42" s="83"/>
      <c r="I42" s="83"/>
      <c r="J42" s="83"/>
      <c r="K42" s="83"/>
      <c r="L42" s="83"/>
      <c r="M42" s="83"/>
      <c r="N42" s="83"/>
      <c r="O42" s="83"/>
    </row>
    <row r="43" spans="1:16" x14ac:dyDescent="0.35">
      <c r="B43" s="14"/>
      <c r="C43" s="15"/>
      <c r="D43" s="15"/>
      <c r="E43" s="15"/>
      <c r="F43" s="15"/>
      <c r="G43" s="15"/>
      <c r="H43" s="15"/>
      <c r="I43" s="15"/>
      <c r="J43" s="15"/>
      <c r="K43" s="15"/>
      <c r="L43" s="15"/>
      <c r="M43" s="15"/>
      <c r="N43" s="15"/>
      <c r="O43" s="16"/>
    </row>
    <row r="44" spans="1:16" x14ac:dyDescent="0.35">
      <c r="A44" s="17" t="s">
        <v>35</v>
      </c>
      <c r="B44" s="3" t="s">
        <v>36</v>
      </c>
    </row>
  </sheetData>
  <sheetProtection sheet="1" objects="1" scenarios="1" formatCells="0" formatColumns="0" formatRows="0" sort="0" autoFilter="0"/>
  <mergeCells count="13">
    <mergeCell ref="B42:O42"/>
    <mergeCell ref="A22:A23"/>
    <mergeCell ref="B22:P23"/>
    <mergeCell ref="B26:B27"/>
    <mergeCell ref="C26:C27"/>
    <mergeCell ref="D26:E26"/>
    <mergeCell ref="F34:P35"/>
    <mergeCell ref="D35:E35"/>
    <mergeCell ref="B36:E36"/>
    <mergeCell ref="B37:E37"/>
    <mergeCell ref="B38:E38"/>
    <mergeCell ref="B39:E39"/>
    <mergeCell ref="B40:O41"/>
  </mergeCells>
  <pageMargins left="0.7" right="0.7" top="0.75" bottom="0.75" header="0.3" footer="0.3"/>
  <pageSetup orientation="portrait" horizontalDpi="1200" verticalDpi="1200"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E4F6829-988F-4E3D-AC7B-44A8348CA176}">
  <sheetPr codeName="Sheet3">
    <tabColor rgb="FF92D050"/>
    <pageSetUpPr fitToPage="1"/>
  </sheetPr>
  <dimension ref="A1:AD37"/>
  <sheetViews>
    <sheetView zoomScale="90" zoomScaleNormal="90" workbookViewId="0"/>
  </sheetViews>
  <sheetFormatPr defaultColWidth="8.7265625" defaultRowHeight="14.5" x14ac:dyDescent="0.35"/>
  <cols>
    <col min="1" max="1" width="47.1796875" style="3" customWidth="1"/>
    <col min="2" max="2" width="13.453125" style="3" customWidth="1"/>
    <col min="3" max="3" width="14.26953125" style="3" customWidth="1"/>
    <col min="4" max="4" width="72.7265625" style="3" customWidth="1"/>
    <col min="5" max="16384" width="8.7265625" style="3"/>
  </cols>
  <sheetData>
    <row r="1" spans="1:30" s="9" customFormat="1" ht="18.5" x14ac:dyDescent="0.45">
      <c r="A1" s="18" t="s">
        <v>37</v>
      </c>
      <c r="D1" s="19"/>
      <c r="E1" s="3"/>
      <c r="F1" s="3"/>
      <c r="G1" s="3"/>
      <c r="H1" s="3"/>
      <c r="I1" s="3"/>
      <c r="J1" s="3"/>
      <c r="K1" s="3"/>
      <c r="L1" s="3"/>
      <c r="M1" s="3"/>
      <c r="N1" s="3"/>
      <c r="O1" s="3"/>
      <c r="P1" s="3"/>
      <c r="Q1" s="3"/>
      <c r="R1" s="3"/>
      <c r="S1" s="3"/>
      <c r="T1" s="3"/>
      <c r="U1" s="3"/>
      <c r="V1" s="3"/>
      <c r="W1" s="3"/>
      <c r="X1" s="3"/>
      <c r="Y1" s="3"/>
      <c r="Z1" s="3"/>
      <c r="AA1" s="3"/>
      <c r="AB1" s="3"/>
      <c r="AC1" s="3"/>
      <c r="AD1" s="3"/>
    </row>
    <row r="2" spans="1:30" s="9" customFormat="1" ht="18.5" x14ac:dyDescent="0.45">
      <c r="A2" s="18"/>
      <c r="D2" s="20"/>
      <c r="E2" s="3"/>
      <c r="F2" s="3"/>
      <c r="G2" s="3"/>
      <c r="H2" s="3"/>
      <c r="I2" s="3"/>
      <c r="J2" s="3"/>
      <c r="K2" s="3"/>
      <c r="L2" s="3"/>
      <c r="M2" s="3"/>
      <c r="N2" s="3"/>
      <c r="O2" s="3"/>
      <c r="P2" s="3"/>
      <c r="Q2" s="3"/>
      <c r="R2" s="3"/>
      <c r="S2" s="3"/>
      <c r="T2" s="3"/>
      <c r="U2" s="3"/>
      <c r="V2" s="3"/>
      <c r="W2" s="3"/>
      <c r="X2" s="3"/>
      <c r="Y2" s="3"/>
      <c r="Z2" s="3"/>
      <c r="AA2" s="3"/>
      <c r="AB2" s="3"/>
      <c r="AC2" s="3"/>
      <c r="AD2" s="3"/>
    </row>
    <row r="3" spans="1:30" x14ac:dyDescent="0.35">
      <c r="A3" s="104" t="s">
        <v>38</v>
      </c>
      <c r="B3" s="104"/>
      <c r="C3" s="104"/>
      <c r="D3" s="104"/>
    </row>
    <row r="4" spans="1:30" x14ac:dyDescent="0.35">
      <c r="A4" s="21"/>
      <c r="B4" s="22" t="s">
        <v>39</v>
      </c>
      <c r="C4" s="22" t="s">
        <v>40</v>
      </c>
      <c r="D4" s="22" t="s">
        <v>41</v>
      </c>
    </row>
    <row r="5" spans="1:30" x14ac:dyDescent="0.35">
      <c r="A5" s="21" t="s">
        <v>42</v>
      </c>
      <c r="B5" s="23">
        <v>3</v>
      </c>
      <c r="C5" s="23">
        <v>3</v>
      </c>
      <c r="D5" s="24" t="s">
        <v>43</v>
      </c>
    </row>
    <row r="6" spans="1:30" s="29" customFormat="1" ht="29" x14ac:dyDescent="0.35">
      <c r="A6" s="25" t="s">
        <v>44</v>
      </c>
      <c r="B6" s="26">
        <v>5.92</v>
      </c>
      <c r="C6" s="26">
        <v>5.92</v>
      </c>
      <c r="D6" s="27" t="s">
        <v>45</v>
      </c>
      <c r="E6" s="28"/>
    </row>
    <row r="7" spans="1:30" s="29" customFormat="1" x14ac:dyDescent="0.35">
      <c r="A7" s="25"/>
      <c r="B7" s="30"/>
      <c r="C7" s="30"/>
      <c r="D7" s="27"/>
      <c r="E7" s="28"/>
    </row>
    <row r="8" spans="1:30" s="29" customFormat="1" x14ac:dyDescent="0.35">
      <c r="A8" s="25"/>
      <c r="B8" s="30"/>
      <c r="C8" s="30"/>
      <c r="D8" s="27"/>
      <c r="E8" s="28"/>
    </row>
    <row r="9" spans="1:30" s="29" customFormat="1" x14ac:dyDescent="0.35">
      <c r="A9" s="25"/>
      <c r="B9" s="30"/>
      <c r="C9" s="30"/>
      <c r="D9" s="27"/>
      <c r="E9" s="28"/>
    </row>
    <row r="10" spans="1:30" s="29" customFormat="1" x14ac:dyDescent="0.35">
      <c r="A10" s="25"/>
      <c r="B10" s="30"/>
      <c r="C10" s="30"/>
      <c r="D10" s="27"/>
      <c r="E10" s="28"/>
    </row>
    <row r="11" spans="1:30" x14ac:dyDescent="0.35">
      <c r="A11" s="31" t="s">
        <v>46</v>
      </c>
      <c r="B11" s="32">
        <v>18.2</v>
      </c>
      <c r="C11" s="32">
        <v>18.2</v>
      </c>
      <c r="D11" s="24" t="s">
        <v>47</v>
      </c>
    </row>
    <row r="12" spans="1:30" ht="14.65" customHeight="1" x14ac:dyDescent="0.35">
      <c r="A12" s="21" t="s">
        <v>48</v>
      </c>
      <c r="B12" s="32"/>
      <c r="C12" s="32"/>
      <c r="D12" s="21"/>
      <c r="E12" s="33"/>
      <c r="F12" s="34"/>
      <c r="G12" s="9"/>
      <c r="H12" s="9"/>
      <c r="I12" s="9"/>
      <c r="J12" s="9"/>
      <c r="K12" s="9"/>
      <c r="L12" s="9"/>
      <c r="M12" s="9"/>
      <c r="N12" s="9"/>
      <c r="O12" s="9"/>
      <c r="P12" s="9"/>
      <c r="Q12" s="9"/>
      <c r="R12" s="9"/>
      <c r="S12" s="9"/>
      <c r="T12" s="9"/>
      <c r="U12" s="9"/>
      <c r="V12" s="9"/>
      <c r="W12" s="9"/>
      <c r="X12" s="9"/>
      <c r="Y12" s="9"/>
      <c r="Z12" s="9"/>
      <c r="AA12" s="9"/>
      <c r="AB12" s="9"/>
      <c r="AC12" s="9"/>
    </row>
    <row r="13" spans="1:30" x14ac:dyDescent="0.35">
      <c r="A13" s="21" t="s">
        <v>49</v>
      </c>
      <c r="B13" s="32">
        <v>478.13</v>
      </c>
      <c r="C13" s="32">
        <v>478.13</v>
      </c>
      <c r="D13" s="35" t="s">
        <v>50</v>
      </c>
    </row>
    <row r="14" spans="1:30" x14ac:dyDescent="0.35">
      <c r="A14" s="21" t="s">
        <v>51</v>
      </c>
      <c r="B14" s="36">
        <v>1.3</v>
      </c>
      <c r="C14" s="36">
        <v>1.3</v>
      </c>
      <c r="D14" s="37"/>
    </row>
    <row r="15" spans="1:30" x14ac:dyDescent="0.35">
      <c r="A15" s="21" t="s">
        <v>52</v>
      </c>
      <c r="B15" s="32">
        <v>1E-3</v>
      </c>
      <c r="C15" s="32">
        <v>1E-3</v>
      </c>
      <c r="D15" s="21"/>
    </row>
    <row r="16" spans="1:30" x14ac:dyDescent="0.35">
      <c r="A16" s="21" t="s">
        <v>53</v>
      </c>
      <c r="B16" s="32">
        <v>1E-3</v>
      </c>
      <c r="C16" s="32">
        <v>1E-3</v>
      </c>
      <c r="D16" s="21"/>
    </row>
    <row r="17" spans="1:5" x14ac:dyDescent="0.35">
      <c r="A17" s="21" t="s">
        <v>54</v>
      </c>
      <c r="B17" s="32">
        <v>1</v>
      </c>
      <c r="C17" s="32">
        <v>62</v>
      </c>
      <c r="D17" s="21"/>
    </row>
    <row r="18" spans="1:5" x14ac:dyDescent="0.35">
      <c r="A18" s="21" t="s">
        <v>55</v>
      </c>
      <c r="B18" s="32">
        <v>1</v>
      </c>
      <c r="C18" s="32">
        <v>62</v>
      </c>
      <c r="D18" s="21"/>
    </row>
    <row r="19" spans="1:5" x14ac:dyDescent="0.35">
      <c r="A19" s="38" t="s">
        <v>56</v>
      </c>
      <c r="B19" s="39"/>
      <c r="C19" s="39"/>
      <c r="D19" s="40" t="s">
        <v>57</v>
      </c>
    </row>
    <row r="20" spans="1:5" x14ac:dyDescent="0.35">
      <c r="A20" s="21" t="s">
        <v>58</v>
      </c>
      <c r="B20" s="26" t="s">
        <v>15</v>
      </c>
      <c r="C20" s="26" t="s">
        <v>15</v>
      </c>
      <c r="D20" s="21"/>
    </row>
    <row r="21" spans="1:5" x14ac:dyDescent="0.35">
      <c r="A21" s="21" t="s">
        <v>59</v>
      </c>
      <c r="B21" s="32">
        <v>0.41199999999999998</v>
      </c>
      <c r="C21" s="32">
        <v>5.2999999999999999E-2</v>
      </c>
      <c r="D21" s="21"/>
    </row>
    <row r="22" spans="1:5" x14ac:dyDescent="0.35">
      <c r="A22" s="21" t="s">
        <v>60</v>
      </c>
      <c r="B22" s="32">
        <v>0.34100000000000003</v>
      </c>
      <c r="C22" s="32">
        <v>4.2999999999999997E-2</v>
      </c>
      <c r="D22" s="21"/>
      <c r="E22" s="41"/>
    </row>
    <row r="23" spans="1:5" x14ac:dyDescent="0.35">
      <c r="A23" s="21" t="s">
        <v>61</v>
      </c>
      <c r="B23" s="32">
        <v>0.312</v>
      </c>
      <c r="C23" s="32">
        <v>3.7999999999999999E-2</v>
      </c>
      <c r="D23" s="21"/>
    </row>
    <row r="24" spans="1:5" x14ac:dyDescent="0.35">
      <c r="A24" s="21" t="s">
        <v>62</v>
      </c>
      <c r="B24" s="32">
        <v>0.24199999999999999</v>
      </c>
      <c r="C24" s="32">
        <v>3.5000000000000003E-2</v>
      </c>
      <c r="D24" s="21"/>
    </row>
    <row r="25" spans="1:5" x14ac:dyDescent="0.35">
      <c r="A25" s="21" t="s">
        <v>63</v>
      </c>
      <c r="B25" s="32">
        <v>0.14599999999999999</v>
      </c>
      <c r="C25" s="32">
        <v>1.9E-2</v>
      </c>
      <c r="D25" s="21"/>
    </row>
    <row r="26" spans="1:5" x14ac:dyDescent="0.35">
      <c r="A26" s="21" t="s">
        <v>64</v>
      </c>
      <c r="B26" s="32">
        <f>22.2/80</f>
        <v>0.27749999999999997</v>
      </c>
      <c r="C26" s="32">
        <f>5.04/80</f>
        <v>6.3E-2</v>
      </c>
      <c r="D26" s="21"/>
    </row>
    <row r="27" spans="1:5" x14ac:dyDescent="0.35">
      <c r="A27" s="40" t="s">
        <v>65</v>
      </c>
      <c r="B27" s="40"/>
      <c r="C27" s="40"/>
      <c r="D27" s="42" t="s">
        <v>57</v>
      </c>
    </row>
    <row r="28" spans="1:5" x14ac:dyDescent="0.35">
      <c r="A28" s="21" t="s">
        <v>66</v>
      </c>
      <c r="B28" s="32">
        <v>1.78</v>
      </c>
      <c r="C28" s="32">
        <v>1.78</v>
      </c>
      <c r="D28" s="21"/>
    </row>
    <row r="29" spans="1:5" x14ac:dyDescent="0.35">
      <c r="A29" s="40" t="s">
        <v>67</v>
      </c>
      <c r="B29" s="40"/>
      <c r="C29" s="40"/>
      <c r="D29" s="42"/>
    </row>
    <row r="30" spans="1:5" x14ac:dyDescent="0.35">
      <c r="A30" s="21" t="s">
        <v>68</v>
      </c>
      <c r="B30" s="30">
        <v>2.7</v>
      </c>
      <c r="C30" s="30">
        <v>2.7</v>
      </c>
      <c r="D30" s="24" t="s">
        <v>69</v>
      </c>
    </row>
    <row r="31" spans="1:5" x14ac:dyDescent="0.35">
      <c r="A31" s="21" t="s">
        <v>70</v>
      </c>
      <c r="B31" s="30">
        <v>10.9</v>
      </c>
      <c r="C31" s="30">
        <v>10.9</v>
      </c>
      <c r="D31" s="24" t="s">
        <v>71</v>
      </c>
    </row>
    <row r="32" spans="1:5" x14ac:dyDescent="0.35">
      <c r="A32" s="21" t="s">
        <v>72</v>
      </c>
      <c r="B32" s="26">
        <v>20.58</v>
      </c>
      <c r="C32" s="26">
        <v>20.58</v>
      </c>
      <c r="D32" s="21"/>
      <c r="E32" s="41"/>
    </row>
    <row r="33" spans="1:4" x14ac:dyDescent="0.35">
      <c r="A33" s="104" t="s">
        <v>73</v>
      </c>
      <c r="B33" s="104"/>
      <c r="C33" s="104"/>
      <c r="D33" s="104"/>
    </row>
    <row r="34" spans="1:4" x14ac:dyDescent="0.35">
      <c r="A34" s="43" t="s">
        <v>74</v>
      </c>
      <c r="B34" s="26">
        <v>1.1000000000000001</v>
      </c>
      <c r="C34" s="26">
        <v>1.1000000000000001</v>
      </c>
      <c r="D34" s="21"/>
    </row>
    <row r="35" spans="1:4" x14ac:dyDescent="0.35">
      <c r="A35" s="21" t="s">
        <v>75</v>
      </c>
      <c r="B35" s="26">
        <v>30</v>
      </c>
      <c r="C35" s="26">
        <v>30</v>
      </c>
      <c r="D35" s="21"/>
    </row>
    <row r="37" spans="1:4" x14ac:dyDescent="0.35">
      <c r="D37" s="41"/>
    </row>
  </sheetData>
  <sheetProtection sheet="1" objects="1" scenarios="1" formatCells="0" formatColumns="0" formatRows="0" sort="0" autoFilter="0"/>
  <mergeCells count="2">
    <mergeCell ref="A3:D3"/>
    <mergeCell ref="A33:D33"/>
  </mergeCells>
  <hyperlinks>
    <hyperlink ref="D5" r:id="rId1" display="NTP (2000)" xr:uid="{06ACBD3F-5019-46A2-800A-141767CC736B}"/>
    <hyperlink ref="D30" r:id="rId2" xr:uid="{122CF327-A177-4C2A-98DB-3EDCB9AB72DC}"/>
    <hyperlink ref="D31" r:id="rId3" xr:uid="{089403BF-FB61-40C9-A338-0E986B89ABB8}"/>
    <hyperlink ref="D13" r:id="rId4" xr:uid="{A90F7764-365F-4501-91E7-134CA069B40C}"/>
    <hyperlink ref="D11" r:id="rId5" xr:uid="{80A2CB01-6908-46B2-A22A-03803D546E41}"/>
  </hyperlinks>
  <pageMargins left="0.25" right="0.25" top="0.75" bottom="0.75" header="0.3" footer="0.3"/>
  <pageSetup scale="79" orientation="portrait" horizontalDpi="1200" verticalDpi="1200" r:id="rId6"/>
  <drawing r:id="rId7"/>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CD40188-E13C-45BD-999C-176361DE1805}">
  <sheetPr codeName="Sheet4">
    <tabColor rgb="FFFFC000"/>
    <pageSetUpPr fitToPage="1"/>
  </sheetPr>
  <dimension ref="A1:I14"/>
  <sheetViews>
    <sheetView zoomScale="130" zoomScaleNormal="130" workbookViewId="0"/>
  </sheetViews>
  <sheetFormatPr defaultColWidth="8.7265625" defaultRowHeight="15" customHeight="1" x14ac:dyDescent="0.35"/>
  <cols>
    <col min="1" max="1" width="32.81640625" style="3" customWidth="1"/>
    <col min="2" max="2" width="34.7265625" style="3" customWidth="1"/>
    <col min="3" max="3" width="37.54296875" style="3" customWidth="1"/>
    <col min="4" max="8" width="8.7265625" style="3"/>
    <col min="9" max="9" width="9.26953125" style="3" bestFit="1" customWidth="1"/>
    <col min="10" max="16384" width="8.7265625" style="3"/>
  </cols>
  <sheetData>
    <row r="1" spans="1:9" ht="18.5" x14ac:dyDescent="0.45">
      <c r="A1" s="18" t="s">
        <v>76</v>
      </c>
      <c r="B1" s="9"/>
      <c r="C1" s="9"/>
    </row>
    <row r="2" spans="1:9" ht="14.5" x14ac:dyDescent="0.35">
      <c r="A2" s="9"/>
      <c r="B2" s="9"/>
      <c r="C2" s="9"/>
    </row>
    <row r="3" spans="1:9" ht="18.75" customHeight="1" x14ac:dyDescent="0.35">
      <c r="A3" s="106" t="s">
        <v>77</v>
      </c>
      <c r="B3" s="107"/>
      <c r="C3" s="107"/>
    </row>
    <row r="4" spans="1:9" ht="29.5" customHeight="1" x14ac:dyDescent="0.35">
      <c r="A4" s="106"/>
      <c r="B4" s="107"/>
      <c r="C4" s="107"/>
    </row>
    <row r="5" spans="1:9" s="80" customFormat="1" ht="20.5" customHeight="1" x14ac:dyDescent="0.35">
      <c r="A5" s="44" t="s">
        <v>78</v>
      </c>
      <c r="B5" s="45" t="s">
        <v>79</v>
      </c>
      <c r="C5" s="45" t="s">
        <v>80</v>
      </c>
    </row>
    <row r="6" spans="1:9" ht="14.5" x14ac:dyDescent="0.35">
      <c r="A6" s="46" t="s">
        <v>81</v>
      </c>
      <c r="B6" s="47">
        <f>Inputs!$B$5*Inputs!$B$12*Inputs!$B$15</f>
        <v>0</v>
      </c>
      <c r="C6" s="48">
        <f>Inputs!$B$5*Inputs!$B$13*Inputs!$B$15</f>
        <v>1.4343899999999998</v>
      </c>
    </row>
    <row r="7" spans="1:9" ht="29" x14ac:dyDescent="0.35">
      <c r="A7" s="49" t="s">
        <v>82</v>
      </c>
      <c r="B7" s="47">
        <f>Inputs!$B$6*Inputs!$B$12*Inputs!$B$15</f>
        <v>0</v>
      </c>
      <c r="C7" s="48">
        <f>Inputs!$B$6*Inputs!$B$13*Inputs!$B$15</f>
        <v>2.8305295999999998</v>
      </c>
    </row>
    <row r="8" spans="1:9" ht="14.5" x14ac:dyDescent="0.35">
      <c r="A8" s="50" t="s">
        <v>83</v>
      </c>
      <c r="B8" s="47">
        <f>Inputs!$B$11*Inputs!$B$12*Inputs!$B$15</f>
        <v>0</v>
      </c>
      <c r="C8" s="48">
        <f>Inputs!$B$11*Inputs!$B$13*Inputs!$B$15</f>
        <v>8.7019660000000005</v>
      </c>
      <c r="I8" s="51"/>
    </row>
    <row r="9" spans="1:9" ht="14.5" x14ac:dyDescent="0.35">
      <c r="A9" s="9"/>
      <c r="B9" s="52"/>
      <c r="C9" s="52"/>
      <c r="D9" s="53"/>
    </row>
    <row r="10" spans="1:9" ht="14.5" x14ac:dyDescent="0.35">
      <c r="A10" s="9"/>
      <c r="B10" s="9"/>
      <c r="C10" s="20"/>
    </row>
    <row r="11" spans="1:9" ht="14.65" customHeight="1" x14ac:dyDescent="0.35">
      <c r="A11" s="105" t="s">
        <v>84</v>
      </c>
      <c r="B11" s="105"/>
      <c r="C11" s="105"/>
    </row>
    <row r="12" spans="1:9" ht="14.5" x14ac:dyDescent="0.35">
      <c r="A12" s="44" t="s">
        <v>85</v>
      </c>
      <c r="B12" s="45" t="s">
        <v>86</v>
      </c>
      <c r="C12" s="44" t="s">
        <v>41</v>
      </c>
    </row>
    <row r="13" spans="1:9" ht="14.5" customHeight="1" x14ac:dyDescent="0.35">
      <c r="A13" s="32">
        <v>6330141</v>
      </c>
      <c r="B13" s="54">
        <f>Inputs!B14</f>
        <v>1.3</v>
      </c>
      <c r="C13" s="55" t="s">
        <v>87</v>
      </c>
    </row>
    <row r="14" spans="1:9" ht="14.5" x14ac:dyDescent="0.35"/>
  </sheetData>
  <sheetProtection sheet="1" objects="1" scenarios="1" formatCells="0" formatColumns="0" formatRows="0" sort="0" autoFilter="0"/>
  <mergeCells count="3">
    <mergeCell ref="A11:C11"/>
    <mergeCell ref="A4:C4"/>
    <mergeCell ref="A3:C3"/>
  </mergeCells>
  <hyperlinks>
    <hyperlink ref="C13" r:id="rId1" xr:uid="{84D32D84-E401-489A-B2B1-FD3BC160D691}"/>
  </hyperlinks>
  <pageMargins left="0.7" right="0.7" top="0.75" bottom="0.75" header="0.3" footer="0.3"/>
  <pageSetup scale="88" orientation="portrait" horizontalDpi="1200" verticalDpi="1200" r:id="rId2"/>
  <drawing r:id="rId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82370CA-D13D-4F8E-B16A-B802A3429ACC}">
  <sheetPr codeName="Sheet5">
    <tabColor theme="8"/>
    <pageSetUpPr fitToPage="1"/>
  </sheetPr>
  <dimension ref="A1:M18"/>
  <sheetViews>
    <sheetView zoomScale="115" zoomScaleNormal="115" workbookViewId="0">
      <selection sqref="A1:C1"/>
    </sheetView>
  </sheetViews>
  <sheetFormatPr defaultColWidth="11.7265625" defaultRowHeight="14.5" x14ac:dyDescent="0.35"/>
  <cols>
    <col min="1" max="1" width="35.7265625" style="80" customWidth="1"/>
    <col min="2" max="5" width="17.7265625" style="80" customWidth="1"/>
    <col min="6" max="6" width="15" style="80" bestFit="1" customWidth="1"/>
    <col min="7" max="7" width="15.26953125" style="80" bestFit="1" customWidth="1"/>
    <col min="8" max="8" width="15" style="80" bestFit="1" customWidth="1"/>
    <col min="9" max="9" width="15.26953125" style="80" bestFit="1" customWidth="1"/>
    <col min="10" max="10" width="15" style="80" bestFit="1" customWidth="1"/>
    <col min="11" max="11" width="15.26953125" style="80" bestFit="1" customWidth="1"/>
    <col min="12" max="12" width="15" style="80" bestFit="1" customWidth="1"/>
    <col min="13" max="13" width="16.26953125" style="80" customWidth="1"/>
    <col min="14" max="16384" width="11.7265625" style="3"/>
  </cols>
  <sheetData>
    <row r="1" spans="1:13" ht="18.5" x14ac:dyDescent="0.35">
      <c r="A1" s="108" t="s">
        <v>88</v>
      </c>
      <c r="B1" s="108"/>
      <c r="C1" s="108"/>
      <c r="D1" s="56"/>
      <c r="E1" s="56"/>
      <c r="F1" s="56"/>
      <c r="G1" s="56"/>
      <c r="H1" s="56"/>
      <c r="I1" s="56"/>
      <c r="J1" s="56"/>
      <c r="K1" s="56"/>
      <c r="L1" s="56"/>
      <c r="M1" s="57"/>
    </row>
    <row r="2" spans="1:13" x14ac:dyDescent="0.35">
      <c r="A2" s="58"/>
      <c r="B2" s="56"/>
      <c r="C2" s="56"/>
      <c r="D2" s="59"/>
      <c r="E2" s="56"/>
      <c r="F2" s="56"/>
      <c r="G2" s="56"/>
      <c r="H2" s="56"/>
      <c r="I2" s="56"/>
      <c r="J2" s="56"/>
      <c r="K2" s="56"/>
      <c r="L2" s="56"/>
      <c r="M2" s="57"/>
    </row>
    <row r="3" spans="1:13" x14ac:dyDescent="0.35">
      <c r="A3" s="56"/>
      <c r="B3" s="56"/>
      <c r="C3" s="56"/>
      <c r="D3" s="56"/>
      <c r="E3" s="56"/>
      <c r="F3" s="56"/>
      <c r="G3" s="56"/>
      <c r="H3" s="56"/>
      <c r="I3" s="56"/>
      <c r="J3" s="56"/>
      <c r="K3" s="56"/>
      <c r="L3" s="56"/>
      <c r="M3" s="57"/>
    </row>
    <row r="4" spans="1:13" x14ac:dyDescent="0.35">
      <c r="A4" s="56"/>
      <c r="B4" s="56"/>
      <c r="C4" s="56"/>
      <c r="D4" s="56"/>
      <c r="E4" s="56"/>
      <c r="F4" s="56"/>
      <c r="G4" s="56"/>
      <c r="H4" s="56"/>
      <c r="I4" s="56"/>
      <c r="J4" s="56"/>
      <c r="K4" s="56"/>
      <c r="L4" s="56"/>
      <c r="M4" s="57"/>
    </row>
    <row r="5" spans="1:13" x14ac:dyDescent="0.35">
      <c r="A5" s="56"/>
      <c r="B5" s="56"/>
      <c r="C5" s="56"/>
      <c r="D5" s="56"/>
      <c r="E5" s="56"/>
      <c r="F5" s="56"/>
      <c r="G5" s="56"/>
      <c r="H5" s="56"/>
      <c r="I5" s="56"/>
      <c r="J5" s="56"/>
      <c r="K5" s="56"/>
      <c r="L5" s="56"/>
      <c r="M5" s="57"/>
    </row>
    <row r="6" spans="1:13" ht="15" customHeight="1" x14ac:dyDescent="0.35">
      <c r="A6" s="56"/>
      <c r="B6" s="58"/>
      <c r="C6" s="58"/>
      <c r="D6" s="56"/>
      <c r="E6" s="56"/>
      <c r="F6" s="56"/>
      <c r="G6" s="56"/>
      <c r="H6" s="56"/>
      <c r="I6" s="56"/>
      <c r="J6" s="56"/>
      <c r="K6" s="56"/>
      <c r="L6" s="56"/>
      <c r="M6" s="57"/>
    </row>
    <row r="7" spans="1:13" ht="29" x14ac:dyDescent="0.35">
      <c r="A7" s="60" t="s">
        <v>89</v>
      </c>
      <c r="B7" s="109" t="s">
        <v>90</v>
      </c>
      <c r="C7" s="110"/>
      <c r="D7" s="111" t="s">
        <v>59</v>
      </c>
      <c r="E7" s="112"/>
      <c r="F7" s="111" t="s">
        <v>60</v>
      </c>
      <c r="G7" s="112"/>
      <c r="H7" s="111" t="s">
        <v>61</v>
      </c>
      <c r="I7" s="112"/>
      <c r="J7" s="111" t="s">
        <v>62</v>
      </c>
      <c r="K7" s="112"/>
      <c r="L7" s="111" t="s">
        <v>91</v>
      </c>
      <c r="M7" s="112"/>
    </row>
    <row r="8" spans="1:13" x14ac:dyDescent="0.35">
      <c r="A8" s="61"/>
      <c r="B8" s="61" t="s">
        <v>92</v>
      </c>
      <c r="C8" s="61" t="s">
        <v>93</v>
      </c>
      <c r="D8" s="61" t="s">
        <v>92</v>
      </c>
      <c r="E8" s="61" t="s">
        <v>93</v>
      </c>
      <c r="F8" s="61" t="s">
        <v>92</v>
      </c>
      <c r="G8" s="61" t="s">
        <v>93</v>
      </c>
      <c r="H8" s="61" t="s">
        <v>92</v>
      </c>
      <c r="I8" s="61" t="s">
        <v>93</v>
      </c>
      <c r="J8" s="61" t="s">
        <v>92</v>
      </c>
      <c r="K8" s="61" t="s">
        <v>93</v>
      </c>
      <c r="L8" s="61" t="s">
        <v>92</v>
      </c>
      <c r="M8" s="61" t="s">
        <v>93</v>
      </c>
    </row>
    <row r="9" spans="1:13" x14ac:dyDescent="0.35">
      <c r="A9" s="26" t="s">
        <v>94</v>
      </c>
      <c r="B9" s="62">
        <f>(Inputs!$B$5*Inputs!$B$13*Inputs!$B$26*Inputs!$B$15*Inputs!$B$16*Inputs!$B$17)/Inputs!$B$18</f>
        <v>3.9804322499999991E-4</v>
      </c>
      <c r="C9" s="62">
        <f>(Inputs!$C$5*Inputs!$C$13*Inputs!$C$26*Inputs!$C$15*Inputs!$C$16*Inputs!$C$17)/Inputs!$C$18</f>
        <v>9.0366569999999994E-5</v>
      </c>
      <c r="D9" s="62">
        <f>(Inputs!$B$5*Inputs!$B$13*Inputs!$B$21*Inputs!$B$15*Inputs!$B$16*Inputs!$B$17)/Inputs!$B$18</f>
        <v>5.9096867999999998E-4</v>
      </c>
      <c r="E9" s="62">
        <f>(Inputs!$C$5*Inputs!$C$13*Inputs!$C$21*Inputs!$C$15*Inputs!$C$16*Inputs!$C$17)/Inputs!$C$18</f>
        <v>7.6022669999999991E-5</v>
      </c>
      <c r="F9" s="62">
        <f>(Inputs!$B$5*Inputs!$B$13*Inputs!$B$22*Inputs!$B$15*Inputs!$B$16*Inputs!$B$17)/Inputs!$B$18</f>
        <v>4.8912699000000005E-4</v>
      </c>
      <c r="G9" s="62">
        <f>(Inputs!$C$5*Inputs!$C$13*Inputs!$C$22*Inputs!$C$15*Inputs!$C$16*Inputs!$C$17)/Inputs!$C$18</f>
        <v>6.1678770000000001E-5</v>
      </c>
      <c r="H9" s="62">
        <f>(Inputs!$B$5*Inputs!$B$13*Inputs!$B$23*Inputs!$B$15*Inputs!$B$16*Inputs!$B$17)/Inputs!$B$18</f>
        <v>4.4752968E-4</v>
      </c>
      <c r="I9" s="62">
        <f>(Inputs!$C$5*Inputs!$C$13*Inputs!$C$23*Inputs!$C$15*Inputs!$C$16*Inputs!$C$17)/Inputs!$C$18</f>
        <v>5.4506819999999993E-5</v>
      </c>
      <c r="J9" s="62">
        <f>(Inputs!$B$5*Inputs!$B$13*Inputs!$B$24*Inputs!$B$15*Inputs!$B$16*Inputs!$B$17)/Inputs!$B$18</f>
        <v>3.4712237999999995E-4</v>
      </c>
      <c r="K9" s="62">
        <f>(Inputs!$C$5*Inputs!$C$13*Inputs!$C$24*Inputs!$C$15*Inputs!$C$16*Inputs!$C$17)/Inputs!$C$18</f>
        <v>5.0203650000000005E-5</v>
      </c>
      <c r="L9" s="62">
        <f>(Inputs!$B$5*Inputs!$B$13*Inputs!$B$25*Inputs!$B$15*Inputs!$B$16*Inputs!$B$17)/Inputs!$B$18</f>
        <v>2.0942093999999997E-4</v>
      </c>
      <c r="M9" s="62">
        <f>(Inputs!$C$5*Inputs!$C$13*Inputs!$C$25*Inputs!$C$15*Inputs!$C$16*Inputs!$C$17)/Inputs!$C$18</f>
        <v>2.7253409999999996E-5</v>
      </c>
    </row>
    <row r="10" spans="1:13" ht="16.149999999999999" customHeight="1" x14ac:dyDescent="0.35">
      <c r="A10" s="26" t="s">
        <v>95</v>
      </c>
      <c r="B10" s="63">
        <f>Inputs!$B$34/B9</f>
        <v>2763.5189620423771</v>
      </c>
      <c r="C10" s="63">
        <f>Inputs!$C$34/C9</f>
        <v>12172.64304709142</v>
      </c>
      <c r="D10" s="63">
        <f>Inputs!$B$34/D9</f>
        <v>1861.3507572008725</v>
      </c>
      <c r="E10" s="63">
        <f>Inputs!$C$34/E9</f>
        <v>14469.368150316217</v>
      </c>
      <c r="F10" s="63">
        <f>Inputs!$B$34/F9</f>
        <v>2248.9047271752474</v>
      </c>
      <c r="G10" s="63">
        <f>Inputs!$C$34/G9</f>
        <v>17834.337487599056</v>
      </c>
      <c r="H10" s="63">
        <f>Inputs!$B$34/H9</f>
        <v>2457.9375383549982</v>
      </c>
      <c r="I10" s="63">
        <f>Inputs!$C$34/I9</f>
        <v>20180.960841230513</v>
      </c>
      <c r="J10" s="63">
        <f>Inputs!$B$34/J9</f>
        <v>3168.911206474213</v>
      </c>
      <c r="K10" s="63">
        <f>Inputs!$C$34/K9</f>
        <v>21910.757484764552</v>
      </c>
      <c r="L10" s="63">
        <f>Inputs!$B$34/L9</f>
        <v>5252.5788490873947</v>
      </c>
      <c r="M10" s="63">
        <f>Inputs!$C$34/M9</f>
        <v>40361.921682461027</v>
      </c>
    </row>
    <row r="11" spans="1:13" x14ac:dyDescent="0.35">
      <c r="A11" s="56"/>
      <c r="B11" s="56"/>
      <c r="C11" s="56"/>
      <c r="D11" s="56"/>
      <c r="E11" s="56"/>
      <c r="F11" s="56"/>
      <c r="G11" s="56"/>
      <c r="H11" s="56"/>
      <c r="I11" s="56"/>
      <c r="J11" s="56"/>
      <c r="K11" s="56"/>
      <c r="L11" s="56"/>
      <c r="M11" s="64"/>
    </row>
    <row r="12" spans="1:13" x14ac:dyDescent="0.35">
      <c r="A12" s="56"/>
      <c r="B12" s="56"/>
      <c r="C12" s="56"/>
      <c r="D12" s="56"/>
      <c r="E12" s="56"/>
      <c r="F12" s="56"/>
      <c r="G12" s="56"/>
      <c r="H12" s="56"/>
      <c r="I12" s="56"/>
      <c r="J12" s="56"/>
      <c r="K12" s="56"/>
      <c r="L12" s="56"/>
      <c r="M12" s="65"/>
    </row>
    <row r="13" spans="1:13" ht="29" x14ac:dyDescent="0.35">
      <c r="A13" s="60" t="s">
        <v>96</v>
      </c>
      <c r="B13" s="109" t="s">
        <v>90</v>
      </c>
      <c r="C13" s="110"/>
      <c r="D13" s="111" t="s">
        <v>59</v>
      </c>
      <c r="E13" s="112"/>
      <c r="F13" s="111" t="s">
        <v>60</v>
      </c>
      <c r="G13" s="112"/>
      <c r="H13" s="111" t="s">
        <v>61</v>
      </c>
      <c r="I13" s="112"/>
      <c r="J13" s="111" t="s">
        <v>62</v>
      </c>
      <c r="K13" s="112"/>
      <c r="L13" s="111" t="s">
        <v>91</v>
      </c>
      <c r="M13" s="112"/>
    </row>
    <row r="14" spans="1:13" x14ac:dyDescent="0.35">
      <c r="A14" s="61"/>
      <c r="B14" s="61" t="s">
        <v>92</v>
      </c>
      <c r="C14" s="61" t="s">
        <v>93</v>
      </c>
      <c r="D14" s="61" t="s">
        <v>92</v>
      </c>
      <c r="E14" s="61" t="s">
        <v>93</v>
      </c>
      <c r="F14" s="61" t="s">
        <v>92</v>
      </c>
      <c r="G14" s="61" t="s">
        <v>93</v>
      </c>
      <c r="H14" s="61" t="s">
        <v>92</v>
      </c>
      <c r="I14" s="61" t="s">
        <v>93</v>
      </c>
      <c r="J14" s="61" t="s">
        <v>92</v>
      </c>
      <c r="K14" s="61" t="s">
        <v>93</v>
      </c>
      <c r="L14" s="61" t="s">
        <v>92</v>
      </c>
      <c r="M14" s="61" t="s">
        <v>93</v>
      </c>
    </row>
    <row r="15" spans="1:13" x14ac:dyDescent="0.35">
      <c r="A15" s="26" t="s">
        <v>94</v>
      </c>
      <c r="B15" s="62">
        <f>(Inputs!$B$6*Inputs!$B$13*Inputs!$B$26*Inputs!$B$15*Inputs!$B$16*Inputs!$B$17)/Inputs!$B$18</f>
        <v>7.8547196399999988E-4</v>
      </c>
      <c r="C15" s="62">
        <f>(Inputs!$C$6*Inputs!$C$13*Inputs!$C$26*Inputs!$C$15*Inputs!$C$16*Inputs!$C$17)/Inputs!$C$18</f>
        <v>1.783233648E-4</v>
      </c>
      <c r="D15" s="62">
        <f>(Inputs!$B$6*Inputs!$B$13*Inputs!$B$21*Inputs!$B$15*Inputs!$B$16*Inputs!$B$17)/Inputs!$B$18</f>
        <v>1.1661781952E-3</v>
      </c>
      <c r="E15" s="62">
        <f>(Inputs!$C$6*Inputs!$C$13*Inputs!$C$21*Inputs!$C$15*Inputs!$C$16*Inputs!$C$17)/Inputs!$C$18</f>
        <v>1.5001806879999998E-4</v>
      </c>
      <c r="F15" s="62">
        <f>(Inputs!$B$6*Inputs!$B$13*Inputs!$B$22*Inputs!$B$15*Inputs!$B$16*Inputs!$B$17)/Inputs!$B$18</f>
        <v>9.6521059360000008E-4</v>
      </c>
      <c r="G15" s="62">
        <f>(Inputs!$C$6*Inputs!$C$13*Inputs!$C$22*Inputs!$C$15*Inputs!$C$16*Inputs!$C$17)/Inputs!$C$18</f>
        <v>1.2171277279999998E-4</v>
      </c>
      <c r="H15" s="62">
        <f>(Inputs!$B$6*Inputs!$B$13*Inputs!$B$23*Inputs!$B$15*Inputs!$B$16*Inputs!$B$17)/Inputs!$B$18</f>
        <v>8.8312523520000001E-4</v>
      </c>
      <c r="I15" s="62">
        <f>(Inputs!$C$6*Inputs!$C$13*Inputs!$C$23*Inputs!$C$15*Inputs!$C$16*Inputs!$C$17)/Inputs!$C$18</f>
        <v>1.0756012480000003E-4</v>
      </c>
      <c r="J15" s="62">
        <f>(Inputs!$B$6*Inputs!$B$13*Inputs!$B$24*Inputs!$B$15*Inputs!$B$16*Inputs!$B$17)/Inputs!$B$18</f>
        <v>6.8498816319999994E-4</v>
      </c>
      <c r="K15" s="62">
        <f>(Inputs!$C$6*Inputs!$C$13*Inputs!$C$24*Inputs!$C$15*Inputs!$C$16*Inputs!$C$17)/Inputs!$C$18</f>
        <v>9.9068536000000021E-5</v>
      </c>
      <c r="L15" s="62">
        <f>(Inputs!$B$6*Inputs!$B$13*Inputs!$B$25*Inputs!$B$15*Inputs!$B$16*Inputs!$B$17)/Inputs!$B$18</f>
        <v>4.1325732159999998E-4</v>
      </c>
      <c r="M15" s="62">
        <f>(Inputs!$C$6*Inputs!$C$13*Inputs!$C$25*Inputs!$C$15*Inputs!$C$16*Inputs!$C$17)/Inputs!$C$18</f>
        <v>5.3780062400000013E-5</v>
      </c>
    </row>
    <row r="16" spans="1:13" ht="16.149999999999999" customHeight="1" x14ac:dyDescent="0.35">
      <c r="A16" s="26" t="s">
        <v>95</v>
      </c>
      <c r="B16" s="63">
        <f>Inputs!$B$34/B15</f>
        <v>1400.4319064403937</v>
      </c>
      <c r="C16" s="63">
        <f>Inputs!$C$34/C15</f>
        <v>6168.5691117017332</v>
      </c>
      <c r="D16" s="63">
        <f>Inputs!$B$34/D15</f>
        <v>943.25207290584751</v>
      </c>
      <c r="E16" s="63">
        <f>Inputs!$C$34/E15</f>
        <v>7332.450076173759</v>
      </c>
      <c r="F16" s="63">
        <f>Inputs!$B$34/F15</f>
        <v>1139.6476657982673</v>
      </c>
      <c r="G16" s="63">
        <f>Inputs!$C$34/G15</f>
        <v>9037.6710241211458</v>
      </c>
      <c r="H16" s="63">
        <f>Inputs!$B$34/H15</f>
        <v>1245.5764552474652</v>
      </c>
      <c r="I16" s="63">
        <f>Inputs!$C$34/I15</f>
        <v>10226.838264137081</v>
      </c>
      <c r="J16" s="63">
        <f>Inputs!$B$34/J15</f>
        <v>1605.8671654430134</v>
      </c>
      <c r="K16" s="63">
        <f>Inputs!$C$34/K15</f>
        <v>11103.424401063117</v>
      </c>
      <c r="L16" s="63">
        <f>Inputs!$B$34/L15</f>
        <v>2661.7798221726657</v>
      </c>
      <c r="M16" s="63">
        <f>Inputs!$C$34/M15</f>
        <v>20453.676528274162</v>
      </c>
    </row>
    <row r="17" spans="1:13" x14ac:dyDescent="0.35">
      <c r="A17" s="56"/>
      <c r="B17" s="56"/>
      <c r="C17" s="56"/>
      <c r="D17" s="56"/>
      <c r="E17" s="56"/>
      <c r="F17" s="56"/>
      <c r="G17" s="56"/>
      <c r="H17" s="56"/>
      <c r="I17" s="56"/>
      <c r="J17" s="56"/>
      <c r="K17" s="56"/>
      <c r="L17" s="56"/>
      <c r="M17" s="64"/>
    </row>
    <row r="18" spans="1:13" x14ac:dyDescent="0.35">
      <c r="A18" s="56"/>
      <c r="B18" s="56"/>
      <c r="C18" s="56"/>
      <c r="D18" s="56"/>
      <c r="E18" s="56"/>
      <c r="F18" s="56"/>
      <c r="G18" s="56"/>
      <c r="H18" s="56"/>
      <c r="I18" s="56"/>
      <c r="J18" s="56"/>
      <c r="K18" s="56"/>
      <c r="L18" s="56"/>
      <c r="M18" s="65"/>
    </row>
  </sheetData>
  <sheetProtection sheet="1" objects="1" scenarios="1" formatCells="0" formatColumns="0" formatRows="0" sort="0" autoFilter="0"/>
  <mergeCells count="13">
    <mergeCell ref="A1:C1"/>
    <mergeCell ref="B13:C13"/>
    <mergeCell ref="L7:M7"/>
    <mergeCell ref="B7:C7"/>
    <mergeCell ref="D7:E7"/>
    <mergeCell ref="F7:G7"/>
    <mergeCell ref="H7:I7"/>
    <mergeCell ref="J7:K7"/>
    <mergeCell ref="L13:M13"/>
    <mergeCell ref="J13:K13"/>
    <mergeCell ref="H13:I13"/>
    <mergeCell ref="F13:G13"/>
    <mergeCell ref="D13:E13"/>
  </mergeCells>
  <phoneticPr fontId="3" type="noConversion"/>
  <pageMargins left="0.25" right="0.25" top="0.75" bottom="0.75" header="0.3" footer="0.3"/>
  <pageSetup scale="38" fitToHeight="0" orientation="landscape" r:id="rId1"/>
  <drawing r:id="rId2"/>
  <extLst>
    <ext xmlns:x14="http://schemas.microsoft.com/office/spreadsheetml/2009/9/main" uri="{78C0D931-6437-407d-A8EE-F0AAD7539E65}">
      <x14:conditionalFormattings>
        <x14:conditionalFormatting xmlns:xm="http://schemas.microsoft.com/office/excel/2006/main">
          <x14:cfRule type="cellIs" priority="10" operator="lessThan" id="{5DAEC0AE-3DE1-4E59-9F27-D0C9CA1F6BD9}">
            <xm:f>Inputs!$B$35</xm:f>
            <x14:dxf>
              <font>
                <color rgb="FF9C0006"/>
              </font>
              <fill>
                <patternFill>
                  <bgColor rgb="FFFFC7CE"/>
                </patternFill>
              </fill>
            </x14:dxf>
          </x14:cfRule>
          <xm:sqref>B10:M10</xm:sqref>
        </x14:conditionalFormatting>
        <x14:conditionalFormatting xmlns:xm="http://schemas.microsoft.com/office/excel/2006/main">
          <x14:cfRule type="cellIs" priority="16" operator="lessThan" id="{6CA6EC9C-8EE3-4749-82E5-B3022343B4AD}">
            <xm:f>Inputs!$B$35</xm:f>
            <x14:dxf>
              <font>
                <color rgb="FF9C0006"/>
              </font>
              <fill>
                <patternFill>
                  <bgColor rgb="FFFFC7CE"/>
                </patternFill>
              </fill>
            </x14:dxf>
          </x14:cfRule>
          <xm:sqref>B16:M16</xm:sqref>
        </x14:conditionalFormatting>
      </x14:conditionalFormatting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B09B166-3B2E-463B-9858-3AC32666E687}">
  <sheetPr codeName="Sheet6">
    <tabColor theme="8"/>
    <pageSetUpPr fitToPage="1"/>
  </sheetPr>
  <dimension ref="A1:DE17"/>
  <sheetViews>
    <sheetView zoomScale="130" zoomScaleNormal="130" workbookViewId="0"/>
  </sheetViews>
  <sheetFormatPr defaultColWidth="8.7265625" defaultRowHeight="14.5" x14ac:dyDescent="0.35"/>
  <cols>
    <col min="1" max="1" width="34.7265625" style="17" customWidth="1"/>
    <col min="2" max="3" width="19.26953125" style="17" customWidth="1"/>
    <col min="4" max="4" width="15" style="3" bestFit="1" customWidth="1"/>
    <col min="5" max="5" width="15.26953125" style="3" bestFit="1" customWidth="1"/>
    <col min="6" max="6" width="16" style="3" bestFit="1" customWidth="1"/>
    <col min="7" max="7" width="15" style="3" bestFit="1" customWidth="1"/>
    <col min="8" max="8" width="15.26953125" style="3" bestFit="1" customWidth="1"/>
    <col min="9" max="9" width="16" style="3" bestFit="1" customWidth="1"/>
    <col min="10" max="16384" width="8.7265625" style="3"/>
  </cols>
  <sheetData>
    <row r="1" spans="1:109" s="9" customFormat="1" ht="18.5" x14ac:dyDescent="0.45">
      <c r="A1" s="66" t="s">
        <v>97</v>
      </c>
      <c r="B1" s="67"/>
      <c r="C1" s="68"/>
      <c r="D1" s="3"/>
      <c r="E1" s="3"/>
      <c r="F1" s="3"/>
      <c r="G1" s="3"/>
      <c r="H1" s="3"/>
      <c r="I1" s="3"/>
      <c r="J1" s="3"/>
      <c r="K1" s="3"/>
      <c r="L1" s="3"/>
      <c r="M1" s="3"/>
      <c r="N1" s="3"/>
      <c r="O1" s="3"/>
      <c r="P1" s="3"/>
      <c r="Q1" s="3"/>
      <c r="R1" s="3"/>
      <c r="S1" s="3"/>
      <c r="T1" s="3"/>
      <c r="U1" s="3"/>
      <c r="V1" s="3"/>
      <c r="W1" s="3"/>
      <c r="X1" s="3"/>
      <c r="Y1" s="3"/>
      <c r="Z1" s="3"/>
      <c r="AA1" s="3"/>
      <c r="AB1" s="3"/>
      <c r="AC1" s="3"/>
      <c r="AD1" s="3"/>
      <c r="AE1" s="3"/>
      <c r="AF1" s="3"/>
      <c r="AG1" s="3"/>
      <c r="AH1" s="3"/>
      <c r="AI1" s="3"/>
      <c r="AJ1" s="3"/>
      <c r="AK1" s="3"/>
      <c r="AL1" s="3"/>
      <c r="AM1" s="3"/>
      <c r="AN1" s="3"/>
      <c r="AO1" s="3"/>
      <c r="AP1" s="3"/>
      <c r="AQ1" s="3"/>
      <c r="AR1" s="3"/>
      <c r="AS1" s="3"/>
      <c r="AT1" s="3"/>
      <c r="AU1" s="3"/>
      <c r="AV1" s="3"/>
      <c r="AW1" s="3"/>
      <c r="AX1" s="3"/>
      <c r="AY1" s="3"/>
      <c r="AZ1" s="3"/>
      <c r="BA1" s="3"/>
      <c r="BB1" s="3"/>
      <c r="BC1" s="3"/>
      <c r="BD1" s="3"/>
      <c r="BE1" s="3"/>
      <c r="BF1" s="3"/>
      <c r="BG1" s="3"/>
      <c r="BH1" s="3"/>
      <c r="BI1" s="3"/>
      <c r="BJ1" s="3"/>
      <c r="BK1" s="3"/>
      <c r="BL1" s="3"/>
      <c r="BM1" s="3"/>
      <c r="BN1" s="3"/>
      <c r="BO1" s="3"/>
      <c r="BP1" s="3"/>
      <c r="BQ1" s="3"/>
      <c r="BR1" s="3"/>
      <c r="BS1" s="3"/>
      <c r="BT1" s="3"/>
      <c r="BU1" s="3"/>
      <c r="BV1" s="3"/>
      <c r="BW1" s="3"/>
      <c r="BX1" s="3"/>
      <c r="BY1" s="3"/>
      <c r="BZ1" s="3"/>
      <c r="CA1" s="3"/>
      <c r="CB1" s="3"/>
      <c r="CC1" s="3"/>
      <c r="CD1" s="3"/>
      <c r="CE1" s="3"/>
      <c r="CF1" s="3"/>
      <c r="CG1" s="3"/>
      <c r="CH1" s="3"/>
      <c r="CI1" s="3"/>
      <c r="CJ1" s="3"/>
      <c r="CK1" s="3"/>
      <c r="CL1" s="3"/>
      <c r="CM1" s="3"/>
      <c r="CN1" s="3"/>
      <c r="CO1" s="3"/>
      <c r="CP1" s="3"/>
      <c r="CQ1" s="3"/>
      <c r="CR1" s="3"/>
      <c r="CS1" s="3"/>
      <c r="CT1" s="3"/>
      <c r="CU1" s="3"/>
      <c r="CV1" s="3"/>
      <c r="CW1" s="3"/>
      <c r="CX1" s="3"/>
      <c r="CY1" s="3"/>
      <c r="CZ1" s="3"/>
      <c r="DA1" s="3"/>
      <c r="DB1" s="3"/>
      <c r="DC1" s="3"/>
      <c r="DD1" s="3"/>
      <c r="DE1" s="3"/>
    </row>
    <row r="2" spans="1:109" s="9" customFormat="1" x14ac:dyDescent="0.35">
      <c r="A2" s="69"/>
      <c r="B2" s="67"/>
      <c r="C2" s="68"/>
      <c r="D2" s="3"/>
      <c r="E2" s="3"/>
      <c r="F2" s="3"/>
      <c r="G2" s="3"/>
      <c r="H2" s="3"/>
      <c r="I2" s="3"/>
      <c r="J2" s="3"/>
      <c r="K2" s="3"/>
      <c r="L2" s="3"/>
      <c r="M2" s="3"/>
      <c r="N2" s="3"/>
      <c r="O2" s="3"/>
      <c r="P2" s="3"/>
      <c r="Q2" s="3"/>
      <c r="R2" s="3"/>
      <c r="S2" s="3"/>
      <c r="T2" s="3"/>
      <c r="U2" s="3"/>
      <c r="V2" s="3"/>
      <c r="W2" s="3"/>
      <c r="X2" s="3"/>
      <c r="Y2" s="3"/>
      <c r="Z2" s="3"/>
      <c r="AA2" s="3"/>
      <c r="AB2" s="3"/>
      <c r="AC2" s="3"/>
      <c r="AD2" s="3"/>
      <c r="AE2" s="3"/>
      <c r="AF2" s="3"/>
      <c r="AG2" s="3"/>
      <c r="AH2" s="3"/>
      <c r="AI2" s="3"/>
      <c r="AJ2" s="3"/>
      <c r="AK2" s="3"/>
      <c r="AL2" s="3"/>
      <c r="AM2" s="3"/>
      <c r="AN2" s="3"/>
      <c r="AO2" s="3"/>
      <c r="AP2" s="3"/>
      <c r="AQ2" s="3"/>
      <c r="AR2" s="3"/>
      <c r="AS2" s="3"/>
      <c r="AT2" s="3"/>
      <c r="AU2" s="3"/>
      <c r="AV2" s="3"/>
      <c r="AW2" s="3"/>
      <c r="AX2" s="3"/>
      <c r="AY2" s="3"/>
      <c r="AZ2" s="3"/>
      <c r="BA2" s="3"/>
      <c r="BB2" s="3"/>
      <c r="BC2" s="3"/>
      <c r="BD2" s="3"/>
      <c r="BE2" s="3"/>
      <c r="BF2" s="3"/>
      <c r="BG2" s="3"/>
      <c r="BH2" s="3"/>
      <c r="BI2" s="3"/>
      <c r="BJ2" s="3"/>
      <c r="BK2" s="3"/>
      <c r="BL2" s="3"/>
      <c r="BM2" s="3"/>
      <c r="BN2" s="3"/>
      <c r="BO2" s="3"/>
      <c r="BP2" s="3"/>
      <c r="BQ2" s="3"/>
      <c r="BR2" s="3"/>
      <c r="BS2" s="3"/>
      <c r="BT2" s="3"/>
      <c r="BU2" s="3"/>
      <c r="BV2" s="3"/>
      <c r="BW2" s="3"/>
      <c r="BX2" s="3"/>
      <c r="BY2" s="3"/>
      <c r="BZ2" s="3"/>
      <c r="CA2" s="3"/>
      <c r="CB2" s="3"/>
      <c r="CC2" s="3"/>
      <c r="CD2" s="3"/>
      <c r="CE2" s="3"/>
      <c r="CF2" s="3"/>
      <c r="CG2" s="3"/>
      <c r="CH2" s="3"/>
      <c r="CI2" s="3"/>
      <c r="CJ2" s="3"/>
      <c r="CK2" s="3"/>
      <c r="CL2" s="3"/>
      <c r="CM2" s="3"/>
      <c r="CN2" s="3"/>
      <c r="CO2" s="3"/>
      <c r="CP2" s="3"/>
      <c r="CQ2" s="3"/>
      <c r="CR2" s="3"/>
      <c r="CS2" s="3"/>
      <c r="CT2" s="3"/>
      <c r="CU2" s="3"/>
      <c r="CV2" s="3"/>
      <c r="CW2" s="3"/>
      <c r="CX2" s="3"/>
      <c r="CY2" s="3"/>
      <c r="CZ2" s="3"/>
      <c r="DA2" s="3"/>
      <c r="DB2" s="3"/>
      <c r="DC2" s="3"/>
      <c r="DD2" s="3"/>
      <c r="DE2" s="3"/>
    </row>
    <row r="3" spans="1:109" s="9" customFormat="1" x14ac:dyDescent="0.35">
      <c r="A3" s="67"/>
      <c r="B3" s="67"/>
      <c r="C3" s="68"/>
      <c r="D3" s="3"/>
      <c r="E3" s="3"/>
      <c r="F3" s="3"/>
      <c r="G3" s="3"/>
      <c r="H3" s="3"/>
      <c r="I3" s="3"/>
      <c r="J3" s="3"/>
      <c r="K3" s="3"/>
      <c r="L3" s="3"/>
      <c r="M3" s="3"/>
      <c r="N3" s="3"/>
      <c r="O3" s="3"/>
      <c r="P3" s="3"/>
      <c r="Q3" s="3"/>
      <c r="R3" s="3"/>
      <c r="S3" s="3"/>
      <c r="T3" s="3"/>
      <c r="U3" s="3"/>
      <c r="V3" s="3"/>
      <c r="W3" s="3"/>
      <c r="X3" s="3"/>
      <c r="Y3" s="3"/>
      <c r="Z3" s="3"/>
      <c r="AA3" s="3"/>
      <c r="AB3" s="3"/>
      <c r="AC3" s="3"/>
      <c r="AD3" s="3"/>
      <c r="AE3" s="3"/>
      <c r="AF3" s="3"/>
      <c r="AG3" s="3"/>
      <c r="AH3" s="3"/>
      <c r="AI3" s="3"/>
      <c r="AJ3" s="3"/>
      <c r="AK3" s="3"/>
      <c r="AL3" s="3"/>
      <c r="AM3" s="3"/>
      <c r="AN3" s="3"/>
      <c r="AO3" s="3"/>
      <c r="AP3" s="3"/>
      <c r="AQ3" s="3"/>
      <c r="AR3" s="3"/>
      <c r="AS3" s="3"/>
      <c r="AT3" s="3"/>
      <c r="AU3" s="3"/>
      <c r="AV3" s="3"/>
      <c r="AW3" s="3"/>
      <c r="AX3" s="3"/>
      <c r="AY3" s="3"/>
      <c r="AZ3" s="3"/>
      <c r="BA3" s="3"/>
      <c r="BB3" s="3"/>
      <c r="BC3" s="3"/>
      <c r="BD3" s="3"/>
      <c r="BE3" s="3"/>
      <c r="BF3" s="3"/>
      <c r="BG3" s="3"/>
      <c r="BH3" s="3"/>
      <c r="BI3" s="3"/>
      <c r="BJ3" s="3"/>
      <c r="BK3" s="3"/>
      <c r="BL3" s="3"/>
      <c r="BM3" s="3"/>
      <c r="BN3" s="3"/>
      <c r="BO3" s="3"/>
      <c r="BP3" s="3"/>
      <c r="BQ3" s="3"/>
      <c r="BR3" s="3"/>
      <c r="BS3" s="3"/>
      <c r="BT3" s="3"/>
      <c r="BU3" s="3"/>
      <c r="BV3" s="3"/>
      <c r="BW3" s="3"/>
      <c r="BX3" s="3"/>
      <c r="BY3" s="3"/>
      <c r="BZ3" s="3"/>
      <c r="CA3" s="3"/>
      <c r="CB3" s="3"/>
      <c r="CC3" s="3"/>
      <c r="CD3" s="3"/>
      <c r="CE3" s="3"/>
      <c r="CF3" s="3"/>
      <c r="CG3" s="3"/>
      <c r="CH3" s="3"/>
      <c r="CI3" s="3"/>
      <c r="CJ3" s="3"/>
      <c r="CK3" s="3"/>
      <c r="CL3" s="3"/>
      <c r="CM3" s="3"/>
      <c r="CN3" s="3"/>
      <c r="CO3" s="3"/>
      <c r="CP3" s="3"/>
      <c r="CQ3" s="3"/>
      <c r="CR3" s="3"/>
      <c r="CS3" s="3"/>
      <c r="CT3" s="3"/>
      <c r="CU3" s="3"/>
      <c r="CV3" s="3"/>
      <c r="CW3" s="3"/>
      <c r="CX3" s="3"/>
      <c r="CY3" s="3"/>
      <c r="CZ3" s="3"/>
      <c r="DA3" s="3"/>
      <c r="DB3" s="3"/>
      <c r="DC3" s="3"/>
      <c r="DD3" s="3"/>
      <c r="DE3" s="3"/>
    </row>
    <row r="4" spans="1:109" s="9" customFormat="1" x14ac:dyDescent="0.35">
      <c r="A4" s="67"/>
      <c r="B4" s="67"/>
      <c r="C4" s="68"/>
      <c r="D4" s="3"/>
      <c r="E4" s="3"/>
      <c r="F4" s="3"/>
      <c r="G4" s="3"/>
      <c r="H4" s="3"/>
      <c r="I4" s="3"/>
      <c r="J4" s="3"/>
      <c r="K4" s="3"/>
      <c r="L4" s="3"/>
      <c r="M4" s="3"/>
      <c r="N4" s="3"/>
      <c r="O4" s="3"/>
      <c r="P4" s="3"/>
      <c r="Q4" s="3"/>
      <c r="R4" s="3"/>
      <c r="S4" s="3"/>
      <c r="T4" s="3"/>
      <c r="U4" s="3"/>
      <c r="V4" s="3"/>
      <c r="W4" s="3"/>
      <c r="X4" s="3"/>
      <c r="Y4" s="3"/>
      <c r="Z4" s="3"/>
      <c r="AA4" s="3"/>
      <c r="AB4" s="3"/>
      <c r="AC4" s="3"/>
      <c r="AD4" s="3"/>
      <c r="AE4" s="3"/>
      <c r="AF4" s="3"/>
      <c r="AG4" s="3"/>
      <c r="AH4" s="3"/>
      <c r="AI4" s="3"/>
      <c r="AJ4" s="3"/>
      <c r="AK4" s="3"/>
      <c r="AL4" s="3"/>
      <c r="AM4" s="3"/>
      <c r="AN4" s="3"/>
      <c r="AO4" s="3"/>
      <c r="AP4" s="3"/>
      <c r="AQ4" s="3"/>
      <c r="AR4" s="3"/>
      <c r="AS4" s="3"/>
      <c r="AT4" s="3"/>
      <c r="AU4" s="3"/>
      <c r="AV4" s="3"/>
      <c r="AW4" s="3"/>
      <c r="AX4" s="3"/>
      <c r="AY4" s="3"/>
      <c r="AZ4" s="3"/>
      <c r="BA4" s="3"/>
      <c r="BB4" s="3"/>
      <c r="BC4" s="3"/>
      <c r="BD4" s="3"/>
      <c r="BE4" s="3"/>
      <c r="BF4" s="3"/>
      <c r="BG4" s="3"/>
      <c r="BH4" s="3"/>
      <c r="BI4" s="3"/>
      <c r="BJ4" s="3"/>
      <c r="BK4" s="3"/>
      <c r="BL4" s="3"/>
      <c r="BM4" s="3"/>
      <c r="BN4" s="3"/>
      <c r="BO4" s="3"/>
      <c r="BP4" s="3"/>
      <c r="BQ4" s="3"/>
      <c r="BR4" s="3"/>
      <c r="BS4" s="3"/>
      <c r="BT4" s="3"/>
      <c r="BU4" s="3"/>
      <c r="BV4" s="3"/>
      <c r="BW4" s="3"/>
      <c r="BX4" s="3"/>
      <c r="BY4" s="3"/>
      <c r="BZ4" s="3"/>
      <c r="CA4" s="3"/>
      <c r="CB4" s="3"/>
      <c r="CC4" s="3"/>
      <c r="CD4" s="3"/>
      <c r="CE4" s="3"/>
      <c r="CF4" s="3"/>
      <c r="CG4" s="3"/>
      <c r="CH4" s="3"/>
      <c r="CI4" s="3"/>
      <c r="CJ4" s="3"/>
      <c r="CK4" s="3"/>
      <c r="CL4" s="3"/>
      <c r="CM4" s="3"/>
      <c r="CN4" s="3"/>
      <c r="CO4" s="3"/>
      <c r="CP4" s="3"/>
      <c r="CQ4" s="3"/>
      <c r="CR4" s="3"/>
      <c r="CS4" s="3"/>
      <c r="CT4" s="3"/>
      <c r="CU4" s="3"/>
      <c r="CV4" s="3"/>
      <c r="CW4" s="3"/>
      <c r="CX4" s="3"/>
      <c r="CY4" s="3"/>
      <c r="CZ4" s="3"/>
      <c r="DA4" s="3"/>
      <c r="DB4" s="3"/>
      <c r="DC4" s="3"/>
      <c r="DD4" s="3"/>
      <c r="DE4" s="3"/>
    </row>
    <row r="5" spans="1:109" s="9" customFormat="1" x14ac:dyDescent="0.35">
      <c r="A5" s="67"/>
      <c r="B5" s="67"/>
      <c r="C5" s="70"/>
      <c r="D5" s="3"/>
      <c r="E5" s="3"/>
      <c r="F5" s="3"/>
      <c r="G5" s="3"/>
      <c r="H5" s="3"/>
      <c r="I5" s="3"/>
      <c r="J5" s="3"/>
      <c r="K5" s="3"/>
      <c r="L5" s="3"/>
      <c r="M5" s="3"/>
      <c r="N5" s="3"/>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3"/>
      <c r="BD5" s="3"/>
      <c r="BE5" s="3"/>
      <c r="BF5" s="3"/>
      <c r="BG5" s="3"/>
      <c r="BH5" s="3"/>
      <c r="BI5" s="3"/>
      <c r="BJ5" s="3"/>
      <c r="BK5" s="3"/>
      <c r="BL5" s="3"/>
      <c r="BM5" s="3"/>
      <c r="BN5" s="3"/>
      <c r="BO5" s="3"/>
      <c r="BP5" s="3"/>
      <c r="BQ5" s="3"/>
      <c r="BR5" s="3"/>
      <c r="BS5" s="3"/>
      <c r="BT5" s="3"/>
      <c r="BU5" s="3"/>
      <c r="BV5" s="3"/>
      <c r="BW5" s="3"/>
      <c r="BX5" s="3"/>
      <c r="BY5" s="3"/>
      <c r="BZ5" s="3"/>
      <c r="CA5" s="3"/>
      <c r="CB5" s="3"/>
      <c r="CC5" s="3"/>
      <c r="CD5" s="3"/>
      <c r="CE5" s="3"/>
      <c r="CF5" s="3"/>
      <c r="CG5" s="3"/>
      <c r="CH5" s="3"/>
      <c r="CI5" s="3"/>
      <c r="CJ5" s="3"/>
      <c r="CK5" s="3"/>
      <c r="CL5" s="3"/>
      <c r="CM5" s="3"/>
      <c r="CN5" s="3"/>
      <c r="CO5" s="3"/>
      <c r="CP5" s="3"/>
      <c r="CQ5" s="3"/>
      <c r="CR5" s="3"/>
      <c r="CS5" s="3"/>
      <c r="CT5" s="3"/>
      <c r="CU5" s="3"/>
      <c r="CV5" s="3"/>
      <c r="CW5" s="3"/>
      <c r="CX5" s="3"/>
      <c r="CY5" s="3"/>
      <c r="CZ5" s="3"/>
      <c r="DA5" s="3"/>
      <c r="DB5" s="3"/>
      <c r="DC5" s="3"/>
      <c r="DD5" s="3"/>
      <c r="DE5" s="3"/>
    </row>
    <row r="6" spans="1:109" ht="29" x14ac:dyDescent="0.35">
      <c r="A6" s="60" t="s">
        <v>89</v>
      </c>
      <c r="B6" s="113" t="s">
        <v>90</v>
      </c>
      <c r="C6" s="113"/>
    </row>
    <row r="7" spans="1:109" x14ac:dyDescent="0.35">
      <c r="A7" s="71"/>
      <c r="B7" s="71" t="s">
        <v>92</v>
      </c>
      <c r="C7" s="71" t="s">
        <v>93</v>
      </c>
    </row>
    <row r="8" spans="1:109" x14ac:dyDescent="0.35">
      <c r="A8" s="32" t="s">
        <v>94</v>
      </c>
      <c r="B8" s="72">
        <f>(Inputs!$B$5*Inputs!$B$13*Inputs!$B$28*Inputs!$B$15*Inputs!$B$16*Inputs!$B$17)/Inputs!$B$18</f>
        <v>2.5532141999999999E-3</v>
      </c>
      <c r="C8" s="72">
        <f>(Inputs!$C$5*Inputs!$C$13*Inputs!$C$28*Inputs!$C$15*Inputs!$C$16*Inputs!$C$17)/Inputs!$C$18</f>
        <v>2.5532141999999999E-3</v>
      </c>
    </row>
    <row r="9" spans="1:109" x14ac:dyDescent="0.35">
      <c r="A9" s="32" t="s">
        <v>95</v>
      </c>
      <c r="B9" s="73">
        <f>Inputs!$B$34/B8</f>
        <v>430.82950110492106</v>
      </c>
      <c r="C9" s="73">
        <f>Inputs!$C$34/C8</f>
        <v>430.82950110492106</v>
      </c>
    </row>
    <row r="10" spans="1:109" s="9" customFormat="1" x14ac:dyDescent="0.35">
      <c r="A10" s="67"/>
      <c r="B10" s="74"/>
      <c r="C10" s="75"/>
      <c r="D10" s="3"/>
      <c r="E10" s="3"/>
      <c r="F10" s="3"/>
      <c r="G10" s="3"/>
      <c r="H10" s="3"/>
      <c r="I10" s="3"/>
      <c r="J10" s="3"/>
      <c r="K10" s="3"/>
      <c r="L10" s="3"/>
      <c r="M10" s="3"/>
      <c r="N10" s="3"/>
      <c r="O10" s="3"/>
      <c r="P10" s="3"/>
      <c r="Q10" s="3"/>
      <c r="R10" s="3"/>
      <c r="S10" s="3"/>
      <c r="T10" s="3"/>
      <c r="U10" s="3"/>
      <c r="V10" s="3"/>
      <c r="W10" s="3"/>
      <c r="X10" s="3"/>
      <c r="Y10" s="3"/>
      <c r="Z10" s="3"/>
      <c r="AA10" s="3"/>
      <c r="AB10" s="3"/>
      <c r="AC10" s="3"/>
      <c r="AD10" s="3"/>
      <c r="AE10" s="3"/>
      <c r="AF10" s="3"/>
      <c r="AG10" s="3"/>
      <c r="AH10" s="3"/>
      <c r="AI10" s="3"/>
      <c r="AJ10" s="3"/>
      <c r="AK10" s="3"/>
      <c r="AL10" s="3"/>
      <c r="AM10" s="3"/>
      <c r="AN10" s="3"/>
      <c r="AO10" s="3"/>
      <c r="AP10" s="3"/>
      <c r="AQ10" s="3"/>
      <c r="AR10" s="3"/>
      <c r="AS10" s="3"/>
      <c r="AT10" s="3"/>
      <c r="AU10" s="3"/>
      <c r="AV10" s="3"/>
      <c r="AW10" s="3"/>
      <c r="AX10" s="3"/>
      <c r="AY10" s="3"/>
      <c r="AZ10" s="3"/>
      <c r="BA10" s="3"/>
      <c r="BB10" s="3"/>
      <c r="BC10" s="3"/>
      <c r="BD10" s="3"/>
      <c r="BE10" s="3"/>
      <c r="BF10" s="3"/>
      <c r="BG10" s="3"/>
      <c r="BH10" s="3"/>
      <c r="BI10" s="3"/>
      <c r="BJ10" s="3"/>
      <c r="BK10" s="3"/>
      <c r="BL10" s="3"/>
      <c r="BM10" s="3"/>
      <c r="BN10" s="3"/>
      <c r="BO10" s="3"/>
      <c r="BP10" s="3"/>
      <c r="BQ10" s="3"/>
      <c r="BR10" s="3"/>
      <c r="BS10" s="3"/>
      <c r="BT10" s="3"/>
      <c r="BU10" s="3"/>
      <c r="BV10" s="3"/>
      <c r="BW10" s="3"/>
      <c r="BX10" s="3"/>
      <c r="BY10" s="3"/>
      <c r="BZ10" s="3"/>
      <c r="CA10" s="3"/>
      <c r="CB10" s="3"/>
      <c r="CC10" s="3"/>
      <c r="CD10" s="3"/>
      <c r="CE10" s="3"/>
      <c r="CF10" s="3"/>
      <c r="CG10" s="3"/>
      <c r="CH10" s="3"/>
      <c r="CI10" s="3"/>
      <c r="CJ10" s="3"/>
      <c r="CK10" s="3"/>
      <c r="CL10" s="3"/>
      <c r="CM10" s="3"/>
      <c r="CN10" s="3"/>
      <c r="CO10" s="3"/>
      <c r="CP10" s="3"/>
      <c r="CQ10" s="3"/>
      <c r="CR10" s="3"/>
      <c r="CS10" s="3"/>
      <c r="CT10" s="3"/>
      <c r="CU10" s="3"/>
      <c r="CV10" s="3"/>
      <c r="CW10" s="3"/>
      <c r="CX10" s="3"/>
      <c r="CY10" s="3"/>
      <c r="CZ10" s="3"/>
      <c r="DA10" s="3"/>
      <c r="DB10" s="3"/>
      <c r="DC10" s="3"/>
      <c r="DD10" s="3"/>
      <c r="DE10" s="3"/>
    </row>
    <row r="11" spans="1:109" s="9" customFormat="1" x14ac:dyDescent="0.35">
      <c r="A11" s="67"/>
      <c r="B11" s="74"/>
      <c r="C11" s="75"/>
      <c r="D11" s="3"/>
      <c r="E11" s="3"/>
      <c r="F11" s="3"/>
      <c r="G11" s="3"/>
      <c r="H11" s="3"/>
      <c r="I11" s="3"/>
      <c r="J11" s="3"/>
      <c r="K11" s="3"/>
      <c r="L11" s="3"/>
      <c r="M11" s="3"/>
      <c r="N11" s="3"/>
      <c r="O11" s="3"/>
      <c r="P11" s="3"/>
      <c r="Q11" s="3"/>
      <c r="R11" s="3"/>
      <c r="S11" s="3"/>
      <c r="T11" s="3"/>
      <c r="U11" s="3"/>
      <c r="V11" s="3"/>
      <c r="W11" s="3"/>
      <c r="X11" s="3"/>
      <c r="Y11" s="3"/>
      <c r="Z11" s="3"/>
      <c r="AA11" s="3"/>
      <c r="AB11" s="3"/>
      <c r="AC11" s="3"/>
      <c r="AD11" s="3"/>
      <c r="AE11" s="3"/>
      <c r="AF11" s="3"/>
      <c r="AG11" s="3"/>
      <c r="AH11" s="3"/>
      <c r="AI11" s="3"/>
      <c r="AJ11" s="3"/>
      <c r="AK11" s="3"/>
      <c r="AL11" s="3"/>
      <c r="AM11" s="3"/>
      <c r="AN11" s="3"/>
      <c r="AO11" s="3"/>
      <c r="AP11" s="3"/>
      <c r="AQ11" s="3"/>
      <c r="AR11" s="3"/>
      <c r="AS11" s="3"/>
      <c r="AT11" s="3"/>
      <c r="AU11" s="3"/>
      <c r="AV11" s="3"/>
      <c r="AW11" s="3"/>
      <c r="AX11" s="3"/>
      <c r="AY11" s="3"/>
      <c r="AZ11" s="3"/>
      <c r="BA11" s="3"/>
      <c r="BB11" s="3"/>
      <c r="BC11" s="3"/>
      <c r="BD11" s="3"/>
      <c r="BE11" s="3"/>
      <c r="BF11" s="3"/>
      <c r="BG11" s="3"/>
      <c r="BH11" s="3"/>
      <c r="BI11" s="3"/>
      <c r="BJ11" s="3"/>
      <c r="BK11" s="3"/>
      <c r="BL11" s="3"/>
      <c r="BM11" s="3"/>
      <c r="BN11" s="3"/>
      <c r="BO11" s="3"/>
      <c r="BP11" s="3"/>
      <c r="BQ11" s="3"/>
      <c r="BR11" s="3"/>
      <c r="BS11" s="3"/>
      <c r="BT11" s="3"/>
      <c r="BU11" s="3"/>
      <c r="BV11" s="3"/>
      <c r="BW11" s="3"/>
      <c r="BX11" s="3"/>
      <c r="BY11" s="3"/>
      <c r="BZ11" s="3"/>
      <c r="CA11" s="3"/>
      <c r="CB11" s="3"/>
      <c r="CC11" s="3"/>
      <c r="CD11" s="3"/>
      <c r="CE11" s="3"/>
      <c r="CF11" s="3"/>
      <c r="CG11" s="3"/>
      <c r="CH11" s="3"/>
      <c r="CI11" s="3"/>
      <c r="CJ11" s="3"/>
      <c r="CK11" s="3"/>
      <c r="CL11" s="3"/>
      <c r="CM11" s="3"/>
      <c r="CN11" s="3"/>
      <c r="CO11" s="3"/>
      <c r="CP11" s="3"/>
      <c r="CQ11" s="3"/>
      <c r="CR11" s="3"/>
      <c r="CS11" s="3"/>
      <c r="CT11" s="3"/>
      <c r="CU11" s="3"/>
      <c r="CV11" s="3"/>
      <c r="CW11" s="3"/>
      <c r="CX11" s="3"/>
      <c r="CY11" s="3"/>
      <c r="CZ11" s="3"/>
      <c r="DA11" s="3"/>
      <c r="DB11" s="3"/>
      <c r="DC11" s="3"/>
      <c r="DD11" s="3"/>
      <c r="DE11" s="3"/>
    </row>
    <row r="12" spans="1:109" ht="29" x14ac:dyDescent="0.35">
      <c r="A12" s="60" t="s">
        <v>96</v>
      </c>
      <c r="B12" s="113" t="s">
        <v>90</v>
      </c>
      <c r="C12" s="113"/>
    </row>
    <row r="13" spans="1:109" x14ac:dyDescent="0.35">
      <c r="A13" s="71"/>
      <c r="B13" s="71" t="s">
        <v>92</v>
      </c>
      <c r="C13" s="71" t="s">
        <v>93</v>
      </c>
    </row>
    <row r="14" spans="1:109" x14ac:dyDescent="0.35">
      <c r="A14" s="32" t="s">
        <v>94</v>
      </c>
      <c r="B14" s="72">
        <f>(Inputs!$B$6*Inputs!$B$13*Inputs!$B$28*Inputs!$B$15*Inputs!$B$16*Inputs!$B$17)/Inputs!$B$18</f>
        <v>5.0383426880000002E-3</v>
      </c>
      <c r="C14" s="72">
        <f>(Inputs!$C$6*Inputs!$C$13*Inputs!$C$28*Inputs!$C$15*Inputs!$C$16*Inputs!$C$17)/Inputs!$C$18</f>
        <v>5.0383426880000002E-3</v>
      </c>
    </row>
    <row r="15" spans="1:109" x14ac:dyDescent="0.35">
      <c r="A15" s="32" t="s">
        <v>95</v>
      </c>
      <c r="B15" s="76">
        <f>Inputs!$B$34/B14</f>
        <v>218.32576069506132</v>
      </c>
      <c r="C15" s="73">
        <f>Inputs!$C$34/C14</f>
        <v>218.32576069506132</v>
      </c>
    </row>
    <row r="16" spans="1:109" s="9" customFormat="1" x14ac:dyDescent="0.35">
      <c r="A16" s="67"/>
      <c r="B16" s="74"/>
      <c r="C16" s="75"/>
      <c r="D16" s="3"/>
      <c r="E16" s="3"/>
      <c r="F16" s="3"/>
      <c r="G16" s="3"/>
      <c r="H16" s="3"/>
      <c r="I16" s="3"/>
      <c r="J16" s="3"/>
      <c r="K16" s="3"/>
      <c r="L16" s="3"/>
      <c r="M16" s="3"/>
      <c r="N16" s="3"/>
      <c r="O16" s="3"/>
      <c r="P16" s="3"/>
      <c r="Q16" s="3"/>
      <c r="R16" s="3"/>
      <c r="S16" s="3"/>
      <c r="T16" s="3"/>
      <c r="U16" s="3"/>
      <c r="V16" s="3"/>
      <c r="W16" s="3"/>
      <c r="X16" s="3"/>
      <c r="Y16" s="3"/>
      <c r="Z16" s="3"/>
      <c r="AA16" s="3"/>
      <c r="AB16" s="3"/>
      <c r="AC16" s="3"/>
      <c r="AD16" s="3"/>
      <c r="AE16" s="3"/>
      <c r="AF16" s="3"/>
      <c r="AG16" s="3"/>
      <c r="AH16" s="3"/>
      <c r="AI16" s="3"/>
      <c r="AJ16" s="3"/>
      <c r="AK16" s="3"/>
      <c r="AL16" s="3"/>
      <c r="AM16" s="3"/>
      <c r="AN16" s="3"/>
      <c r="AO16" s="3"/>
      <c r="AP16" s="3"/>
      <c r="AQ16" s="3"/>
      <c r="AR16" s="3"/>
      <c r="AS16" s="3"/>
      <c r="AT16" s="3"/>
      <c r="AU16" s="3"/>
      <c r="AV16" s="3"/>
      <c r="AW16" s="3"/>
      <c r="AX16" s="3"/>
      <c r="AY16" s="3"/>
      <c r="AZ16" s="3"/>
      <c r="BA16" s="3"/>
      <c r="BB16" s="3"/>
      <c r="BC16" s="3"/>
      <c r="BD16" s="3"/>
      <c r="BE16" s="3"/>
      <c r="BF16" s="3"/>
      <c r="BG16" s="3"/>
      <c r="BH16" s="3"/>
      <c r="BI16" s="3"/>
      <c r="BJ16" s="3"/>
      <c r="BK16" s="3"/>
      <c r="BL16" s="3"/>
      <c r="BM16" s="3"/>
      <c r="BN16" s="3"/>
      <c r="BO16" s="3"/>
      <c r="BP16" s="3"/>
      <c r="BQ16" s="3"/>
      <c r="BR16" s="3"/>
      <c r="BS16" s="3"/>
      <c r="BT16" s="3"/>
      <c r="BU16" s="3"/>
      <c r="BV16" s="3"/>
      <c r="BW16" s="3"/>
      <c r="BX16" s="3"/>
      <c r="BY16" s="3"/>
      <c r="BZ16" s="3"/>
      <c r="CA16" s="3"/>
      <c r="CB16" s="3"/>
      <c r="CC16" s="3"/>
      <c r="CD16" s="3"/>
      <c r="CE16" s="3"/>
      <c r="CF16" s="3"/>
      <c r="CG16" s="3"/>
      <c r="CH16" s="3"/>
      <c r="CI16" s="3"/>
      <c r="CJ16" s="3"/>
      <c r="CK16" s="3"/>
      <c r="CL16" s="3"/>
      <c r="CM16" s="3"/>
      <c r="CN16" s="3"/>
      <c r="CO16" s="3"/>
      <c r="CP16" s="3"/>
      <c r="CQ16" s="3"/>
      <c r="CR16" s="3"/>
      <c r="CS16" s="3"/>
      <c r="CT16" s="3"/>
      <c r="CU16" s="3"/>
      <c r="CV16" s="3"/>
      <c r="CW16" s="3"/>
      <c r="CX16" s="3"/>
      <c r="CY16" s="3"/>
      <c r="CZ16" s="3"/>
      <c r="DA16" s="3"/>
      <c r="DB16" s="3"/>
      <c r="DC16" s="3"/>
      <c r="DD16" s="3"/>
      <c r="DE16" s="3"/>
    </row>
    <row r="17" spans="1:109" s="9" customFormat="1" x14ac:dyDescent="0.35">
      <c r="A17" s="67"/>
      <c r="B17" s="74"/>
      <c r="C17" s="75"/>
      <c r="D17" s="3"/>
      <c r="E17" s="3"/>
      <c r="F17" s="3"/>
      <c r="G17" s="3"/>
      <c r="H17" s="3"/>
      <c r="I17" s="3"/>
      <c r="J17" s="3"/>
      <c r="K17" s="3"/>
      <c r="L17" s="3"/>
      <c r="M17" s="3"/>
      <c r="N17" s="3"/>
      <c r="O17" s="3"/>
      <c r="P17" s="3"/>
      <c r="Q17" s="3"/>
      <c r="R17" s="3"/>
      <c r="S17" s="3"/>
      <c r="T17" s="3"/>
      <c r="U17" s="3"/>
      <c r="V17" s="3"/>
      <c r="W17" s="3"/>
      <c r="X17" s="3"/>
      <c r="Y17" s="3"/>
      <c r="Z17" s="3"/>
      <c r="AA17" s="3"/>
      <c r="AB17" s="3"/>
      <c r="AC17" s="3"/>
      <c r="AD17" s="3"/>
      <c r="AE17" s="3"/>
      <c r="AF17" s="3"/>
      <c r="AG17" s="3"/>
      <c r="AH17" s="3"/>
      <c r="AI17" s="3"/>
      <c r="AJ17" s="3"/>
      <c r="AK17" s="3"/>
      <c r="AL17" s="3"/>
      <c r="AM17" s="3"/>
      <c r="AN17" s="3"/>
      <c r="AO17" s="3"/>
      <c r="AP17" s="3"/>
      <c r="AQ17" s="3"/>
      <c r="AR17" s="3"/>
      <c r="AS17" s="3"/>
      <c r="AT17" s="3"/>
      <c r="AU17" s="3"/>
      <c r="AV17" s="3"/>
      <c r="AW17" s="3"/>
      <c r="AX17" s="3"/>
      <c r="AY17" s="3"/>
      <c r="AZ17" s="3"/>
      <c r="BA17" s="3"/>
      <c r="BB17" s="3"/>
      <c r="BC17" s="3"/>
      <c r="BD17" s="3"/>
      <c r="BE17" s="3"/>
      <c r="BF17" s="3"/>
      <c r="BG17" s="3"/>
      <c r="BH17" s="3"/>
      <c r="BI17" s="3"/>
      <c r="BJ17" s="3"/>
      <c r="BK17" s="3"/>
      <c r="BL17" s="3"/>
      <c r="BM17" s="3"/>
      <c r="BN17" s="3"/>
      <c r="BO17" s="3"/>
      <c r="BP17" s="3"/>
      <c r="BQ17" s="3"/>
      <c r="BR17" s="3"/>
      <c r="BS17" s="3"/>
      <c r="BT17" s="3"/>
      <c r="BU17" s="3"/>
      <c r="BV17" s="3"/>
      <c r="BW17" s="3"/>
      <c r="BX17" s="3"/>
      <c r="BY17" s="3"/>
      <c r="BZ17" s="3"/>
      <c r="CA17" s="3"/>
      <c r="CB17" s="3"/>
      <c r="CC17" s="3"/>
      <c r="CD17" s="3"/>
      <c r="CE17" s="3"/>
      <c r="CF17" s="3"/>
      <c r="CG17" s="3"/>
      <c r="CH17" s="3"/>
      <c r="CI17" s="3"/>
      <c r="CJ17" s="3"/>
      <c r="CK17" s="3"/>
      <c r="CL17" s="3"/>
      <c r="CM17" s="3"/>
      <c r="CN17" s="3"/>
      <c r="CO17" s="3"/>
      <c r="CP17" s="3"/>
      <c r="CQ17" s="3"/>
      <c r="CR17" s="3"/>
      <c r="CS17" s="3"/>
      <c r="CT17" s="3"/>
      <c r="CU17" s="3"/>
      <c r="CV17" s="3"/>
      <c r="CW17" s="3"/>
      <c r="CX17" s="3"/>
      <c r="CY17" s="3"/>
      <c r="CZ17" s="3"/>
      <c r="DA17" s="3"/>
      <c r="DB17" s="3"/>
      <c r="DC17" s="3"/>
      <c r="DD17" s="3"/>
      <c r="DE17" s="3"/>
    </row>
  </sheetData>
  <sheetProtection sheet="1" objects="1" scenarios="1" formatCells="0" formatColumns="0" formatRows="0" sort="0" autoFilter="0"/>
  <mergeCells count="2">
    <mergeCell ref="B6:C6"/>
    <mergeCell ref="B12:C12"/>
  </mergeCells>
  <phoneticPr fontId="3" type="noConversion"/>
  <pageMargins left="0.7" right="0.7" top="0.75" bottom="0.75" header="0.3" footer="0.3"/>
  <pageSetup scale="97" fitToHeight="0" orientation="portrait" r:id="rId1"/>
  <drawing r:id="rId2"/>
  <extLst>
    <ext xmlns:x14="http://schemas.microsoft.com/office/spreadsheetml/2009/9/main" uri="{78C0D931-6437-407d-A8EE-F0AAD7539E65}">
      <x14:conditionalFormattings>
        <x14:conditionalFormatting xmlns:xm="http://schemas.microsoft.com/office/excel/2006/main">
          <x14:cfRule type="cellIs" priority="1" operator="lessThan" id="{FCC28DB9-0B33-4C3E-8D83-78D6A2C1195A}">
            <xm:f>Inputs!$B$35</xm:f>
            <x14:dxf>
              <font>
                <color rgb="FF9C0006"/>
              </font>
              <fill>
                <patternFill>
                  <bgColor rgb="FFFFC7CE"/>
                </patternFill>
              </fill>
            </x14:dxf>
          </x14:cfRule>
          <xm:sqref>B9:C9</xm:sqref>
        </x14:conditionalFormatting>
        <x14:conditionalFormatting xmlns:xm="http://schemas.microsoft.com/office/excel/2006/main">
          <x14:cfRule type="cellIs" priority="2" operator="lessThan" id="{3B4F5A74-F07B-49D3-819C-A3E4CD2BB708}">
            <xm:f>Inputs!$B$35</xm:f>
            <x14:dxf>
              <font>
                <color rgb="FF9C0006"/>
              </font>
              <fill>
                <patternFill>
                  <bgColor rgb="FFFFC7CE"/>
                </patternFill>
              </fill>
            </x14:dxf>
          </x14:cfRule>
          <xm:sqref>B15:C15</xm:sqref>
        </x14:conditionalFormatting>
      </x14:conditionalFormatting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AA127BB-B21C-4377-ADCB-618FFA62EB16}">
  <sheetPr codeName="Sheet7">
    <tabColor theme="8"/>
    <pageSetUpPr fitToPage="1"/>
  </sheetPr>
  <dimension ref="A1:AS19"/>
  <sheetViews>
    <sheetView zoomScale="115" zoomScaleNormal="115" workbookViewId="0"/>
  </sheetViews>
  <sheetFormatPr defaultColWidth="8.7265625" defaultRowHeight="14.5" x14ac:dyDescent="0.35"/>
  <cols>
    <col min="1" max="1" width="35.7265625" style="17" customWidth="1"/>
    <col min="2" max="2" width="20.453125" style="3" customWidth="1"/>
    <col min="3" max="5" width="18.453125" style="3" customWidth="1"/>
    <col min="6" max="6" width="17.26953125" style="3" customWidth="1"/>
    <col min="7" max="7" width="18.26953125" style="3" bestFit="1" customWidth="1"/>
    <col min="8" max="8" width="12.453125" style="3" bestFit="1" customWidth="1"/>
    <col min="9" max="9" width="13.26953125" style="3" bestFit="1" customWidth="1"/>
    <col min="10" max="16384" width="8.7265625" style="3"/>
  </cols>
  <sheetData>
    <row r="1" spans="1:45" s="9" customFormat="1" ht="18.5" x14ac:dyDescent="0.45">
      <c r="A1" s="77" t="s">
        <v>98</v>
      </c>
      <c r="G1" s="19"/>
      <c r="H1" s="3"/>
      <c r="I1" s="3"/>
      <c r="J1" s="3"/>
      <c r="K1" s="3"/>
      <c r="L1" s="3"/>
      <c r="M1" s="3"/>
      <c r="N1" s="3"/>
      <c r="O1" s="3"/>
      <c r="P1" s="3"/>
      <c r="Q1" s="3"/>
      <c r="R1" s="3"/>
      <c r="S1" s="3"/>
      <c r="T1" s="3"/>
      <c r="U1" s="3"/>
      <c r="V1" s="3"/>
      <c r="W1" s="3"/>
      <c r="X1" s="3"/>
      <c r="Y1" s="3"/>
      <c r="Z1" s="3"/>
      <c r="AA1" s="3"/>
      <c r="AB1" s="3"/>
      <c r="AC1" s="3"/>
      <c r="AD1" s="3"/>
      <c r="AE1" s="3"/>
      <c r="AF1" s="3"/>
      <c r="AG1" s="3"/>
      <c r="AH1" s="3"/>
      <c r="AI1" s="3"/>
      <c r="AJ1" s="3"/>
      <c r="AK1" s="3"/>
      <c r="AL1" s="3"/>
      <c r="AM1" s="3"/>
      <c r="AN1" s="3"/>
      <c r="AO1" s="3"/>
      <c r="AP1" s="3"/>
      <c r="AQ1" s="3"/>
      <c r="AR1" s="3"/>
      <c r="AS1" s="3"/>
    </row>
    <row r="2" spans="1:45" s="9" customFormat="1" x14ac:dyDescent="0.35">
      <c r="A2" s="69"/>
      <c r="G2" s="19"/>
      <c r="H2" s="3"/>
      <c r="I2" s="3"/>
      <c r="J2" s="3"/>
      <c r="K2" s="3"/>
      <c r="L2" s="3"/>
      <c r="M2" s="3"/>
      <c r="N2" s="3"/>
      <c r="O2" s="3"/>
      <c r="P2" s="3"/>
      <c r="Q2" s="3"/>
      <c r="R2" s="3"/>
      <c r="S2" s="3"/>
      <c r="T2" s="3"/>
      <c r="U2" s="3"/>
      <c r="V2" s="3"/>
      <c r="W2" s="3"/>
      <c r="X2" s="3"/>
      <c r="Y2" s="3"/>
      <c r="Z2" s="3"/>
      <c r="AA2" s="3"/>
      <c r="AB2" s="3"/>
      <c r="AC2" s="3"/>
      <c r="AD2" s="3"/>
      <c r="AE2" s="3"/>
      <c r="AF2" s="3"/>
      <c r="AG2" s="3"/>
      <c r="AH2" s="3"/>
      <c r="AI2" s="3"/>
      <c r="AJ2" s="3"/>
      <c r="AK2" s="3"/>
      <c r="AL2" s="3"/>
      <c r="AM2" s="3"/>
      <c r="AN2" s="3"/>
      <c r="AO2" s="3"/>
      <c r="AP2" s="3"/>
      <c r="AQ2" s="3"/>
      <c r="AR2" s="3"/>
      <c r="AS2" s="3"/>
    </row>
    <row r="3" spans="1:45" s="9" customFormat="1" x14ac:dyDescent="0.35">
      <c r="A3" s="67"/>
      <c r="G3" s="19"/>
      <c r="H3" s="3"/>
      <c r="I3" s="3"/>
      <c r="J3" s="3"/>
      <c r="K3" s="3"/>
      <c r="L3" s="3"/>
      <c r="M3" s="3"/>
      <c r="N3" s="3"/>
      <c r="O3" s="3"/>
      <c r="P3" s="3"/>
      <c r="Q3" s="3"/>
      <c r="R3" s="3"/>
      <c r="S3" s="3"/>
      <c r="T3" s="3"/>
      <c r="U3" s="3"/>
      <c r="V3" s="3"/>
      <c r="W3" s="3"/>
      <c r="X3" s="3"/>
      <c r="Y3" s="3"/>
      <c r="Z3" s="3"/>
      <c r="AA3" s="3"/>
      <c r="AB3" s="3"/>
      <c r="AC3" s="3"/>
      <c r="AD3" s="3"/>
      <c r="AE3" s="3"/>
      <c r="AF3" s="3"/>
      <c r="AG3" s="3"/>
      <c r="AH3" s="3"/>
      <c r="AI3" s="3"/>
      <c r="AJ3" s="3"/>
      <c r="AK3" s="3"/>
      <c r="AL3" s="3"/>
      <c r="AM3" s="3"/>
      <c r="AN3" s="3"/>
      <c r="AO3" s="3"/>
      <c r="AP3" s="3"/>
      <c r="AQ3" s="3"/>
      <c r="AR3" s="3"/>
      <c r="AS3" s="3"/>
    </row>
    <row r="4" spans="1:45" s="9" customFormat="1" x14ac:dyDescent="0.35">
      <c r="A4" s="67"/>
      <c r="G4" s="19"/>
      <c r="H4" s="3"/>
      <c r="I4" s="3"/>
      <c r="J4" s="3"/>
      <c r="K4" s="3"/>
      <c r="L4" s="3"/>
      <c r="M4" s="3"/>
      <c r="N4" s="3"/>
      <c r="O4" s="3"/>
      <c r="P4" s="3"/>
      <c r="Q4" s="3"/>
      <c r="R4" s="3"/>
      <c r="S4" s="3"/>
      <c r="T4" s="3"/>
      <c r="U4" s="3"/>
      <c r="V4" s="3"/>
      <c r="W4" s="3"/>
      <c r="X4" s="3"/>
      <c r="Y4" s="3"/>
      <c r="Z4" s="3"/>
      <c r="AA4" s="3"/>
      <c r="AB4" s="3"/>
      <c r="AC4" s="3"/>
      <c r="AD4" s="3"/>
      <c r="AE4" s="3"/>
      <c r="AF4" s="3"/>
      <c r="AG4" s="3"/>
      <c r="AH4" s="3"/>
      <c r="AI4" s="3"/>
      <c r="AJ4" s="3"/>
      <c r="AK4" s="3"/>
      <c r="AL4" s="3"/>
      <c r="AM4" s="3"/>
      <c r="AN4" s="3"/>
      <c r="AO4" s="3"/>
      <c r="AP4" s="3"/>
      <c r="AQ4" s="3"/>
      <c r="AR4" s="3"/>
      <c r="AS4" s="3"/>
    </row>
    <row r="5" spans="1:45" s="9" customFormat="1" x14ac:dyDescent="0.35">
      <c r="A5" s="67"/>
      <c r="G5" s="20"/>
      <c r="H5" s="3"/>
      <c r="I5" s="3"/>
      <c r="J5" s="3"/>
      <c r="K5" s="3"/>
      <c r="L5" s="3"/>
      <c r="M5" s="3"/>
      <c r="N5" s="3"/>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row>
    <row r="6" spans="1:45" ht="14.5" customHeight="1" x14ac:dyDescent="0.35">
      <c r="A6" s="114" t="s">
        <v>89</v>
      </c>
      <c r="B6" s="113" t="s">
        <v>90</v>
      </c>
      <c r="C6" s="113"/>
      <c r="D6" s="113"/>
      <c r="E6" s="113"/>
      <c r="F6" s="113"/>
      <c r="G6" s="113"/>
      <c r="H6" s="78"/>
      <c r="I6" s="78"/>
      <c r="J6" s="78"/>
    </row>
    <row r="7" spans="1:45" x14ac:dyDescent="0.35">
      <c r="A7" s="115"/>
      <c r="B7" s="116" t="s">
        <v>99</v>
      </c>
      <c r="C7" s="116"/>
      <c r="D7" s="117" t="s">
        <v>100</v>
      </c>
      <c r="E7" s="118"/>
      <c r="F7" s="116" t="s">
        <v>101</v>
      </c>
      <c r="G7" s="116"/>
    </row>
    <row r="8" spans="1:45" x14ac:dyDescent="0.35">
      <c r="A8" s="71"/>
      <c r="B8" s="71" t="s">
        <v>92</v>
      </c>
      <c r="C8" s="71" t="s">
        <v>93</v>
      </c>
      <c r="D8" s="71" t="s">
        <v>92</v>
      </c>
      <c r="E8" s="71" t="s">
        <v>93</v>
      </c>
      <c r="F8" s="71" t="s">
        <v>92</v>
      </c>
      <c r="G8" s="71" t="s">
        <v>93</v>
      </c>
      <c r="H8" s="79"/>
      <c r="I8" s="79"/>
      <c r="J8" s="79"/>
    </row>
    <row r="9" spans="1:45" x14ac:dyDescent="0.35">
      <c r="A9" s="32" t="s">
        <v>94</v>
      </c>
      <c r="B9" s="72">
        <f>(Inputs!$B$5*Inputs!$B$13*Inputs!$B$30*Inputs!$B$15*Inputs!$B$16*Inputs!$B$17)/Inputs!$B$18</f>
        <v>3.8728530000000003E-3</v>
      </c>
      <c r="C9" s="72">
        <f>(Inputs!$C$5*Inputs!$C$13*Inputs!$C$30*Inputs!$C$15*Inputs!$C$16*Inputs!$C$17)/Inputs!$C$18</f>
        <v>3.8728530000000003E-3</v>
      </c>
      <c r="D9" s="72">
        <f>(Inputs!$B$5*Inputs!$B$13*Inputs!$B$31*Inputs!$B$15*Inputs!$B$16*Inputs!$B$17)/Inputs!$B$18</f>
        <v>1.5634850999999998E-2</v>
      </c>
      <c r="E9" s="72">
        <f>(Inputs!$C$5*Inputs!$C$13*Inputs!$C$31*Inputs!$C$15*Inputs!$C$16*Inputs!$C$17)/Inputs!$C$18</f>
        <v>1.5634850999999998E-2</v>
      </c>
      <c r="F9" s="72">
        <f>(Inputs!$B$5*Inputs!$B$13*Inputs!$B$32*Inputs!$B$15*Inputs!$B$16*Inputs!$B$17)/Inputs!$B$18</f>
        <v>2.9519746199999995E-2</v>
      </c>
      <c r="G9" s="72">
        <f>(Inputs!$C$5*Inputs!$C$13*Inputs!$C$32*Inputs!$C$15*Inputs!$C$16*Inputs!$C$17)/Inputs!$C$18</f>
        <v>2.9519746199999995E-2</v>
      </c>
    </row>
    <row r="10" spans="1:45" x14ac:dyDescent="0.35">
      <c r="A10" s="32" t="s">
        <v>95</v>
      </c>
      <c r="B10" s="76">
        <f>Inputs!$B$34/B9</f>
        <v>284.02833776546646</v>
      </c>
      <c r="C10" s="76">
        <f>Inputs!$C$34/C9</f>
        <v>284.02833776546646</v>
      </c>
      <c r="D10" s="76">
        <f>Inputs!$B$34/D9</f>
        <v>70.355643299702706</v>
      </c>
      <c r="E10" s="76">
        <f>Inputs!$C$34/E9</f>
        <v>70.355643299702706</v>
      </c>
      <c r="F10" s="76">
        <f>Inputs!$B$34/F9</f>
        <v>37.263193001300273</v>
      </c>
      <c r="G10" s="76">
        <f>Inputs!$C$34/G9</f>
        <v>37.263193001300273</v>
      </c>
    </row>
    <row r="11" spans="1:45" s="9" customFormat="1" x14ac:dyDescent="0.35">
      <c r="A11" s="67"/>
      <c r="B11" s="67"/>
      <c r="C11" s="67"/>
      <c r="D11" s="67"/>
      <c r="E11" s="67"/>
      <c r="F11" s="67"/>
      <c r="G11" s="68"/>
      <c r="H11" s="3"/>
      <c r="I11" s="3"/>
      <c r="J11" s="3"/>
      <c r="K11" s="3"/>
      <c r="L11" s="3"/>
      <c r="M11" s="3"/>
      <c r="N11" s="3"/>
      <c r="O11" s="3"/>
      <c r="P11" s="3"/>
      <c r="Q11" s="3"/>
      <c r="R11" s="3"/>
      <c r="S11" s="3"/>
      <c r="T11" s="3"/>
      <c r="U11" s="3"/>
      <c r="V11" s="3"/>
      <c r="W11" s="3"/>
      <c r="X11" s="3"/>
      <c r="Y11" s="3"/>
      <c r="Z11" s="3"/>
      <c r="AA11" s="3"/>
      <c r="AB11" s="3"/>
      <c r="AC11" s="3"/>
      <c r="AD11" s="3"/>
      <c r="AE11" s="3"/>
      <c r="AF11" s="3"/>
      <c r="AG11" s="3"/>
      <c r="AH11" s="3"/>
      <c r="AI11" s="3"/>
      <c r="AJ11" s="3"/>
      <c r="AK11" s="3"/>
      <c r="AL11" s="3"/>
      <c r="AM11" s="3"/>
      <c r="AN11" s="3"/>
      <c r="AO11" s="3"/>
      <c r="AP11" s="3"/>
      <c r="AQ11" s="3"/>
      <c r="AR11" s="3"/>
      <c r="AS11" s="3"/>
    </row>
    <row r="12" spans="1:45" s="9" customFormat="1" x14ac:dyDescent="0.35">
      <c r="A12" s="67"/>
      <c r="B12" s="67"/>
      <c r="C12" s="67"/>
      <c r="D12" s="67"/>
      <c r="E12" s="67"/>
      <c r="F12" s="67"/>
      <c r="G12" s="70"/>
      <c r="H12" s="78"/>
      <c r="I12" s="78"/>
      <c r="J12" s="78"/>
      <c r="K12" s="3"/>
      <c r="L12" s="3"/>
      <c r="M12" s="3"/>
      <c r="N12" s="3"/>
      <c r="O12" s="3"/>
      <c r="P12" s="3"/>
      <c r="Q12" s="3"/>
      <c r="R12" s="3"/>
      <c r="S12" s="3"/>
      <c r="T12" s="3"/>
      <c r="U12" s="3"/>
      <c r="V12" s="3"/>
      <c r="W12" s="3"/>
      <c r="X12" s="3"/>
      <c r="Y12" s="3"/>
      <c r="Z12" s="3"/>
      <c r="AA12" s="3"/>
      <c r="AB12" s="3"/>
      <c r="AC12" s="3"/>
      <c r="AD12" s="3"/>
      <c r="AE12" s="3"/>
      <c r="AF12" s="3"/>
      <c r="AG12" s="3"/>
      <c r="AH12" s="3"/>
      <c r="AI12" s="3"/>
      <c r="AJ12" s="3"/>
      <c r="AK12" s="3"/>
      <c r="AL12" s="3"/>
      <c r="AM12" s="3"/>
      <c r="AN12" s="3"/>
      <c r="AO12" s="3"/>
      <c r="AP12" s="3"/>
      <c r="AQ12" s="3"/>
      <c r="AR12" s="3"/>
      <c r="AS12" s="3"/>
    </row>
    <row r="13" spans="1:45" ht="14.5" customHeight="1" x14ac:dyDescent="0.35">
      <c r="A13" s="114" t="s">
        <v>96</v>
      </c>
      <c r="B13" s="113" t="s">
        <v>90</v>
      </c>
      <c r="C13" s="113"/>
      <c r="D13" s="113"/>
      <c r="E13" s="113"/>
      <c r="F13" s="113"/>
      <c r="G13" s="113"/>
    </row>
    <row r="14" spans="1:45" x14ac:dyDescent="0.35">
      <c r="A14" s="115"/>
      <c r="B14" s="116" t="s">
        <v>99</v>
      </c>
      <c r="C14" s="116"/>
      <c r="D14" s="117" t="s">
        <v>100</v>
      </c>
      <c r="E14" s="118"/>
      <c r="F14" s="116" t="s">
        <v>101</v>
      </c>
      <c r="G14" s="116"/>
    </row>
    <row r="15" spans="1:45" x14ac:dyDescent="0.35">
      <c r="A15" s="71"/>
      <c r="B15" s="71" t="s">
        <v>92</v>
      </c>
      <c r="C15" s="71" t="s">
        <v>93</v>
      </c>
      <c r="D15" s="71" t="s">
        <v>92</v>
      </c>
      <c r="E15" s="71" t="s">
        <v>93</v>
      </c>
      <c r="F15" s="71" t="s">
        <v>92</v>
      </c>
      <c r="G15" s="71" t="s">
        <v>93</v>
      </c>
    </row>
    <row r="16" spans="1:45" x14ac:dyDescent="0.35">
      <c r="A16" s="32" t="s">
        <v>94</v>
      </c>
      <c r="B16" s="72">
        <f>(Inputs!$B$6*Inputs!$B$13*Inputs!$B$30*Inputs!$B$15*Inputs!$B$16*Inputs!$B$17)/Inputs!$B$18</f>
        <v>7.6424299200000007E-3</v>
      </c>
      <c r="C16" s="72">
        <f>(Inputs!$C$6*Inputs!$C$13*Inputs!$C$30*Inputs!$C$15*Inputs!$C$16*Inputs!$C$17)/Inputs!$C$18</f>
        <v>7.6424299200000007E-3</v>
      </c>
      <c r="D16" s="72">
        <f>(Inputs!$B$6*Inputs!$B$13*Inputs!$B$31*Inputs!$B$15*Inputs!$B$16*Inputs!$B$17)/Inputs!$B$18</f>
        <v>3.0852772640000001E-2</v>
      </c>
      <c r="E16" s="72">
        <f>(Inputs!$C$6*Inputs!$C$13*Inputs!$C$31*Inputs!$C$15*Inputs!$C$16*Inputs!$C$17)/Inputs!$C$18</f>
        <v>3.0852772640000001E-2</v>
      </c>
      <c r="F16" s="72">
        <f>(Inputs!$B$6*Inputs!$B$13*Inputs!$B$32*Inputs!$B$15*Inputs!$B$16*Inputs!$B$17)/Inputs!$B$18</f>
        <v>5.8252299167999996E-2</v>
      </c>
      <c r="G16" s="72">
        <f>(Inputs!$C$6*Inputs!$C$13*Inputs!$C$32*Inputs!$C$15*Inputs!$C$16*Inputs!$C$17)/Inputs!$C$18</f>
        <v>5.8252299167999996E-2</v>
      </c>
    </row>
    <row r="17" spans="1:45" x14ac:dyDescent="0.35">
      <c r="A17" s="32" t="s">
        <v>95</v>
      </c>
      <c r="B17" s="76">
        <f>Inputs!$B$34/B16</f>
        <v>143.93327927304043</v>
      </c>
      <c r="C17" s="76">
        <f>Inputs!$C$34/C16</f>
        <v>143.93327927304043</v>
      </c>
      <c r="D17" s="76">
        <f>Inputs!$B$34/D16</f>
        <v>35.653197618092584</v>
      </c>
      <c r="E17" s="76">
        <f>Inputs!$C$34/E16</f>
        <v>35.653197618092584</v>
      </c>
      <c r="F17" s="76">
        <f>Inputs!$B$34/F16</f>
        <v>18.883374831739999</v>
      </c>
      <c r="G17" s="76">
        <f>Inputs!$C$34/G16</f>
        <v>18.883374831739999</v>
      </c>
    </row>
    <row r="18" spans="1:45" s="9" customFormat="1" x14ac:dyDescent="0.35">
      <c r="A18" s="67"/>
      <c r="B18" s="67"/>
      <c r="C18" s="67"/>
      <c r="D18" s="67"/>
      <c r="E18" s="67"/>
      <c r="F18" s="67"/>
      <c r="G18" s="68"/>
      <c r="H18" s="3"/>
      <c r="I18" s="3"/>
      <c r="J18" s="3"/>
      <c r="K18" s="3"/>
      <c r="L18" s="3"/>
      <c r="M18" s="3"/>
      <c r="N18" s="3"/>
      <c r="O18" s="3"/>
      <c r="P18" s="3"/>
      <c r="Q18" s="3"/>
      <c r="R18" s="3"/>
      <c r="S18" s="3"/>
      <c r="T18" s="3"/>
      <c r="U18" s="3"/>
      <c r="V18" s="3"/>
      <c r="W18" s="3"/>
      <c r="X18" s="3"/>
      <c r="Y18" s="3"/>
      <c r="Z18" s="3"/>
      <c r="AA18" s="3"/>
      <c r="AB18" s="3"/>
      <c r="AC18" s="3"/>
      <c r="AD18" s="3"/>
      <c r="AE18" s="3"/>
      <c r="AF18" s="3"/>
      <c r="AG18" s="3"/>
      <c r="AH18" s="3"/>
      <c r="AI18" s="3"/>
      <c r="AJ18" s="3"/>
      <c r="AK18" s="3"/>
      <c r="AL18" s="3"/>
      <c r="AM18" s="3"/>
      <c r="AN18" s="3"/>
      <c r="AO18" s="3"/>
      <c r="AP18" s="3"/>
      <c r="AQ18" s="3"/>
      <c r="AR18" s="3"/>
      <c r="AS18" s="3"/>
    </row>
    <row r="19" spans="1:45" s="9" customFormat="1" x14ac:dyDescent="0.35">
      <c r="A19" s="67"/>
      <c r="B19" s="67"/>
      <c r="C19" s="67"/>
      <c r="D19" s="67"/>
      <c r="E19" s="67"/>
      <c r="F19" s="67"/>
      <c r="G19" s="70"/>
      <c r="H19" s="78"/>
      <c r="I19" s="78"/>
      <c r="J19" s="78"/>
      <c r="K19" s="3"/>
      <c r="L19" s="3"/>
      <c r="M19" s="3"/>
      <c r="N19" s="3"/>
      <c r="O19" s="3"/>
      <c r="P19" s="3"/>
      <c r="Q19" s="3"/>
      <c r="R19" s="3"/>
      <c r="S19" s="3"/>
      <c r="T19" s="3"/>
      <c r="U19" s="3"/>
      <c r="V19" s="3"/>
      <c r="W19" s="3"/>
      <c r="X19" s="3"/>
      <c r="Y19" s="3"/>
      <c r="Z19" s="3"/>
      <c r="AA19" s="3"/>
      <c r="AB19" s="3"/>
      <c r="AC19" s="3"/>
      <c r="AD19" s="3"/>
      <c r="AE19" s="3"/>
      <c r="AF19" s="3"/>
      <c r="AG19" s="3"/>
      <c r="AH19" s="3"/>
      <c r="AI19" s="3"/>
      <c r="AJ19" s="3"/>
      <c r="AK19" s="3"/>
      <c r="AL19" s="3"/>
      <c r="AM19" s="3"/>
      <c r="AN19" s="3"/>
      <c r="AO19" s="3"/>
      <c r="AP19" s="3"/>
      <c r="AQ19" s="3"/>
      <c r="AR19" s="3"/>
      <c r="AS19" s="3"/>
    </row>
  </sheetData>
  <sheetProtection sheet="1" objects="1" scenarios="1" formatCells="0" formatColumns="0" formatRows="0" sort="0" autoFilter="0"/>
  <mergeCells count="10">
    <mergeCell ref="A6:A7"/>
    <mergeCell ref="A13:A14"/>
    <mergeCell ref="B13:G13"/>
    <mergeCell ref="B6:G6"/>
    <mergeCell ref="B7:C7"/>
    <mergeCell ref="F7:G7"/>
    <mergeCell ref="B14:C14"/>
    <mergeCell ref="F14:G14"/>
    <mergeCell ref="D7:E7"/>
    <mergeCell ref="D14:E14"/>
  </mergeCells>
  <phoneticPr fontId="3" type="noConversion"/>
  <pageMargins left="0.7" right="0.7" top="0.75" bottom="0.75" header="0.3" footer="0.3"/>
  <pageSetup scale="56" fitToHeight="0" orientation="landscape" r:id="rId1"/>
  <drawing r:id="rId2"/>
  <extLst>
    <ext xmlns:x14="http://schemas.microsoft.com/office/spreadsheetml/2009/9/main" uri="{78C0D931-6437-407d-A8EE-F0AAD7539E65}">
      <x14:conditionalFormattings>
        <x14:conditionalFormatting xmlns:xm="http://schemas.microsoft.com/office/excel/2006/main">
          <x14:cfRule type="cellIs" priority="17" operator="lessThan" id="{8B97AF92-A08E-7F49-87E6-470A6E843D5B}">
            <xm:f>Inputs!$B$35</xm:f>
            <x14:dxf>
              <font>
                <color rgb="FF9C0006"/>
              </font>
              <fill>
                <patternFill>
                  <bgColor rgb="FFFFC7CE"/>
                </patternFill>
              </fill>
            </x14:dxf>
          </x14:cfRule>
          <xm:sqref>B10:G10 B17:G17</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D723352F79007E408EFF44D6142FFCE2" ma:contentTypeVersion="21" ma:contentTypeDescription="Create a new document." ma:contentTypeScope="" ma:versionID="e95dd583e1418bbab84cc60b808c79a9">
  <xsd:schema xmlns:xsd="http://www.w3.org/2001/XMLSchema" xmlns:xs="http://www.w3.org/2001/XMLSchema" xmlns:p="http://schemas.microsoft.com/office/2006/metadata/properties" xmlns:ns1="http://schemas.microsoft.com/sharepoint/v3" xmlns:ns2="4ffa91fb-a0ff-4ac5-b2db-65c790d184a4" xmlns:ns3="http://schemas.microsoft.com/sharepoint.v3" xmlns:ns4="http://schemas.microsoft.com/sharepoint/v3/fields" xmlns:ns5="fecc2597-e8fd-4279-ac06-bd7c891938be" xmlns:ns6="ead8da0f-3542-4e50-96c8-f1f698624e86" targetNamespace="http://schemas.microsoft.com/office/2006/metadata/properties" ma:root="true" ma:fieldsID="2f7c14c724f6fd5b0410ef8d6affcf61" ns1:_="" ns2:_="" ns3:_="" ns4:_="" ns5:_="" ns6:_="">
    <xsd:import namespace="http://schemas.microsoft.com/sharepoint/v3"/>
    <xsd:import namespace="4ffa91fb-a0ff-4ac5-b2db-65c790d184a4"/>
    <xsd:import namespace="http://schemas.microsoft.com/sharepoint.v3"/>
    <xsd:import namespace="http://schemas.microsoft.com/sharepoint/v3/fields"/>
    <xsd:import namespace="fecc2597-e8fd-4279-ac06-bd7c891938be"/>
    <xsd:import namespace="ead8da0f-3542-4e50-96c8-f1f698624e86"/>
    <xsd:element name="properties">
      <xsd:complexType>
        <xsd:sequence>
          <xsd:element name="documentManagement">
            <xsd:complexType>
              <xsd:all>
                <xsd:element ref="ns2:Document_x0020_Creation_x0020_Date" minOccurs="0"/>
                <xsd:element ref="ns2:Creator" minOccurs="0"/>
                <xsd:element ref="ns2:EPA_x0020_Office" minOccurs="0"/>
                <xsd:element ref="ns2:Record" minOccurs="0"/>
                <xsd:element ref="ns3:CategoryDescription" minOccurs="0"/>
                <xsd:element ref="ns2:Identifier" minOccurs="0"/>
                <xsd:element ref="ns2:EPA_x0020_Contributor" minOccurs="0"/>
                <xsd:element ref="ns2:External_x0020_Contributor" minOccurs="0"/>
                <xsd:element ref="ns4:_Coverage" minOccurs="0"/>
                <xsd:element ref="ns2:EPA_x0020_Related_x0020_Documents" minOccurs="0"/>
                <xsd:element ref="ns4:_Source" minOccurs="0"/>
                <xsd:element ref="ns2:Rights" minOccurs="0"/>
                <xsd:element ref="ns1:Language" minOccurs="0"/>
                <xsd:element ref="ns2:j747ac98061d40f0aa7bd47e1db5675d" minOccurs="0"/>
                <xsd:element ref="ns2:TaxKeywordTaxHTField" minOccurs="0"/>
                <xsd:element ref="ns2:TaxCatchAllLabel" minOccurs="0"/>
                <xsd:element ref="ns2:TaxCatchAll" minOccurs="0"/>
                <xsd:element ref="ns2:e3f09c3df709400db2417a7161762d62" minOccurs="0"/>
                <xsd:element ref="ns5:SharedWithUsers" minOccurs="0"/>
                <xsd:element ref="ns5:SharedWithDetails" minOccurs="0"/>
                <xsd:element ref="ns6:MediaServiceMetadata" minOccurs="0"/>
                <xsd:element ref="ns6:MediaServiceFastMetadata" minOccurs="0"/>
                <xsd:element ref="ns6:MediaServiceAutoTags" minOccurs="0"/>
                <xsd:element ref="ns6:MediaServiceOCR" minOccurs="0"/>
                <xsd:element ref="ns6:MediaServiceGenerationTime" minOccurs="0"/>
                <xsd:element ref="ns6:MediaServiceEventHashCode" minOccurs="0"/>
                <xsd:element ref="ns1:_ip_UnifiedCompliancePolicyProperties" minOccurs="0"/>
                <xsd:element ref="ns1:_ip_UnifiedCompliancePolicyUIAction" minOccurs="0"/>
                <xsd:element ref="ns6:lcf76f155ced4ddcb4097134ff3c332f" minOccurs="0"/>
                <xsd:element ref="ns6:MediaServiceObjectDetectorVersions" minOccurs="0"/>
                <xsd:element ref="ns6:MediaServiceSearchProperties" minOccurs="0"/>
                <xsd:element ref="ns6:MediaServiceDateTaken" minOccurs="0"/>
                <xsd:element ref="ns6:MediaServiceLocation" minOccurs="0"/>
                <xsd:element ref="ns6: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Language" ma:index="17" nillable="true" ma:displayName="Language" ma:default="English" ma:description="Select the document language from the drop down." ma:format="Dropdown" ma:internalName="Language" ma:readOnly="false">
      <xsd:simpleType>
        <xsd:restriction base="dms:Choice">
          <xsd:enumeration value="Arabic (Saudi Arabia)"/>
          <xsd:enumeration value="Bulgarian (Bulgaria)"/>
          <xsd:enumeration value="Chinese (Hong Kong S.A.R.)"/>
          <xsd:enumeration value="Chinese (People's Republic of China)"/>
          <xsd:enumeration value="Chinese (Taiwan)"/>
          <xsd:enumeration value="Croatian (Croatia)"/>
          <xsd:enumeration value="Czech (Czech Republic)"/>
          <xsd:enumeration value="Danish (Denmark)"/>
          <xsd:enumeration value="Dutch (Netherlands)"/>
          <xsd:enumeration value="English"/>
          <xsd:enumeration value="Estonian (Estonia)"/>
          <xsd:enumeration value="Finnish (Finland)"/>
          <xsd:enumeration value="French (France)"/>
          <xsd:enumeration value="German (Germany)"/>
          <xsd:enumeration value="Greek (Greece)"/>
          <xsd:enumeration value="Hebrew (Israel)"/>
          <xsd:enumeration value="Hindi (India)"/>
          <xsd:enumeration value="Hungarian (Hungary)"/>
          <xsd:enumeration value="Indonesian (Indonesia)"/>
          <xsd:enumeration value="Italian (Italy)"/>
          <xsd:enumeration value="Japanese (Japan)"/>
          <xsd:enumeration value="Korean (Korea)"/>
          <xsd:enumeration value="Latvian (Latvia)"/>
          <xsd:enumeration value="Lithuanian (Lithuania)"/>
          <xsd:enumeration value="Malay (Malaysia)"/>
          <xsd:enumeration value="Norwegian (Bokmal) (Norway)"/>
          <xsd:enumeration value="Polish (Poland)"/>
          <xsd:enumeration value="Portuguese (Brazil)"/>
          <xsd:enumeration value="Portuguese (Portugal)"/>
          <xsd:enumeration value="Romanian (Romania)"/>
          <xsd:enumeration value="Russian (Russia)"/>
          <xsd:enumeration value="Serbian (Latin) (Serbia)"/>
          <xsd:enumeration value="Slovak (Slovakia)"/>
          <xsd:enumeration value="Slovenian (Slovenia)"/>
          <xsd:enumeration value="Spanish (Spain)"/>
          <xsd:enumeration value="Swedish (Sweden)"/>
          <xsd:enumeration value="Thai (Thailand)"/>
          <xsd:enumeration value="Turkish (Turkey)"/>
          <xsd:enumeration value="Ukrainian (Ukraine)"/>
          <xsd:enumeration value="Urdu (Islamic Republic of Pakistan)"/>
          <xsd:enumeration value="Vietnamese (Vietnam)"/>
        </xsd:restriction>
      </xsd:simpleType>
    </xsd:element>
    <xsd:element name="_ip_UnifiedCompliancePolicyProperties" ma:index="37" nillable="true" ma:displayName="Unified Compliance Policy Properties" ma:hidden="true" ma:internalName="_ip_UnifiedCompliancePolicyProperties">
      <xsd:simpleType>
        <xsd:restriction base="dms:Note"/>
      </xsd:simpleType>
    </xsd:element>
    <xsd:element name="_ip_UnifiedCompliancePolicyUIAction" ma:index="38"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4ffa91fb-a0ff-4ac5-b2db-65c790d184a4" elementFormDefault="qualified">
    <xsd:import namespace="http://schemas.microsoft.com/office/2006/documentManagement/types"/>
    <xsd:import namespace="http://schemas.microsoft.com/office/infopath/2007/PartnerControls"/>
    <xsd:element name="Document_x0020_Creation_x0020_Date" ma:index="2" nillable="true" ma:displayName="Document Date" ma:default="[today]" ma:description="Enter the date this document was last modified. The upload date has been entered by default." ma:format="DateOnly" ma:internalName="Document_x0020_Creation_x0020_Date" ma:readOnly="false">
      <xsd:simpleType>
        <xsd:restriction base="dms:DateTime"/>
      </xsd:simpleType>
    </xsd:element>
    <xsd:element name="Creator" ma:index="3" nillable="true" ma:displayName="Creator" ma:description="Enter the person primarily responsible for the document. The name of the person uploading the document has been entered by default." ma:list="UserInfo" ma:SharePointGroup="0" ma:internalName="Crea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EPA_x0020_Office" ma:index="4" nillable="true" ma:displayName="EPA Office" ma:description="Enter the EPA organization primarily responsible for the document. The office of the person uploading the document has been entered by default." ma:internalName="EPA_x0020_Office" ma:readOnly="false">
      <xsd:simpleType>
        <xsd:restriction base="dms:Text">
          <xsd:maxLength value="255"/>
        </xsd:restriction>
      </xsd:simpleType>
    </xsd:element>
    <xsd:element name="Record" ma:index="5" nillable="true" ma:displayName="Record" ma:default="Shared" ma:description="For documents that provide evidence of EPA decisions and actions, select &quot;Shared&quot; (open access) or &quot;Private&quot; (restricted access)." ma:format="Dropdown" ma:internalName="Record" ma:readOnly="false">
      <xsd:simpleType>
        <xsd:restriction base="dms:Choice">
          <xsd:enumeration value="None"/>
          <xsd:enumeration value="Shared"/>
          <xsd:enumeration value="Private"/>
        </xsd:restriction>
      </xsd:simpleType>
    </xsd:element>
    <xsd:element name="Identifier" ma:index="9" nillable="true" ma:displayName="Identifier" ma:description="Enter all EPA identification numbers applicable to this document, one on each line." ma:internalName="Identifier" ma:readOnly="false">
      <xsd:simpleType>
        <xsd:restriction base="dms:Note">
          <xsd:maxLength value="255"/>
        </xsd:restriction>
      </xsd:simpleType>
    </xsd:element>
    <xsd:element name="EPA_x0020_Contributor" ma:index="11" nillable="true" ma:displayName="EPA Contributor" ma:description="Enter an EPA person who contributed to the creation of the document but is not the primary author." ma:list="UserInfo" ma:SharePointGroup="0" ma:internalName="EPA_x0020_Contribu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External_x0020_Contributor" ma:index="12" nillable="true" ma:displayName="External Contributor" ma:description="Enter a non-EPA person who contributed to the creation of the document but is not the primary author." ma:internalName="External_x0020_Contributor" ma:readOnly="false">
      <xsd:simpleType>
        <xsd:restriction base="dms:Note">
          <xsd:maxLength value="255"/>
        </xsd:restriction>
      </xsd:simpleType>
    </xsd:element>
    <xsd:element name="EPA_x0020_Related_x0020_Documents" ma:index="14" nillable="true" ma:displayName="Other Related Documents" ma:description="Enter any related document." ma:internalName="EPA_x0020_Related_x0020_Documents" ma:readOnly="false">
      <xsd:simpleType>
        <xsd:restriction base="dms:Note">
          <xsd:maxLength value="255"/>
        </xsd:restriction>
      </xsd:simpleType>
    </xsd:element>
    <xsd:element name="Rights" ma:index="16" nillable="true" ma:displayName="Rights" ma:description="Enter information about intellectual property rights held over the document (e.g. copyright, patent, trademark)." ma:internalName="Rights" ma:readOnly="false">
      <xsd:simpleType>
        <xsd:restriction base="dms:Note">
          <xsd:maxLength value="255"/>
        </xsd:restriction>
      </xsd:simpleType>
    </xsd:element>
    <xsd:element name="j747ac98061d40f0aa7bd47e1db5675d" ma:index="19" nillable="true" ma:taxonomy="true" ma:internalName="j747ac98061d40f0aa7bd47e1db5675d" ma:taxonomyFieldName="Document_x0020_Type" ma:displayName="Document Type" ma:readOnly="false" ma:default="" ma:fieldId="{3747ac98-061d-40f0-aa7b-d47e1db5675d}" ma:sspId="29f62856-1543-49d4-a736-4569d363f533" ma:termSetId="e06cd6a9-a175-4da0-81cb-8dba7aa394ab" ma:anchorId="00000000-0000-0000-0000-000000000000" ma:open="false" ma:isKeyword="false">
      <xsd:complexType>
        <xsd:sequence>
          <xsd:element ref="pc:Terms" minOccurs="0" maxOccurs="1"/>
        </xsd:sequence>
      </xsd:complexType>
    </xsd:element>
    <xsd:element name="TaxKeywordTaxHTField" ma:index="21" nillable="true" ma:taxonomy="true" ma:internalName="TaxKeywordTaxHTField" ma:taxonomyFieldName="TaxKeyword" ma:displayName="Enterprise Keywords" ma:readOnly="false" ma:fieldId="{23f27201-bee3-471e-b2e7-b64fd8b7ca38}" ma:taxonomyMulti="true" ma:sspId="29f62856-1543-49d4-a736-4569d363f533" ma:termSetId="00000000-0000-0000-0000-000000000000" ma:anchorId="00000000-0000-0000-0000-000000000000" ma:open="true" ma:isKeyword="true">
      <xsd:complexType>
        <xsd:sequence>
          <xsd:element ref="pc:Terms" minOccurs="0" maxOccurs="1"/>
        </xsd:sequence>
      </xsd:complexType>
    </xsd:element>
    <xsd:element name="TaxCatchAllLabel" ma:index="23" nillable="true" ma:displayName="Taxonomy Catch All Column1" ma:hidden="true" ma:list="{160cad11-562a-4490-8456-b2fd6f157897}" ma:internalName="TaxCatchAllLabel" ma:readOnly="true" ma:showField="CatchAllDataLabel" ma:web="fecc2597-e8fd-4279-ac06-bd7c891938be">
      <xsd:complexType>
        <xsd:complexContent>
          <xsd:extension base="dms:MultiChoiceLookup">
            <xsd:sequence>
              <xsd:element name="Value" type="dms:Lookup" maxOccurs="unbounded" minOccurs="0" nillable="true"/>
            </xsd:sequence>
          </xsd:extension>
        </xsd:complexContent>
      </xsd:complexType>
    </xsd:element>
    <xsd:element name="TaxCatchAll" ma:index="24" nillable="true" ma:displayName="Taxonomy Catch All Column" ma:hidden="true" ma:list="{160cad11-562a-4490-8456-b2fd6f157897}" ma:internalName="TaxCatchAll" ma:showField="CatchAllData" ma:web="fecc2597-e8fd-4279-ac06-bd7c891938be">
      <xsd:complexType>
        <xsd:complexContent>
          <xsd:extension base="dms:MultiChoiceLookup">
            <xsd:sequence>
              <xsd:element name="Value" type="dms:Lookup" maxOccurs="unbounded" minOccurs="0" nillable="true"/>
            </xsd:sequence>
          </xsd:extension>
        </xsd:complexContent>
      </xsd:complexType>
    </xsd:element>
    <xsd:element name="e3f09c3df709400db2417a7161762d62" ma:index="28" nillable="true" ma:taxonomy="true" ma:internalName="e3f09c3df709400db2417a7161762d62" ma:taxonomyFieldName="EPA_x0020_Subject" ma:displayName="EPA Subject" ma:readOnly="false" ma:default="" ma:fieldId="{e3f09c3d-f709-400d-b241-7a7161762d62}" ma:taxonomyMulti="true" ma:sspId="29f62856-1543-49d4-a736-4569d363f533" ma:termSetId="7a3d4ae0-7e62-45a2-a406-c6a8a6a8eee3" ma:anchorId="00000000-0000-0000-0000-000000000000" ma:open="fals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CategoryDescription" ma:index="6" nillable="true" ma:displayName="Description" ma:description="Enter a brief description." ma:internalName="CategoryDescription" ma:readOnly="fals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fields" elementFormDefault="qualified">
    <xsd:import namespace="http://schemas.microsoft.com/office/2006/documentManagement/types"/>
    <xsd:import namespace="http://schemas.microsoft.com/office/infopath/2007/PartnerControls"/>
    <xsd:element name="_Coverage" ma:index="13" nillable="true" ma:displayName="Coverage" ma:description="Enter the geographic location, jurisdiction, or time period for which the document is relevant." ma:internalName="_Coverage" ma:readOnly="false">
      <xsd:simpleType>
        <xsd:restriction base="dms:Text">
          <xsd:maxLength value="255"/>
        </xsd:restriction>
      </xsd:simpleType>
    </xsd:element>
    <xsd:element name="_Source" ma:index="15" nillable="true" ma:displayName="Source" ma:description="Enter a source from which the document is derived." ma:internalName="_Source" ma:readOnly="fals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fecc2597-e8fd-4279-ac06-bd7c891938be" elementFormDefault="qualified">
    <xsd:import namespace="http://schemas.microsoft.com/office/2006/documentManagement/types"/>
    <xsd:import namespace="http://schemas.microsoft.com/office/infopath/2007/PartnerControls"/>
    <xsd:element name="SharedWithUsers" ma:index="29"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30"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ead8da0f-3542-4e50-96c8-f1f698624e86" elementFormDefault="qualified">
    <xsd:import namespace="http://schemas.microsoft.com/office/2006/documentManagement/types"/>
    <xsd:import namespace="http://schemas.microsoft.com/office/infopath/2007/PartnerControls"/>
    <xsd:element name="MediaServiceMetadata" ma:index="31" nillable="true" ma:displayName="MediaServiceMetadata" ma:hidden="true" ma:internalName="MediaServiceMetadata" ma:readOnly="true">
      <xsd:simpleType>
        <xsd:restriction base="dms:Note"/>
      </xsd:simpleType>
    </xsd:element>
    <xsd:element name="MediaServiceFastMetadata" ma:index="32" nillable="true" ma:displayName="MediaServiceFastMetadata" ma:hidden="true" ma:internalName="MediaServiceFastMetadata" ma:readOnly="true">
      <xsd:simpleType>
        <xsd:restriction base="dms:Note"/>
      </xsd:simpleType>
    </xsd:element>
    <xsd:element name="MediaServiceAutoTags" ma:index="33" nillable="true" ma:displayName="Tags" ma:internalName="MediaServiceAutoTags" ma:readOnly="true">
      <xsd:simpleType>
        <xsd:restriction base="dms:Text"/>
      </xsd:simpleType>
    </xsd:element>
    <xsd:element name="MediaServiceOCR" ma:index="34" nillable="true" ma:displayName="Extracted Text" ma:internalName="MediaServiceOCR" ma:readOnly="true">
      <xsd:simpleType>
        <xsd:restriction base="dms:Note">
          <xsd:maxLength value="255"/>
        </xsd:restriction>
      </xsd:simpleType>
    </xsd:element>
    <xsd:element name="MediaServiceGenerationTime" ma:index="35" nillable="true" ma:displayName="MediaServiceGenerationTime" ma:hidden="true" ma:internalName="MediaServiceGenerationTime" ma:readOnly="true">
      <xsd:simpleType>
        <xsd:restriction base="dms:Text"/>
      </xsd:simpleType>
    </xsd:element>
    <xsd:element name="MediaServiceEventHashCode" ma:index="36" nillable="true" ma:displayName="MediaServiceEventHashCode" ma:hidden="true" ma:internalName="MediaServiceEventHashCode" ma:readOnly="true">
      <xsd:simpleType>
        <xsd:restriction base="dms:Text"/>
      </xsd:simpleType>
    </xsd:element>
    <xsd:element name="lcf76f155ced4ddcb4097134ff3c332f" ma:index="40" nillable="true" ma:taxonomy="true" ma:internalName="lcf76f155ced4ddcb4097134ff3c332f" ma:taxonomyFieldName="MediaServiceImageTags" ma:displayName="Image Tags" ma:readOnly="false" ma:fieldId="{5cf76f15-5ced-4ddc-b409-7134ff3c332f}" ma:taxonomyMulti="true" ma:sspId="29f62856-1543-49d4-a736-4569d363f533"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41" nillable="true" ma:displayName="MediaServiceObjectDetectorVersions" ma:hidden="true" ma:indexed="true" ma:internalName="MediaServiceObjectDetectorVersions" ma:readOnly="true">
      <xsd:simpleType>
        <xsd:restriction base="dms:Text"/>
      </xsd:simpleType>
    </xsd:element>
    <xsd:element name="MediaServiceSearchProperties" ma:index="42" nillable="true" ma:displayName="MediaServiceSearchProperties" ma:hidden="true" ma:internalName="MediaServiceSearchProperties" ma:readOnly="true">
      <xsd:simpleType>
        <xsd:restriction base="dms:Note"/>
      </xsd:simpleType>
    </xsd:element>
    <xsd:element name="MediaServiceDateTaken" ma:index="43" nillable="true" ma:displayName="MediaServiceDateTaken" ma:description="" ma:hidden="true" ma:indexed="true" ma:internalName="MediaServiceDateTaken" ma:readOnly="true">
      <xsd:simpleType>
        <xsd:restriction base="dms:Text"/>
      </xsd:simpleType>
    </xsd:element>
    <xsd:element name="MediaServiceLocation" ma:index="44" nillable="true" ma:displayName="Location" ma:description="" ma:indexed="true" ma:internalName="MediaServiceLocation" ma:readOnly="true">
      <xsd:simpleType>
        <xsd:restriction base="dms:Text"/>
      </xsd:simpleType>
    </xsd:element>
    <xsd:element name="MediaLengthInSeconds" ma:index="45" nillable="true" ma:displayName="MediaLengthInSeconds" ma:hidden="true" ma:internalName="MediaLengthInSeconds" ma:readOnly="true">
      <xsd:simpleType>
        <xsd:restriction base="dms:Unknow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25" ma:displayName="Content Type"/>
        <xsd:element ref="dc:title" minOccurs="0" maxOccurs="1" ma:index="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SharedContentType xmlns="Microsoft.SharePoint.Taxonomy.ContentTypeSync" SourceId="29f62856-1543-49d4-a736-4569d363f533" ContentTypeId="0x0101" PreviousValue="false"/>
</file>

<file path=customXml/item3.xml><?xml version="1.0" encoding="utf-8"?>
<?mso-contentType ?>
<FormTemplates xmlns="http://schemas.microsoft.com/sharepoint/v3/contenttype/forms">
  <Display>DocumentLibraryForm</Display>
  <Edit>DocumentLibraryForm</Edit>
  <New>DocumentLibraryForm</New>
</FormTemplates>
</file>

<file path=customXml/item4.xml><?xml version="1.0" encoding="utf-8"?>
<p:properties xmlns:p="http://schemas.microsoft.com/office/2006/metadata/properties" xmlns:xsi="http://www.w3.org/2001/XMLSchema-instance" xmlns:pc="http://schemas.microsoft.com/office/infopath/2007/PartnerControls">
  <documentManagement>
    <_Coverage xmlns="http://schemas.microsoft.com/sharepoint/v3/fields" xsi:nil="true"/>
    <Record xmlns="4ffa91fb-a0ff-4ac5-b2db-65c790d184a4">Shared</Record>
    <EPA_x0020_Office xmlns="4ffa91fb-a0ff-4ac5-b2db-65c790d184a4" xsi:nil="true"/>
    <Document_x0020_Creation_x0020_Date xmlns="4ffa91fb-a0ff-4ac5-b2db-65c790d184a4">2024-09-30T20:42:41+00:00</Document_x0020_Creation_x0020_Date>
    <EPA_x0020_Related_x0020_Documents xmlns="4ffa91fb-a0ff-4ac5-b2db-65c790d184a4" xsi:nil="true"/>
    <_Source xmlns="http://schemas.microsoft.com/sharepoint/v3/fields" xsi:nil="true"/>
    <CategoryDescription xmlns="http://schemas.microsoft.com/sharepoint.v3" xsi:nil="true"/>
    <EPA_x0020_Contributor xmlns="4ffa91fb-a0ff-4ac5-b2db-65c790d184a4">
      <UserInfo>
        <DisplayName/>
        <AccountId xsi:nil="true"/>
        <AccountType/>
      </UserInfo>
    </EPA_x0020_Contributor>
    <TaxKeywordTaxHTField xmlns="4ffa91fb-a0ff-4ac5-b2db-65c790d184a4">
      <Terms xmlns="http://schemas.microsoft.com/office/infopath/2007/PartnerControls"/>
    </TaxKeywordTaxHTField>
    <Rights xmlns="4ffa91fb-a0ff-4ac5-b2db-65c790d184a4" xsi:nil="true"/>
    <Identifier xmlns="4ffa91fb-a0ff-4ac5-b2db-65c790d184a4" xsi:nil="true"/>
    <_ip_UnifiedCompliancePolicyUIAction xmlns="http://schemas.microsoft.com/sharepoint/v3" xsi:nil="true"/>
    <Creator xmlns="4ffa91fb-a0ff-4ac5-b2db-65c790d184a4">
      <UserInfo>
        <DisplayName/>
        <AccountId xsi:nil="true"/>
        <AccountType/>
      </UserInfo>
    </Creator>
    <_ip_UnifiedCompliancePolicyProperties xmlns="http://schemas.microsoft.com/sharepoint/v3" xsi:nil="true"/>
    <Language xmlns="http://schemas.microsoft.com/sharepoint/v3">English</Language>
    <j747ac98061d40f0aa7bd47e1db5675d xmlns="4ffa91fb-a0ff-4ac5-b2db-65c790d184a4">
      <Terms xmlns="http://schemas.microsoft.com/office/infopath/2007/PartnerControls"/>
    </j747ac98061d40f0aa7bd47e1db5675d>
    <lcf76f155ced4ddcb4097134ff3c332f xmlns="ead8da0f-3542-4e50-96c8-f1f698624e86">
      <Terms xmlns="http://schemas.microsoft.com/office/infopath/2007/PartnerControls"/>
    </lcf76f155ced4ddcb4097134ff3c332f>
    <TaxCatchAll xmlns="4ffa91fb-a0ff-4ac5-b2db-65c790d184a4" xsi:nil="true"/>
    <e3f09c3df709400db2417a7161762d62 xmlns="4ffa91fb-a0ff-4ac5-b2db-65c790d184a4">
      <Terms xmlns="http://schemas.microsoft.com/office/infopath/2007/PartnerControls"/>
    </e3f09c3df709400db2417a7161762d62>
    <External_x0020_Contributor xmlns="4ffa91fb-a0ff-4ac5-b2db-65c790d184a4" xsi:nil="true"/>
  </documentManagement>
</p:properties>
</file>

<file path=customXml/itemProps1.xml><?xml version="1.0" encoding="utf-8"?>
<ds:datastoreItem xmlns:ds="http://schemas.openxmlformats.org/officeDocument/2006/customXml" ds:itemID="{424CDE20-2817-415B-8177-20E0EB4158C2}"/>
</file>

<file path=customXml/itemProps2.xml><?xml version="1.0" encoding="utf-8"?>
<ds:datastoreItem xmlns:ds="http://schemas.openxmlformats.org/officeDocument/2006/customXml" ds:itemID="{907999EE-9224-41D7-848D-459CB7FE1D49}"/>
</file>

<file path=customXml/itemProps3.xml><?xml version="1.0" encoding="utf-8"?>
<ds:datastoreItem xmlns:ds="http://schemas.openxmlformats.org/officeDocument/2006/customXml" ds:itemID="{56724C0A-02D7-4E7B-9E5C-0461DFC97BC2}"/>
</file>

<file path=customXml/itemProps4.xml><?xml version="1.0" encoding="utf-8"?>
<ds:datastoreItem xmlns:ds="http://schemas.openxmlformats.org/officeDocument/2006/customXml" ds:itemID="{87014039-A485-45EA-B5E8-ECE9399DDE98}"/>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5</vt:i4>
      </vt:variant>
    </vt:vector>
  </HeadingPairs>
  <TitlesOfParts>
    <vt:vector size="12" baseType="lpstr">
      <vt:lpstr>Cover Page</vt:lpstr>
      <vt:lpstr>READ ME</vt:lpstr>
      <vt:lpstr>Inputs</vt:lpstr>
      <vt:lpstr>Fish Tissue Conc</vt:lpstr>
      <vt:lpstr>Exp and Risk_Gen Pop </vt:lpstr>
      <vt:lpstr>Exp and Risk_Subsistence Fisher</vt:lpstr>
      <vt:lpstr>Exp and Risk_Tribal</vt:lpstr>
      <vt:lpstr>'Exp and Risk_Gen Pop '!Print_Area</vt:lpstr>
      <vt:lpstr>'Exp and Risk_Subsistence Fisher'!Print_Area</vt:lpstr>
      <vt:lpstr>'Exp and Risk_Tribal'!Print_Area</vt:lpstr>
      <vt:lpstr>'Fish Tissue Conc'!Print_Area</vt:lpstr>
      <vt:lpstr>Inputs!Print_Area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revision>1</cp:revision>
  <dcterms:created xsi:type="dcterms:W3CDTF">2025-05-28T13:24:55Z</dcterms:created>
  <dcterms:modified xsi:type="dcterms:W3CDTF">2025-05-28T13:27:20Z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axKeyword">
    <vt:lpwstr/>
  </property>
  <property fmtid="{D5CDD505-2E9C-101B-9397-08002B2CF9AE}" pid="3" name="Document_x0020_Type">
    <vt:lpwstr/>
  </property>
  <property fmtid="{D5CDD505-2E9C-101B-9397-08002B2CF9AE}" pid="4" name="MediaServiceImageTags">
    <vt:lpwstr/>
  </property>
  <property fmtid="{D5CDD505-2E9C-101B-9397-08002B2CF9AE}" pid="5" name="ContentTypeId">
    <vt:lpwstr>0x010100D723352F79007E408EFF44D6142FFCE2</vt:lpwstr>
  </property>
  <property fmtid="{D5CDD505-2E9C-101B-9397-08002B2CF9AE}" pid="6" name="EPA Subject">
    <vt:lpwstr/>
  </property>
  <property fmtid="{D5CDD505-2E9C-101B-9397-08002B2CF9AE}" pid="7" name="EPA_x0020_Subject">
    <vt:lpwstr/>
  </property>
  <property fmtid="{D5CDD505-2E9C-101B-9397-08002B2CF9AE}" pid="8" name="Document Type">
    <vt:lpwstr/>
  </property>
</Properties>
</file>