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usepa.sharepoint.com/sites/ocspp_Work/wpc/TSCA Scoping Next 20 HPS Review/Phthalates/DIBP/RE Documents - DIBP/Public Release July 2025/DIBP Supplemental Files Public Release July 2025/"/>
    </mc:Choice>
  </mc:AlternateContent>
  <xr:revisionPtr revIDLastSave="4395" documentId="8_{B623FEBC-AF04-4021-B5B3-D5655C72D4A8}" xr6:coauthVersionLast="47" xr6:coauthVersionMax="47" xr10:uidLastSave="{9D6AB371-7AE3-49E3-B4C2-B3B20567868F}"/>
  <bookViews>
    <workbookView xWindow="-110" yWindow="-110" windowWidth="19420" windowHeight="10300" xr2:uid="{FC258C71-DF2E-449C-AE9F-92DB304E0BAF}"/>
  </bookViews>
  <sheets>
    <sheet name="Cover Page" sheetId="8" r:id="rId1"/>
    <sheet name="Table of Contents" sheetId="7" r:id="rId2"/>
    <sheet name="Equations and Inputs" sheetId="9" r:id="rId3"/>
    <sheet name="Occupational" sheetId="5" r:id="rId4"/>
    <sheet name="Consumer" sheetId="12" r:id="rId5"/>
  </sheets>
  <externalReferences>
    <externalReference r:id="rId6"/>
    <externalReference r:id="rId7"/>
  </externalReferences>
  <definedNames>
    <definedName name="_xlnm._FilterDatabase" localSheetId="4" hidden="1">Consumer!$A$4:$BB$268</definedName>
    <definedName name="_xlnm._FilterDatabase" localSheetId="3" hidden="1">Occupational!$A$4:$CG$42</definedName>
    <definedName name="AH2_cm2">'[1]Exposure Factors'!$C$6</definedName>
    <definedName name="AH2_cm2_F">'[1]Exposure Factors'!$D$6</definedName>
    <definedName name="BW_default">'[1]Exposure Factors'!$C$4</definedName>
    <definedName name="BW_F">'[1]Exposure Factors'!$D$4</definedName>
    <definedName name="ED_8">'[2]List Values'!$H$10</definedName>
    <definedName name="EFID">'[2]List Values'!$H$14</definedName>
    <definedName name="ID">'[2]List Values'!$H$15</definedName>
    <definedName name="LT">'[2]List Values'!$H$18</definedName>
    <definedName name="WorkBreathRate">'[2]Exposure Factors'!$C$10</definedName>
    <definedName name="WY_high">'[2]List Values'!$H$17</definedName>
    <definedName name="WY_mid">'[2]List Values'!$H$16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12" l="1"/>
  <c r="N172" i="12"/>
  <c r="M172" i="12"/>
  <c r="L172" i="12"/>
  <c r="K172" i="12"/>
  <c r="J172" i="12"/>
  <c r="I172" i="12"/>
  <c r="H172" i="12"/>
  <c r="N168" i="12"/>
  <c r="M168" i="12"/>
  <c r="L168" i="12"/>
  <c r="K168" i="12"/>
  <c r="J168" i="12"/>
  <c r="I168" i="12"/>
  <c r="H168" i="12"/>
  <c r="N164" i="12"/>
  <c r="M164" i="12"/>
  <c r="L164" i="12"/>
  <c r="K164" i="12"/>
  <c r="J164" i="12"/>
  <c r="I164" i="12"/>
  <c r="H164" i="12"/>
  <c r="N40" i="12"/>
  <c r="M40" i="12"/>
  <c r="L40" i="12"/>
  <c r="N36" i="12"/>
  <c r="M36" i="12"/>
  <c r="L36" i="12"/>
  <c r="N32" i="12"/>
  <c r="M32" i="12"/>
  <c r="L32" i="12"/>
  <c r="N76" i="12"/>
  <c r="M76" i="12"/>
  <c r="L76" i="12"/>
  <c r="K76" i="12"/>
  <c r="J76" i="12"/>
  <c r="I76" i="12"/>
  <c r="H76" i="12"/>
  <c r="N72" i="12"/>
  <c r="M72" i="12"/>
  <c r="L72" i="12"/>
  <c r="K72" i="12"/>
  <c r="J72" i="12"/>
  <c r="I72" i="12"/>
  <c r="H72" i="12"/>
  <c r="N68" i="12"/>
  <c r="M68" i="12"/>
  <c r="L68" i="12"/>
  <c r="K68" i="12"/>
  <c r="J68" i="12"/>
  <c r="I68" i="12"/>
  <c r="H24" i="12"/>
  <c r="N28" i="12"/>
  <c r="M28" i="12"/>
  <c r="L28" i="12"/>
  <c r="K28" i="12"/>
  <c r="J28" i="12"/>
  <c r="I28" i="12"/>
  <c r="H28" i="12"/>
  <c r="N24" i="12"/>
  <c r="M24" i="12"/>
  <c r="L24" i="12"/>
  <c r="K24" i="12"/>
  <c r="J24" i="12"/>
  <c r="I24" i="12"/>
  <c r="N20" i="12"/>
  <c r="M20" i="12"/>
  <c r="L20" i="12"/>
  <c r="K20" i="12"/>
  <c r="J20" i="12"/>
  <c r="I20" i="12"/>
  <c r="H20" i="12"/>
  <c r="U5" i="12"/>
  <c r="N244" i="12"/>
  <c r="M244" i="12"/>
  <c r="L244" i="12"/>
  <c r="K244" i="12"/>
  <c r="J244" i="12"/>
  <c r="I244" i="12"/>
  <c r="H244" i="12"/>
  <c r="N240" i="12"/>
  <c r="M240" i="12"/>
  <c r="L240" i="12"/>
  <c r="K240" i="12"/>
  <c r="J240" i="12"/>
  <c r="I240" i="12"/>
  <c r="H240" i="12"/>
  <c r="N236" i="12"/>
  <c r="M236" i="12"/>
  <c r="L236" i="12"/>
  <c r="K236" i="12"/>
  <c r="J236" i="12"/>
  <c r="I236" i="12"/>
  <c r="H236" i="12"/>
  <c r="N232" i="12"/>
  <c r="M232" i="12"/>
  <c r="L232" i="12"/>
  <c r="K232" i="12"/>
  <c r="J232" i="12"/>
  <c r="I232" i="12"/>
  <c r="H232" i="12"/>
  <c r="N228" i="12"/>
  <c r="M228" i="12"/>
  <c r="L228" i="12"/>
  <c r="K228" i="12"/>
  <c r="J228" i="12"/>
  <c r="I228" i="12"/>
  <c r="H228" i="12"/>
  <c r="N224" i="12"/>
  <c r="M224" i="12"/>
  <c r="L224" i="12"/>
  <c r="K224" i="12"/>
  <c r="J224" i="12"/>
  <c r="I224" i="12"/>
  <c r="H224" i="12"/>
  <c r="N100" i="12"/>
  <c r="M100" i="12"/>
  <c r="L100" i="12"/>
  <c r="K100" i="12"/>
  <c r="J100" i="12"/>
  <c r="I100" i="12"/>
  <c r="H100" i="12"/>
  <c r="N96" i="12"/>
  <c r="M96" i="12"/>
  <c r="L96" i="12"/>
  <c r="K96" i="12"/>
  <c r="J96" i="12"/>
  <c r="I96" i="12"/>
  <c r="H96" i="12"/>
  <c r="N92" i="12"/>
  <c r="M92" i="12"/>
  <c r="L92" i="12"/>
  <c r="K92" i="12"/>
  <c r="J92" i="12"/>
  <c r="I92" i="12"/>
  <c r="H92" i="12"/>
  <c r="AU268" i="12" l="1"/>
  <c r="AT268" i="12"/>
  <c r="AS268" i="12"/>
  <c r="AR268" i="12"/>
  <c r="AQ268" i="12"/>
  <c r="AP268" i="12"/>
  <c r="AO268" i="12"/>
  <c r="AC268" i="12"/>
  <c r="AN268" i="12" s="1"/>
  <c r="AB268" i="12"/>
  <c r="AM268" i="12" s="1"/>
  <c r="AA268" i="12"/>
  <c r="AL268" i="12" s="1"/>
  <c r="Z268" i="12"/>
  <c r="AK268" i="12" s="1"/>
  <c r="Y268" i="12"/>
  <c r="AJ268" i="12" s="1"/>
  <c r="X268" i="12"/>
  <c r="AI268" i="12" s="1"/>
  <c r="W268" i="12"/>
  <c r="AH268" i="12" s="1"/>
  <c r="U268" i="12"/>
  <c r="T268" i="12"/>
  <c r="S268" i="12"/>
  <c r="R268" i="12"/>
  <c r="Q268" i="12"/>
  <c r="P268" i="12"/>
  <c r="O268" i="12"/>
  <c r="AU267" i="12"/>
  <c r="AT267" i="12"/>
  <c r="AS267" i="12"/>
  <c r="AR267" i="12"/>
  <c r="AQ267" i="12"/>
  <c r="AP267" i="12"/>
  <c r="AO267" i="12"/>
  <c r="AC267" i="12"/>
  <c r="AN267" i="12" s="1"/>
  <c r="AB267" i="12"/>
  <c r="AM267" i="12" s="1"/>
  <c r="AA267" i="12"/>
  <c r="AL267" i="12" s="1"/>
  <c r="Z267" i="12"/>
  <c r="AK267" i="12" s="1"/>
  <c r="Y267" i="12"/>
  <c r="AJ267" i="12" s="1"/>
  <c r="X267" i="12"/>
  <c r="AI267" i="12" s="1"/>
  <c r="W267" i="12"/>
  <c r="AH267" i="12" s="1"/>
  <c r="U267" i="12"/>
  <c r="T267" i="12"/>
  <c r="S267" i="12"/>
  <c r="R267" i="12"/>
  <c r="Q267" i="12"/>
  <c r="P267" i="12"/>
  <c r="O267" i="12"/>
  <c r="AU266" i="12"/>
  <c r="AT266" i="12"/>
  <c r="AS266" i="12"/>
  <c r="AR266" i="12"/>
  <c r="AQ266" i="12"/>
  <c r="AP266" i="12"/>
  <c r="AO266" i="12"/>
  <c r="AC266" i="12"/>
  <c r="AN266" i="12" s="1"/>
  <c r="AB266" i="12"/>
  <c r="AM266" i="12" s="1"/>
  <c r="AA266" i="12"/>
  <c r="AL266" i="12" s="1"/>
  <c r="Z266" i="12"/>
  <c r="AK266" i="12" s="1"/>
  <c r="Y266" i="12"/>
  <c r="AJ266" i="12" s="1"/>
  <c r="X266" i="12"/>
  <c r="AI266" i="12" s="1"/>
  <c r="W266" i="12"/>
  <c r="AH266" i="12" s="1"/>
  <c r="U266" i="12"/>
  <c r="T266" i="12"/>
  <c r="S266" i="12"/>
  <c r="R266" i="12"/>
  <c r="Q266" i="12"/>
  <c r="P266" i="12"/>
  <c r="O266" i="12"/>
  <c r="AU265" i="12"/>
  <c r="AT265" i="12"/>
  <c r="AS265" i="12"/>
  <c r="AR265" i="12"/>
  <c r="AQ265" i="12"/>
  <c r="AP265" i="12"/>
  <c r="AO265" i="12"/>
  <c r="AC265" i="12"/>
  <c r="AN265" i="12" s="1"/>
  <c r="AB265" i="12"/>
  <c r="AM265" i="12" s="1"/>
  <c r="AA265" i="12"/>
  <c r="AL265" i="12" s="1"/>
  <c r="Z265" i="12"/>
  <c r="AK265" i="12" s="1"/>
  <c r="Y265" i="12"/>
  <c r="AJ265" i="12" s="1"/>
  <c r="X265" i="12"/>
  <c r="AI265" i="12" s="1"/>
  <c r="W265" i="12"/>
  <c r="AH265" i="12" s="1"/>
  <c r="U265" i="12"/>
  <c r="T265" i="12"/>
  <c r="S265" i="12"/>
  <c r="R265" i="12"/>
  <c r="Q265" i="12"/>
  <c r="P265" i="12"/>
  <c r="O265" i="12"/>
  <c r="AU264" i="12"/>
  <c r="AT264" i="12"/>
  <c r="AS264" i="12"/>
  <c r="AR264" i="12"/>
  <c r="AQ264" i="12"/>
  <c r="AP264" i="12"/>
  <c r="AO264" i="12"/>
  <c r="AC264" i="12"/>
  <c r="AN264" i="12" s="1"/>
  <c r="AB264" i="12"/>
  <c r="AM264" i="12" s="1"/>
  <c r="AA264" i="12"/>
  <c r="AL264" i="12" s="1"/>
  <c r="Z264" i="12"/>
  <c r="AK264" i="12" s="1"/>
  <c r="Y264" i="12"/>
  <c r="AJ264" i="12" s="1"/>
  <c r="X264" i="12"/>
  <c r="AI264" i="12" s="1"/>
  <c r="W264" i="12"/>
  <c r="AH264" i="12" s="1"/>
  <c r="U264" i="12"/>
  <c r="T264" i="12"/>
  <c r="S264" i="12"/>
  <c r="R264" i="12"/>
  <c r="Q264" i="12"/>
  <c r="P264" i="12"/>
  <c r="O264" i="12"/>
  <c r="AU263" i="12"/>
  <c r="AT263" i="12"/>
  <c r="AS263" i="12"/>
  <c r="AR263" i="12"/>
  <c r="AQ263" i="12"/>
  <c r="AP263" i="12"/>
  <c r="AO263" i="12"/>
  <c r="AC263" i="12"/>
  <c r="AN263" i="12" s="1"/>
  <c r="AB263" i="12"/>
  <c r="AM263" i="12" s="1"/>
  <c r="AA263" i="12"/>
  <c r="AL263" i="12" s="1"/>
  <c r="Z263" i="12"/>
  <c r="AK263" i="12" s="1"/>
  <c r="Y263" i="12"/>
  <c r="AJ263" i="12" s="1"/>
  <c r="X263" i="12"/>
  <c r="AI263" i="12" s="1"/>
  <c r="W263" i="12"/>
  <c r="AH263" i="12" s="1"/>
  <c r="U263" i="12"/>
  <c r="T263" i="12"/>
  <c r="S263" i="12"/>
  <c r="R263" i="12"/>
  <c r="Q263" i="12"/>
  <c r="P263" i="12"/>
  <c r="O263" i="12"/>
  <c r="AU262" i="12"/>
  <c r="AT262" i="12"/>
  <c r="AS262" i="12"/>
  <c r="AR262" i="12"/>
  <c r="AQ262" i="12"/>
  <c r="AP262" i="12"/>
  <c r="AO262" i="12"/>
  <c r="AC262" i="12"/>
  <c r="AN262" i="12" s="1"/>
  <c r="AB262" i="12"/>
  <c r="AM262" i="12" s="1"/>
  <c r="AA262" i="12"/>
  <c r="AL262" i="12" s="1"/>
  <c r="Z262" i="12"/>
  <c r="AK262" i="12" s="1"/>
  <c r="Y262" i="12"/>
  <c r="AJ262" i="12" s="1"/>
  <c r="X262" i="12"/>
  <c r="AI262" i="12" s="1"/>
  <c r="W262" i="12"/>
  <c r="AH262" i="12" s="1"/>
  <c r="U262" i="12"/>
  <c r="T262" i="12"/>
  <c r="S262" i="12"/>
  <c r="R262" i="12"/>
  <c r="Q262" i="12"/>
  <c r="P262" i="12"/>
  <c r="O262" i="12"/>
  <c r="AU261" i="12"/>
  <c r="AT261" i="12"/>
  <c r="AS261" i="12"/>
  <c r="AR261" i="12"/>
  <c r="AQ261" i="12"/>
  <c r="AP261" i="12"/>
  <c r="AO261" i="12"/>
  <c r="AC261" i="12"/>
  <c r="AN261" i="12" s="1"/>
  <c r="AB261" i="12"/>
  <c r="AM261" i="12" s="1"/>
  <c r="AA261" i="12"/>
  <c r="AL261" i="12" s="1"/>
  <c r="Z261" i="12"/>
  <c r="AK261" i="12" s="1"/>
  <c r="Y261" i="12"/>
  <c r="AJ261" i="12" s="1"/>
  <c r="X261" i="12"/>
  <c r="AI261" i="12" s="1"/>
  <c r="W261" i="12"/>
  <c r="AH261" i="12" s="1"/>
  <c r="U261" i="12"/>
  <c r="T261" i="12"/>
  <c r="S261" i="12"/>
  <c r="R261" i="12"/>
  <c r="Q261" i="12"/>
  <c r="P261" i="12"/>
  <c r="O261" i="12"/>
  <c r="AU260" i="12"/>
  <c r="AT260" i="12"/>
  <c r="AS260" i="12"/>
  <c r="AR260" i="12"/>
  <c r="AQ260" i="12"/>
  <c r="AP260" i="12"/>
  <c r="AO260" i="12"/>
  <c r="AC260" i="12"/>
  <c r="AN260" i="12" s="1"/>
  <c r="AB260" i="12"/>
  <c r="AM260" i="12" s="1"/>
  <c r="AA260" i="12"/>
  <c r="AL260" i="12" s="1"/>
  <c r="Z260" i="12"/>
  <c r="AK260" i="12" s="1"/>
  <c r="Y260" i="12"/>
  <c r="AJ260" i="12" s="1"/>
  <c r="X260" i="12"/>
  <c r="AI260" i="12" s="1"/>
  <c r="W260" i="12"/>
  <c r="AH260" i="12" s="1"/>
  <c r="U260" i="12"/>
  <c r="T260" i="12"/>
  <c r="S260" i="12"/>
  <c r="R260" i="12"/>
  <c r="Q260" i="12"/>
  <c r="P260" i="12"/>
  <c r="O260" i="12"/>
  <c r="AU259" i="12"/>
  <c r="AT259" i="12"/>
  <c r="AS259" i="12"/>
  <c r="AR259" i="12"/>
  <c r="AQ259" i="12"/>
  <c r="AP259" i="12"/>
  <c r="AO259" i="12"/>
  <c r="AC259" i="12"/>
  <c r="AN259" i="12" s="1"/>
  <c r="AB259" i="12"/>
  <c r="AM259" i="12" s="1"/>
  <c r="AA259" i="12"/>
  <c r="AL259" i="12" s="1"/>
  <c r="Z259" i="12"/>
  <c r="AK259" i="12" s="1"/>
  <c r="Y259" i="12"/>
  <c r="AJ259" i="12" s="1"/>
  <c r="X259" i="12"/>
  <c r="AI259" i="12" s="1"/>
  <c r="W259" i="12"/>
  <c r="AH259" i="12" s="1"/>
  <c r="U259" i="12"/>
  <c r="T259" i="12"/>
  <c r="S259" i="12"/>
  <c r="R259" i="12"/>
  <c r="Q259" i="12"/>
  <c r="P259" i="12"/>
  <c r="O259" i="12"/>
  <c r="AU258" i="12"/>
  <c r="AT258" i="12"/>
  <c r="AS258" i="12"/>
  <c r="AR258" i="12"/>
  <c r="AQ258" i="12"/>
  <c r="AP258" i="12"/>
  <c r="AO258" i="12"/>
  <c r="AC258" i="12"/>
  <c r="AN258" i="12" s="1"/>
  <c r="AB258" i="12"/>
  <c r="AM258" i="12" s="1"/>
  <c r="AA258" i="12"/>
  <c r="AL258" i="12" s="1"/>
  <c r="Z258" i="12"/>
  <c r="AK258" i="12" s="1"/>
  <c r="Y258" i="12"/>
  <c r="AJ258" i="12" s="1"/>
  <c r="X258" i="12"/>
  <c r="AI258" i="12" s="1"/>
  <c r="W258" i="12"/>
  <c r="AH258" i="12" s="1"/>
  <c r="U258" i="12"/>
  <c r="T258" i="12"/>
  <c r="S258" i="12"/>
  <c r="R258" i="12"/>
  <c r="Q258" i="12"/>
  <c r="P258" i="12"/>
  <c r="O258" i="12"/>
  <c r="AU257" i="12"/>
  <c r="AT257" i="12"/>
  <c r="AS257" i="12"/>
  <c r="AR257" i="12"/>
  <c r="AQ257" i="12"/>
  <c r="AP257" i="12"/>
  <c r="AO257" i="12"/>
  <c r="AC257" i="12"/>
  <c r="AN257" i="12" s="1"/>
  <c r="AB257" i="12"/>
  <c r="AM257" i="12" s="1"/>
  <c r="AA257" i="12"/>
  <c r="AL257" i="12" s="1"/>
  <c r="Z257" i="12"/>
  <c r="AK257" i="12" s="1"/>
  <c r="Y257" i="12"/>
  <c r="AJ257" i="12" s="1"/>
  <c r="X257" i="12"/>
  <c r="AI257" i="12" s="1"/>
  <c r="W257" i="12"/>
  <c r="AH257" i="12" s="1"/>
  <c r="U257" i="12"/>
  <c r="T257" i="12"/>
  <c r="S257" i="12"/>
  <c r="R257" i="12"/>
  <c r="Q257" i="12"/>
  <c r="P257" i="12"/>
  <c r="O257" i="12"/>
  <c r="AU256" i="12"/>
  <c r="AT256" i="12"/>
  <c r="AS256" i="12"/>
  <c r="AR256" i="12"/>
  <c r="AQ256" i="12"/>
  <c r="AP256" i="12"/>
  <c r="AO256" i="12"/>
  <c r="AC256" i="12"/>
  <c r="AN256" i="12" s="1"/>
  <c r="AB256" i="12"/>
  <c r="AM256" i="12" s="1"/>
  <c r="AA256" i="12"/>
  <c r="AL256" i="12" s="1"/>
  <c r="Z256" i="12"/>
  <c r="AK256" i="12" s="1"/>
  <c r="Y256" i="12"/>
  <c r="AJ256" i="12" s="1"/>
  <c r="X256" i="12"/>
  <c r="AI256" i="12" s="1"/>
  <c r="W256" i="12"/>
  <c r="AH256" i="12" s="1"/>
  <c r="U256" i="12"/>
  <c r="T256" i="12"/>
  <c r="S256" i="12"/>
  <c r="R256" i="12"/>
  <c r="Q256" i="12"/>
  <c r="P256" i="12"/>
  <c r="O256" i="12"/>
  <c r="AU255" i="12"/>
  <c r="AT255" i="12"/>
  <c r="AS255" i="12"/>
  <c r="AR255" i="12"/>
  <c r="AQ255" i="12"/>
  <c r="AP255" i="12"/>
  <c r="AO255" i="12"/>
  <c r="AC255" i="12"/>
  <c r="AN255" i="12" s="1"/>
  <c r="AB255" i="12"/>
  <c r="AM255" i="12" s="1"/>
  <c r="AA255" i="12"/>
  <c r="AL255" i="12" s="1"/>
  <c r="Z255" i="12"/>
  <c r="AK255" i="12" s="1"/>
  <c r="Y255" i="12"/>
  <c r="AJ255" i="12" s="1"/>
  <c r="X255" i="12"/>
  <c r="AI255" i="12" s="1"/>
  <c r="W255" i="12"/>
  <c r="AH255" i="12" s="1"/>
  <c r="U255" i="12"/>
  <c r="T255" i="12"/>
  <c r="S255" i="12"/>
  <c r="R255" i="12"/>
  <c r="Q255" i="12"/>
  <c r="P255" i="12"/>
  <c r="O255" i="12"/>
  <c r="AU254" i="12"/>
  <c r="AT254" i="12"/>
  <c r="AS254" i="12"/>
  <c r="AR254" i="12"/>
  <c r="AQ254" i="12"/>
  <c r="AP254" i="12"/>
  <c r="AO254" i="12"/>
  <c r="AC254" i="12"/>
  <c r="AN254" i="12" s="1"/>
  <c r="AB254" i="12"/>
  <c r="AM254" i="12" s="1"/>
  <c r="AA254" i="12"/>
  <c r="AL254" i="12" s="1"/>
  <c r="Z254" i="12"/>
  <c r="AK254" i="12" s="1"/>
  <c r="Y254" i="12"/>
  <c r="AJ254" i="12" s="1"/>
  <c r="X254" i="12"/>
  <c r="AI254" i="12" s="1"/>
  <c r="W254" i="12"/>
  <c r="AH254" i="12" s="1"/>
  <c r="U254" i="12"/>
  <c r="T254" i="12"/>
  <c r="S254" i="12"/>
  <c r="R254" i="12"/>
  <c r="Q254" i="12"/>
  <c r="P254" i="12"/>
  <c r="O254" i="12"/>
  <c r="AU253" i="12"/>
  <c r="AT253" i="12"/>
  <c r="AS253" i="12"/>
  <c r="AR253" i="12"/>
  <c r="AQ253" i="12"/>
  <c r="AP253" i="12"/>
  <c r="AO253" i="12"/>
  <c r="AC253" i="12"/>
  <c r="AN253" i="12" s="1"/>
  <c r="AB253" i="12"/>
  <c r="AM253" i="12" s="1"/>
  <c r="AA253" i="12"/>
  <c r="AL253" i="12" s="1"/>
  <c r="Z253" i="12"/>
  <c r="AK253" i="12" s="1"/>
  <c r="Y253" i="12"/>
  <c r="AJ253" i="12" s="1"/>
  <c r="X253" i="12"/>
  <c r="AI253" i="12" s="1"/>
  <c r="W253" i="12"/>
  <c r="AH253" i="12" s="1"/>
  <c r="U253" i="12"/>
  <c r="T253" i="12"/>
  <c r="S253" i="12"/>
  <c r="R253" i="12"/>
  <c r="Q253" i="12"/>
  <c r="P253" i="12"/>
  <c r="O253" i="12"/>
  <c r="AU252" i="12"/>
  <c r="AT252" i="12"/>
  <c r="AS252" i="12"/>
  <c r="AR252" i="12"/>
  <c r="AQ252" i="12"/>
  <c r="AP252" i="12"/>
  <c r="AO252" i="12"/>
  <c r="AC252" i="12"/>
  <c r="AN252" i="12" s="1"/>
  <c r="AB252" i="12"/>
  <c r="AM252" i="12" s="1"/>
  <c r="AA252" i="12"/>
  <c r="AL252" i="12" s="1"/>
  <c r="Z252" i="12"/>
  <c r="AK252" i="12" s="1"/>
  <c r="Y252" i="12"/>
  <c r="AJ252" i="12" s="1"/>
  <c r="X252" i="12"/>
  <c r="AI252" i="12" s="1"/>
  <c r="W252" i="12"/>
  <c r="AH252" i="12" s="1"/>
  <c r="U252" i="12"/>
  <c r="T252" i="12"/>
  <c r="S252" i="12"/>
  <c r="R252" i="12"/>
  <c r="Q252" i="12"/>
  <c r="P252" i="12"/>
  <c r="O252" i="12"/>
  <c r="AU251" i="12"/>
  <c r="AT251" i="12"/>
  <c r="AS251" i="12"/>
  <c r="AR251" i="12"/>
  <c r="AQ251" i="12"/>
  <c r="AP251" i="12"/>
  <c r="AO251" i="12"/>
  <c r="AC251" i="12"/>
  <c r="AN251" i="12" s="1"/>
  <c r="AB251" i="12"/>
  <c r="AM251" i="12" s="1"/>
  <c r="AA251" i="12"/>
  <c r="AL251" i="12" s="1"/>
  <c r="Z251" i="12"/>
  <c r="AK251" i="12" s="1"/>
  <c r="Y251" i="12"/>
  <c r="AJ251" i="12" s="1"/>
  <c r="X251" i="12"/>
  <c r="AI251" i="12" s="1"/>
  <c r="W251" i="12"/>
  <c r="AH251" i="12" s="1"/>
  <c r="U251" i="12"/>
  <c r="T251" i="12"/>
  <c r="S251" i="12"/>
  <c r="R251" i="12"/>
  <c r="Q251" i="12"/>
  <c r="P251" i="12"/>
  <c r="O251" i="12"/>
  <c r="AU250" i="12"/>
  <c r="AT250" i="12"/>
  <c r="AS250" i="12"/>
  <c r="AR250" i="12"/>
  <c r="AQ250" i="12"/>
  <c r="AP250" i="12"/>
  <c r="AO250" i="12"/>
  <c r="AC250" i="12"/>
  <c r="AN250" i="12" s="1"/>
  <c r="AB250" i="12"/>
  <c r="AM250" i="12" s="1"/>
  <c r="AA250" i="12"/>
  <c r="AL250" i="12" s="1"/>
  <c r="Z250" i="12"/>
  <c r="AK250" i="12" s="1"/>
  <c r="Y250" i="12"/>
  <c r="AJ250" i="12" s="1"/>
  <c r="X250" i="12"/>
  <c r="AI250" i="12" s="1"/>
  <c r="W250" i="12"/>
  <c r="AH250" i="12" s="1"/>
  <c r="U250" i="12"/>
  <c r="T250" i="12"/>
  <c r="S250" i="12"/>
  <c r="R250" i="12"/>
  <c r="Q250" i="12"/>
  <c r="P250" i="12"/>
  <c r="O250" i="12"/>
  <c r="AU249" i="12"/>
  <c r="AT249" i="12"/>
  <c r="AS249" i="12"/>
  <c r="AR249" i="12"/>
  <c r="AQ249" i="12"/>
  <c r="AP249" i="12"/>
  <c r="AO249" i="12"/>
  <c r="AC249" i="12"/>
  <c r="AN249" i="12" s="1"/>
  <c r="AB249" i="12"/>
  <c r="AM249" i="12" s="1"/>
  <c r="AA249" i="12"/>
  <c r="AL249" i="12" s="1"/>
  <c r="Z249" i="12"/>
  <c r="AK249" i="12" s="1"/>
  <c r="Y249" i="12"/>
  <c r="AJ249" i="12" s="1"/>
  <c r="X249" i="12"/>
  <c r="AI249" i="12" s="1"/>
  <c r="W249" i="12"/>
  <c r="AH249" i="12" s="1"/>
  <c r="U249" i="12"/>
  <c r="T249" i="12"/>
  <c r="S249" i="12"/>
  <c r="R249" i="12"/>
  <c r="Q249" i="12"/>
  <c r="P249" i="12"/>
  <c r="O249" i="12"/>
  <c r="AU248" i="12"/>
  <c r="AT248" i="12"/>
  <c r="AS248" i="12"/>
  <c r="AR248" i="12"/>
  <c r="AQ248" i="12"/>
  <c r="AP248" i="12"/>
  <c r="AO248" i="12"/>
  <c r="AC248" i="12"/>
  <c r="AN248" i="12" s="1"/>
  <c r="AB248" i="12"/>
  <c r="AM248" i="12" s="1"/>
  <c r="AA248" i="12"/>
  <c r="AL248" i="12" s="1"/>
  <c r="Z248" i="12"/>
  <c r="AK248" i="12" s="1"/>
  <c r="Y248" i="12"/>
  <c r="AJ248" i="12" s="1"/>
  <c r="X248" i="12"/>
  <c r="AI248" i="12" s="1"/>
  <c r="W248" i="12"/>
  <c r="AH248" i="12" s="1"/>
  <c r="U248" i="12"/>
  <c r="T248" i="12"/>
  <c r="S248" i="12"/>
  <c r="R248" i="12"/>
  <c r="Q248" i="12"/>
  <c r="P248" i="12"/>
  <c r="O248" i="12"/>
  <c r="AU247" i="12"/>
  <c r="AT247" i="12"/>
  <c r="AS247" i="12"/>
  <c r="AR247" i="12"/>
  <c r="AQ247" i="12"/>
  <c r="AP247" i="12"/>
  <c r="AO247" i="12"/>
  <c r="AC247" i="12"/>
  <c r="AN247" i="12" s="1"/>
  <c r="AB247" i="12"/>
  <c r="AM247" i="12" s="1"/>
  <c r="AA247" i="12"/>
  <c r="AL247" i="12" s="1"/>
  <c r="Z247" i="12"/>
  <c r="AK247" i="12" s="1"/>
  <c r="Y247" i="12"/>
  <c r="AJ247" i="12" s="1"/>
  <c r="X247" i="12"/>
  <c r="AI247" i="12" s="1"/>
  <c r="W247" i="12"/>
  <c r="AH247" i="12" s="1"/>
  <c r="U247" i="12"/>
  <c r="T247" i="12"/>
  <c r="S247" i="12"/>
  <c r="R247" i="12"/>
  <c r="Q247" i="12"/>
  <c r="P247" i="12"/>
  <c r="O247" i="12"/>
  <c r="AU246" i="12"/>
  <c r="AT246" i="12"/>
  <c r="AS246" i="12"/>
  <c r="AR246" i="12"/>
  <c r="AQ246" i="12"/>
  <c r="AP246" i="12"/>
  <c r="AO246" i="12"/>
  <c r="AC246" i="12"/>
  <c r="AN246" i="12" s="1"/>
  <c r="AB246" i="12"/>
  <c r="AM246" i="12" s="1"/>
  <c r="AA246" i="12"/>
  <c r="AL246" i="12" s="1"/>
  <c r="Z246" i="12"/>
  <c r="AK246" i="12" s="1"/>
  <c r="Y246" i="12"/>
  <c r="AJ246" i="12" s="1"/>
  <c r="X246" i="12"/>
  <c r="AI246" i="12" s="1"/>
  <c r="W246" i="12"/>
  <c r="AH246" i="12" s="1"/>
  <c r="U246" i="12"/>
  <c r="T246" i="12"/>
  <c r="S246" i="12"/>
  <c r="R246" i="12"/>
  <c r="Q246" i="12"/>
  <c r="P246" i="12"/>
  <c r="O246" i="12"/>
  <c r="AU245" i="12"/>
  <c r="AT245" i="12"/>
  <c r="AS245" i="12"/>
  <c r="AR245" i="12"/>
  <c r="AQ245" i="12"/>
  <c r="AP245" i="12"/>
  <c r="AO245" i="12"/>
  <c r="AC245" i="12"/>
  <c r="AN245" i="12" s="1"/>
  <c r="AB245" i="12"/>
  <c r="AM245" i="12" s="1"/>
  <c r="AA245" i="12"/>
  <c r="AL245" i="12" s="1"/>
  <c r="Z245" i="12"/>
  <c r="AK245" i="12" s="1"/>
  <c r="Y245" i="12"/>
  <c r="AJ245" i="12" s="1"/>
  <c r="X245" i="12"/>
  <c r="AI245" i="12" s="1"/>
  <c r="W245" i="12"/>
  <c r="AH245" i="12" s="1"/>
  <c r="U245" i="12"/>
  <c r="T245" i="12"/>
  <c r="S245" i="12"/>
  <c r="R245" i="12"/>
  <c r="Q245" i="12"/>
  <c r="P245" i="12"/>
  <c r="O245" i="12"/>
  <c r="AU244" i="12"/>
  <c r="AT244" i="12"/>
  <c r="AS244" i="12"/>
  <c r="AR244" i="12"/>
  <c r="AQ244" i="12"/>
  <c r="AP244" i="12"/>
  <c r="AO244" i="12"/>
  <c r="AC244" i="12"/>
  <c r="AN244" i="12" s="1"/>
  <c r="AB244" i="12"/>
  <c r="AM244" i="12" s="1"/>
  <c r="AA244" i="12"/>
  <c r="AL244" i="12" s="1"/>
  <c r="Z244" i="12"/>
  <c r="AK244" i="12" s="1"/>
  <c r="Y244" i="12"/>
  <c r="AJ244" i="12" s="1"/>
  <c r="X244" i="12"/>
  <c r="AI244" i="12" s="1"/>
  <c r="W244" i="12"/>
  <c r="AH244" i="12" s="1"/>
  <c r="U244" i="12"/>
  <c r="T244" i="12"/>
  <c r="S244" i="12"/>
  <c r="R244" i="12"/>
  <c r="Q244" i="12"/>
  <c r="P244" i="12"/>
  <c r="O244" i="12"/>
  <c r="AU243" i="12"/>
  <c r="AT243" i="12"/>
  <c r="AS243" i="12"/>
  <c r="AR243" i="12"/>
  <c r="AQ243" i="12"/>
  <c r="AP243" i="12"/>
  <c r="AO243" i="12"/>
  <c r="AC243" i="12"/>
  <c r="AN243" i="12" s="1"/>
  <c r="AB243" i="12"/>
  <c r="AM243" i="12" s="1"/>
  <c r="AA243" i="12"/>
  <c r="AL243" i="12" s="1"/>
  <c r="Z243" i="12"/>
  <c r="AK243" i="12" s="1"/>
  <c r="Y243" i="12"/>
  <c r="AJ243" i="12" s="1"/>
  <c r="X243" i="12"/>
  <c r="AI243" i="12" s="1"/>
  <c r="W243" i="12"/>
  <c r="AH243" i="12" s="1"/>
  <c r="U243" i="12"/>
  <c r="T243" i="12"/>
  <c r="S243" i="12"/>
  <c r="R243" i="12"/>
  <c r="Q243" i="12"/>
  <c r="P243" i="12"/>
  <c r="O243" i="12"/>
  <c r="AU242" i="12"/>
  <c r="AT242" i="12"/>
  <c r="AS242" i="12"/>
  <c r="AR242" i="12"/>
  <c r="AQ242" i="12"/>
  <c r="AP242" i="12"/>
  <c r="AO242" i="12"/>
  <c r="AC242" i="12"/>
  <c r="AN242" i="12" s="1"/>
  <c r="AB242" i="12"/>
  <c r="AM242" i="12" s="1"/>
  <c r="AA242" i="12"/>
  <c r="AL242" i="12" s="1"/>
  <c r="Z242" i="12"/>
  <c r="AK242" i="12" s="1"/>
  <c r="Y242" i="12"/>
  <c r="AJ242" i="12" s="1"/>
  <c r="X242" i="12"/>
  <c r="AI242" i="12" s="1"/>
  <c r="W242" i="12"/>
  <c r="AH242" i="12" s="1"/>
  <c r="U242" i="12"/>
  <c r="T242" i="12"/>
  <c r="S242" i="12"/>
  <c r="R242" i="12"/>
  <c r="Q242" i="12"/>
  <c r="P242" i="12"/>
  <c r="O242" i="12"/>
  <c r="AU241" i="12"/>
  <c r="AT241" i="12"/>
  <c r="AS241" i="12"/>
  <c r="AR241" i="12"/>
  <c r="AQ241" i="12"/>
  <c r="AP241" i="12"/>
  <c r="AO241" i="12"/>
  <c r="AC241" i="12"/>
  <c r="AN241" i="12" s="1"/>
  <c r="AB241" i="12"/>
  <c r="AM241" i="12" s="1"/>
  <c r="AA241" i="12"/>
  <c r="AL241" i="12" s="1"/>
  <c r="Z241" i="12"/>
  <c r="AK241" i="12" s="1"/>
  <c r="Y241" i="12"/>
  <c r="AJ241" i="12" s="1"/>
  <c r="X241" i="12"/>
  <c r="AI241" i="12" s="1"/>
  <c r="W241" i="12"/>
  <c r="AH241" i="12" s="1"/>
  <c r="U241" i="12"/>
  <c r="T241" i="12"/>
  <c r="S241" i="12"/>
  <c r="R241" i="12"/>
  <c r="Q241" i="12"/>
  <c r="P241" i="12"/>
  <c r="O241" i="12"/>
  <c r="AU240" i="12"/>
  <c r="AT240" i="12"/>
  <c r="AS240" i="12"/>
  <c r="AR240" i="12"/>
  <c r="AQ240" i="12"/>
  <c r="AP240" i="12"/>
  <c r="AO240" i="12"/>
  <c r="AC240" i="12"/>
  <c r="AN240" i="12" s="1"/>
  <c r="AB240" i="12"/>
  <c r="AM240" i="12" s="1"/>
  <c r="AA240" i="12"/>
  <c r="AL240" i="12" s="1"/>
  <c r="Z240" i="12"/>
  <c r="AK240" i="12" s="1"/>
  <c r="Y240" i="12"/>
  <c r="AJ240" i="12" s="1"/>
  <c r="X240" i="12"/>
  <c r="AI240" i="12" s="1"/>
  <c r="W240" i="12"/>
  <c r="AH240" i="12" s="1"/>
  <c r="U240" i="12"/>
  <c r="T240" i="12"/>
  <c r="S240" i="12"/>
  <c r="R240" i="12"/>
  <c r="Q240" i="12"/>
  <c r="P240" i="12"/>
  <c r="O240" i="12"/>
  <c r="AU239" i="12"/>
  <c r="AT239" i="12"/>
  <c r="AS239" i="12"/>
  <c r="AR239" i="12"/>
  <c r="AQ239" i="12"/>
  <c r="AP239" i="12"/>
  <c r="AO239" i="12"/>
  <c r="AC239" i="12"/>
  <c r="AN239" i="12" s="1"/>
  <c r="AB239" i="12"/>
  <c r="AM239" i="12" s="1"/>
  <c r="AA239" i="12"/>
  <c r="AL239" i="12" s="1"/>
  <c r="Z239" i="12"/>
  <c r="AK239" i="12" s="1"/>
  <c r="Y239" i="12"/>
  <c r="AJ239" i="12" s="1"/>
  <c r="X239" i="12"/>
  <c r="AI239" i="12" s="1"/>
  <c r="W239" i="12"/>
  <c r="AH239" i="12" s="1"/>
  <c r="U239" i="12"/>
  <c r="T239" i="12"/>
  <c r="S239" i="12"/>
  <c r="R239" i="12"/>
  <c r="Q239" i="12"/>
  <c r="P239" i="12"/>
  <c r="O239" i="12"/>
  <c r="AU238" i="12"/>
  <c r="AT238" i="12"/>
  <c r="AS238" i="12"/>
  <c r="AR238" i="12"/>
  <c r="AQ238" i="12"/>
  <c r="AP238" i="12"/>
  <c r="AO238" i="12"/>
  <c r="AC238" i="12"/>
  <c r="AN238" i="12" s="1"/>
  <c r="AB238" i="12"/>
  <c r="AM238" i="12" s="1"/>
  <c r="AA238" i="12"/>
  <c r="AL238" i="12" s="1"/>
  <c r="Z238" i="12"/>
  <c r="AK238" i="12" s="1"/>
  <c r="Y238" i="12"/>
  <c r="AJ238" i="12" s="1"/>
  <c r="X238" i="12"/>
  <c r="AI238" i="12" s="1"/>
  <c r="W238" i="12"/>
  <c r="AH238" i="12" s="1"/>
  <c r="U238" i="12"/>
  <c r="T238" i="12"/>
  <c r="S238" i="12"/>
  <c r="R238" i="12"/>
  <c r="Q238" i="12"/>
  <c r="P238" i="12"/>
  <c r="O238" i="12"/>
  <c r="AU237" i="12"/>
  <c r="AT237" i="12"/>
  <c r="AS237" i="12"/>
  <c r="AR237" i="12"/>
  <c r="AQ237" i="12"/>
  <c r="AP237" i="12"/>
  <c r="AO237" i="12"/>
  <c r="AC237" i="12"/>
  <c r="AN237" i="12" s="1"/>
  <c r="AB237" i="12"/>
  <c r="AM237" i="12" s="1"/>
  <c r="AA237" i="12"/>
  <c r="AL237" i="12" s="1"/>
  <c r="Z237" i="12"/>
  <c r="AK237" i="12" s="1"/>
  <c r="Y237" i="12"/>
  <c r="AJ237" i="12" s="1"/>
  <c r="X237" i="12"/>
  <c r="AI237" i="12" s="1"/>
  <c r="W237" i="12"/>
  <c r="AH237" i="12" s="1"/>
  <c r="U237" i="12"/>
  <c r="T237" i="12"/>
  <c r="S237" i="12"/>
  <c r="R237" i="12"/>
  <c r="Q237" i="12"/>
  <c r="P237" i="12"/>
  <c r="O237" i="12"/>
  <c r="AU236" i="12"/>
  <c r="AT236" i="12"/>
  <c r="AS236" i="12"/>
  <c r="AR236" i="12"/>
  <c r="AQ236" i="12"/>
  <c r="AP236" i="12"/>
  <c r="AO236" i="12"/>
  <c r="AC236" i="12"/>
  <c r="AN236" i="12" s="1"/>
  <c r="AB236" i="12"/>
  <c r="AM236" i="12" s="1"/>
  <c r="AA236" i="12"/>
  <c r="AL236" i="12" s="1"/>
  <c r="Z236" i="12"/>
  <c r="AK236" i="12" s="1"/>
  <c r="Y236" i="12"/>
  <c r="AJ236" i="12" s="1"/>
  <c r="X236" i="12"/>
  <c r="AI236" i="12" s="1"/>
  <c r="W236" i="12"/>
  <c r="AH236" i="12" s="1"/>
  <c r="U236" i="12"/>
  <c r="T236" i="12"/>
  <c r="S236" i="12"/>
  <c r="R236" i="12"/>
  <c r="Q236" i="12"/>
  <c r="P236" i="12"/>
  <c r="O236" i="12"/>
  <c r="AU235" i="12"/>
  <c r="AT235" i="12"/>
  <c r="AS235" i="12"/>
  <c r="AR235" i="12"/>
  <c r="AQ235" i="12"/>
  <c r="AP235" i="12"/>
  <c r="AO235" i="12"/>
  <c r="AC235" i="12"/>
  <c r="AN235" i="12" s="1"/>
  <c r="AB235" i="12"/>
  <c r="AM235" i="12" s="1"/>
  <c r="AA235" i="12"/>
  <c r="AL235" i="12" s="1"/>
  <c r="Z235" i="12"/>
  <c r="AK235" i="12" s="1"/>
  <c r="Y235" i="12"/>
  <c r="AJ235" i="12" s="1"/>
  <c r="X235" i="12"/>
  <c r="AI235" i="12" s="1"/>
  <c r="W235" i="12"/>
  <c r="AH235" i="12" s="1"/>
  <c r="U235" i="12"/>
  <c r="T235" i="12"/>
  <c r="S235" i="12"/>
  <c r="R235" i="12"/>
  <c r="Q235" i="12"/>
  <c r="P235" i="12"/>
  <c r="O235" i="12"/>
  <c r="AU234" i="12"/>
  <c r="AT234" i="12"/>
  <c r="AS234" i="12"/>
  <c r="AR234" i="12"/>
  <c r="AQ234" i="12"/>
  <c r="AP234" i="12"/>
  <c r="AO234" i="12"/>
  <c r="AC234" i="12"/>
  <c r="AN234" i="12" s="1"/>
  <c r="AB234" i="12"/>
  <c r="AM234" i="12" s="1"/>
  <c r="AA234" i="12"/>
  <c r="AL234" i="12" s="1"/>
  <c r="Z234" i="12"/>
  <c r="AK234" i="12" s="1"/>
  <c r="Y234" i="12"/>
  <c r="AJ234" i="12" s="1"/>
  <c r="X234" i="12"/>
  <c r="AI234" i="12" s="1"/>
  <c r="W234" i="12"/>
  <c r="AH234" i="12" s="1"/>
  <c r="U234" i="12"/>
  <c r="T234" i="12"/>
  <c r="S234" i="12"/>
  <c r="R234" i="12"/>
  <c r="Q234" i="12"/>
  <c r="P234" i="12"/>
  <c r="O234" i="12"/>
  <c r="AU233" i="12"/>
  <c r="AT233" i="12"/>
  <c r="AS233" i="12"/>
  <c r="AR233" i="12"/>
  <c r="AQ233" i="12"/>
  <c r="AP233" i="12"/>
  <c r="AO233" i="12"/>
  <c r="AC233" i="12"/>
  <c r="AN233" i="12" s="1"/>
  <c r="AB233" i="12"/>
  <c r="AM233" i="12" s="1"/>
  <c r="AA233" i="12"/>
  <c r="AL233" i="12" s="1"/>
  <c r="Z233" i="12"/>
  <c r="AK233" i="12" s="1"/>
  <c r="Y233" i="12"/>
  <c r="AJ233" i="12" s="1"/>
  <c r="X233" i="12"/>
  <c r="AI233" i="12" s="1"/>
  <c r="W233" i="12"/>
  <c r="AH233" i="12" s="1"/>
  <c r="U233" i="12"/>
  <c r="T233" i="12"/>
  <c r="S233" i="12"/>
  <c r="R233" i="12"/>
  <c r="Q233" i="12"/>
  <c r="P233" i="12"/>
  <c r="O233" i="12"/>
  <c r="AU232" i="12"/>
  <c r="AT232" i="12"/>
  <c r="AS232" i="12"/>
  <c r="AR232" i="12"/>
  <c r="AQ232" i="12"/>
  <c r="AP232" i="12"/>
  <c r="AO232" i="12"/>
  <c r="AC232" i="12"/>
  <c r="AN232" i="12" s="1"/>
  <c r="AB232" i="12"/>
  <c r="AM232" i="12" s="1"/>
  <c r="AA232" i="12"/>
  <c r="AL232" i="12" s="1"/>
  <c r="Z232" i="12"/>
  <c r="AK232" i="12" s="1"/>
  <c r="Y232" i="12"/>
  <c r="AJ232" i="12" s="1"/>
  <c r="X232" i="12"/>
  <c r="AI232" i="12" s="1"/>
  <c r="W232" i="12"/>
  <c r="AH232" i="12" s="1"/>
  <c r="U232" i="12"/>
  <c r="T232" i="12"/>
  <c r="S232" i="12"/>
  <c r="R232" i="12"/>
  <c r="Q232" i="12"/>
  <c r="P232" i="12"/>
  <c r="O232" i="12"/>
  <c r="AU231" i="12"/>
  <c r="AT231" i="12"/>
  <c r="AS231" i="12"/>
  <c r="AR231" i="12"/>
  <c r="AQ231" i="12"/>
  <c r="AP231" i="12"/>
  <c r="AO231" i="12"/>
  <c r="AC231" i="12"/>
  <c r="AN231" i="12" s="1"/>
  <c r="AB231" i="12"/>
  <c r="AM231" i="12" s="1"/>
  <c r="AA231" i="12"/>
  <c r="AL231" i="12" s="1"/>
  <c r="Z231" i="12"/>
  <c r="AK231" i="12" s="1"/>
  <c r="Y231" i="12"/>
  <c r="AJ231" i="12" s="1"/>
  <c r="X231" i="12"/>
  <c r="AI231" i="12" s="1"/>
  <c r="W231" i="12"/>
  <c r="AH231" i="12" s="1"/>
  <c r="U231" i="12"/>
  <c r="T231" i="12"/>
  <c r="S231" i="12"/>
  <c r="R231" i="12"/>
  <c r="Q231" i="12"/>
  <c r="P231" i="12"/>
  <c r="O231" i="12"/>
  <c r="AU230" i="12"/>
  <c r="AT230" i="12"/>
  <c r="AS230" i="12"/>
  <c r="AR230" i="12"/>
  <c r="AQ230" i="12"/>
  <c r="AP230" i="12"/>
  <c r="AO230" i="12"/>
  <c r="AC230" i="12"/>
  <c r="AN230" i="12" s="1"/>
  <c r="AB230" i="12"/>
  <c r="AM230" i="12" s="1"/>
  <c r="AA230" i="12"/>
  <c r="AL230" i="12" s="1"/>
  <c r="Z230" i="12"/>
  <c r="AK230" i="12" s="1"/>
  <c r="Y230" i="12"/>
  <c r="AJ230" i="12" s="1"/>
  <c r="X230" i="12"/>
  <c r="AI230" i="12" s="1"/>
  <c r="W230" i="12"/>
  <c r="AH230" i="12" s="1"/>
  <c r="U230" i="12"/>
  <c r="T230" i="12"/>
  <c r="S230" i="12"/>
  <c r="R230" i="12"/>
  <c r="Q230" i="12"/>
  <c r="P230" i="12"/>
  <c r="O230" i="12"/>
  <c r="AU229" i="12"/>
  <c r="AT229" i="12"/>
  <c r="AS229" i="12"/>
  <c r="AR229" i="12"/>
  <c r="AQ229" i="12"/>
  <c r="AP229" i="12"/>
  <c r="AO229" i="12"/>
  <c r="AC229" i="12"/>
  <c r="AN229" i="12" s="1"/>
  <c r="AB229" i="12"/>
  <c r="AM229" i="12" s="1"/>
  <c r="AA229" i="12"/>
  <c r="AL229" i="12" s="1"/>
  <c r="Z229" i="12"/>
  <c r="AK229" i="12" s="1"/>
  <c r="Y229" i="12"/>
  <c r="AJ229" i="12" s="1"/>
  <c r="X229" i="12"/>
  <c r="AI229" i="12" s="1"/>
  <c r="W229" i="12"/>
  <c r="AH229" i="12" s="1"/>
  <c r="U229" i="12"/>
  <c r="T229" i="12"/>
  <c r="S229" i="12"/>
  <c r="R229" i="12"/>
  <c r="Q229" i="12"/>
  <c r="P229" i="12"/>
  <c r="O229" i="12"/>
  <c r="AU228" i="12"/>
  <c r="AT228" i="12"/>
  <c r="AS228" i="12"/>
  <c r="AR228" i="12"/>
  <c r="AQ228" i="12"/>
  <c r="AP228" i="12"/>
  <c r="AO228" i="12"/>
  <c r="AC228" i="12"/>
  <c r="AN228" i="12" s="1"/>
  <c r="AB228" i="12"/>
  <c r="AM228" i="12" s="1"/>
  <c r="AA228" i="12"/>
  <c r="AL228" i="12" s="1"/>
  <c r="Z228" i="12"/>
  <c r="AK228" i="12" s="1"/>
  <c r="Y228" i="12"/>
  <c r="AJ228" i="12" s="1"/>
  <c r="X228" i="12"/>
  <c r="AI228" i="12" s="1"/>
  <c r="W228" i="12"/>
  <c r="AH228" i="12" s="1"/>
  <c r="U228" i="12"/>
  <c r="T228" i="12"/>
  <c r="S228" i="12"/>
  <c r="R228" i="12"/>
  <c r="Q228" i="12"/>
  <c r="P228" i="12"/>
  <c r="O228" i="12"/>
  <c r="AU227" i="12"/>
  <c r="AT227" i="12"/>
  <c r="AS227" i="12"/>
  <c r="AR227" i="12"/>
  <c r="AQ227" i="12"/>
  <c r="AP227" i="12"/>
  <c r="AO227" i="12"/>
  <c r="AC227" i="12"/>
  <c r="AN227" i="12" s="1"/>
  <c r="AB227" i="12"/>
  <c r="AM227" i="12" s="1"/>
  <c r="AA227" i="12"/>
  <c r="AL227" i="12" s="1"/>
  <c r="Z227" i="12"/>
  <c r="AK227" i="12" s="1"/>
  <c r="Y227" i="12"/>
  <c r="AJ227" i="12" s="1"/>
  <c r="X227" i="12"/>
  <c r="AI227" i="12" s="1"/>
  <c r="W227" i="12"/>
  <c r="AH227" i="12" s="1"/>
  <c r="U227" i="12"/>
  <c r="T227" i="12"/>
  <c r="S227" i="12"/>
  <c r="R227" i="12"/>
  <c r="Q227" i="12"/>
  <c r="P227" i="12"/>
  <c r="O227" i="12"/>
  <c r="AU226" i="12"/>
  <c r="AT226" i="12"/>
  <c r="AS226" i="12"/>
  <c r="AR226" i="12"/>
  <c r="AQ226" i="12"/>
  <c r="AP226" i="12"/>
  <c r="AO226" i="12"/>
  <c r="AC226" i="12"/>
  <c r="AN226" i="12" s="1"/>
  <c r="AB226" i="12"/>
  <c r="AM226" i="12" s="1"/>
  <c r="AA226" i="12"/>
  <c r="AL226" i="12" s="1"/>
  <c r="Z226" i="12"/>
  <c r="AK226" i="12" s="1"/>
  <c r="Y226" i="12"/>
  <c r="AJ226" i="12" s="1"/>
  <c r="X226" i="12"/>
  <c r="AI226" i="12" s="1"/>
  <c r="W226" i="12"/>
  <c r="AH226" i="12" s="1"/>
  <c r="U226" i="12"/>
  <c r="T226" i="12"/>
  <c r="S226" i="12"/>
  <c r="R226" i="12"/>
  <c r="Q226" i="12"/>
  <c r="P226" i="12"/>
  <c r="O226" i="12"/>
  <c r="AU225" i="12"/>
  <c r="AT225" i="12"/>
  <c r="AS225" i="12"/>
  <c r="AR225" i="12"/>
  <c r="AQ225" i="12"/>
  <c r="AP225" i="12"/>
  <c r="AO225" i="12"/>
  <c r="AC225" i="12"/>
  <c r="AN225" i="12" s="1"/>
  <c r="AB225" i="12"/>
  <c r="AM225" i="12" s="1"/>
  <c r="AA225" i="12"/>
  <c r="AL225" i="12" s="1"/>
  <c r="Z225" i="12"/>
  <c r="AK225" i="12" s="1"/>
  <c r="Y225" i="12"/>
  <c r="AJ225" i="12" s="1"/>
  <c r="X225" i="12"/>
  <c r="AI225" i="12" s="1"/>
  <c r="W225" i="12"/>
  <c r="AH225" i="12" s="1"/>
  <c r="U225" i="12"/>
  <c r="T225" i="12"/>
  <c r="S225" i="12"/>
  <c r="R225" i="12"/>
  <c r="Q225" i="12"/>
  <c r="P225" i="12"/>
  <c r="O225" i="12"/>
  <c r="AU224" i="12"/>
  <c r="AT224" i="12"/>
  <c r="AS224" i="12"/>
  <c r="AR224" i="12"/>
  <c r="AQ224" i="12"/>
  <c r="AP224" i="12"/>
  <c r="AO224" i="12"/>
  <c r="AC224" i="12"/>
  <c r="AN224" i="12" s="1"/>
  <c r="AB224" i="12"/>
  <c r="AM224" i="12" s="1"/>
  <c r="AA224" i="12"/>
  <c r="AL224" i="12" s="1"/>
  <c r="Z224" i="12"/>
  <c r="AK224" i="12" s="1"/>
  <c r="Y224" i="12"/>
  <c r="AJ224" i="12" s="1"/>
  <c r="X224" i="12"/>
  <c r="AI224" i="12" s="1"/>
  <c r="W224" i="12"/>
  <c r="AH224" i="12" s="1"/>
  <c r="U224" i="12"/>
  <c r="T224" i="12"/>
  <c r="S224" i="12"/>
  <c r="R224" i="12"/>
  <c r="Q224" i="12"/>
  <c r="P224" i="12"/>
  <c r="O224" i="12"/>
  <c r="AU223" i="12"/>
  <c r="AT223" i="12"/>
  <c r="AS223" i="12"/>
  <c r="AR223" i="12"/>
  <c r="AQ223" i="12"/>
  <c r="AP223" i="12"/>
  <c r="AO223" i="12"/>
  <c r="AC223" i="12"/>
  <c r="AN223" i="12" s="1"/>
  <c r="AB223" i="12"/>
  <c r="AM223" i="12" s="1"/>
  <c r="AA223" i="12"/>
  <c r="AL223" i="12" s="1"/>
  <c r="Z223" i="12"/>
  <c r="AK223" i="12" s="1"/>
  <c r="Y223" i="12"/>
  <c r="AJ223" i="12" s="1"/>
  <c r="X223" i="12"/>
  <c r="AI223" i="12" s="1"/>
  <c r="W223" i="12"/>
  <c r="AH223" i="12" s="1"/>
  <c r="U223" i="12"/>
  <c r="T223" i="12"/>
  <c r="S223" i="12"/>
  <c r="R223" i="12"/>
  <c r="Q223" i="12"/>
  <c r="P223" i="12"/>
  <c r="O223" i="12"/>
  <c r="AU222" i="12"/>
  <c r="AT222" i="12"/>
  <c r="AS222" i="12"/>
  <c r="AR222" i="12"/>
  <c r="AQ222" i="12"/>
  <c r="AP222" i="12"/>
  <c r="AO222" i="12"/>
  <c r="AC222" i="12"/>
  <c r="AN222" i="12" s="1"/>
  <c r="AB222" i="12"/>
  <c r="AM222" i="12" s="1"/>
  <c r="AA222" i="12"/>
  <c r="AL222" i="12" s="1"/>
  <c r="Z222" i="12"/>
  <c r="AK222" i="12" s="1"/>
  <c r="Y222" i="12"/>
  <c r="AJ222" i="12" s="1"/>
  <c r="X222" i="12"/>
  <c r="AI222" i="12" s="1"/>
  <c r="W222" i="12"/>
  <c r="AH222" i="12" s="1"/>
  <c r="U222" i="12"/>
  <c r="T222" i="12"/>
  <c r="S222" i="12"/>
  <c r="R222" i="12"/>
  <c r="Q222" i="12"/>
  <c r="P222" i="12"/>
  <c r="O222" i="12"/>
  <c r="AU221" i="12"/>
  <c r="AT221" i="12"/>
  <c r="AS221" i="12"/>
  <c r="AR221" i="12"/>
  <c r="AQ221" i="12"/>
  <c r="AP221" i="12"/>
  <c r="AO221" i="12"/>
  <c r="AC221" i="12"/>
  <c r="AN221" i="12" s="1"/>
  <c r="AB221" i="12"/>
  <c r="AM221" i="12" s="1"/>
  <c r="AA221" i="12"/>
  <c r="AL221" i="12" s="1"/>
  <c r="Z221" i="12"/>
  <c r="AK221" i="12" s="1"/>
  <c r="Y221" i="12"/>
  <c r="AJ221" i="12" s="1"/>
  <c r="X221" i="12"/>
  <c r="AI221" i="12" s="1"/>
  <c r="W221" i="12"/>
  <c r="AH221" i="12" s="1"/>
  <c r="U221" i="12"/>
  <c r="T221" i="12"/>
  <c r="S221" i="12"/>
  <c r="R221" i="12"/>
  <c r="Q221" i="12"/>
  <c r="P221" i="12"/>
  <c r="O221" i="12"/>
  <c r="AU220" i="12"/>
  <c r="AT220" i="12"/>
  <c r="AS220" i="12"/>
  <c r="AR220" i="12"/>
  <c r="AQ220" i="12"/>
  <c r="AP220" i="12"/>
  <c r="AO220" i="12"/>
  <c r="AC220" i="12"/>
  <c r="AN220" i="12" s="1"/>
  <c r="AB220" i="12"/>
  <c r="AM220" i="12" s="1"/>
  <c r="AA220" i="12"/>
  <c r="AL220" i="12" s="1"/>
  <c r="Z220" i="12"/>
  <c r="AK220" i="12" s="1"/>
  <c r="Y220" i="12"/>
  <c r="AJ220" i="12" s="1"/>
  <c r="X220" i="12"/>
  <c r="AI220" i="12" s="1"/>
  <c r="W220" i="12"/>
  <c r="AH220" i="12" s="1"/>
  <c r="U220" i="12"/>
  <c r="T220" i="12"/>
  <c r="S220" i="12"/>
  <c r="R220" i="12"/>
  <c r="Q220" i="12"/>
  <c r="P220" i="12"/>
  <c r="O220" i="12"/>
  <c r="AU219" i="12"/>
  <c r="AT219" i="12"/>
  <c r="AS219" i="12"/>
  <c r="AR219" i="12"/>
  <c r="AQ219" i="12"/>
  <c r="AP219" i="12"/>
  <c r="AO219" i="12"/>
  <c r="AC219" i="12"/>
  <c r="AN219" i="12" s="1"/>
  <c r="AB219" i="12"/>
  <c r="AM219" i="12" s="1"/>
  <c r="AA219" i="12"/>
  <c r="AL219" i="12" s="1"/>
  <c r="Z219" i="12"/>
  <c r="AK219" i="12" s="1"/>
  <c r="Y219" i="12"/>
  <c r="AJ219" i="12" s="1"/>
  <c r="X219" i="12"/>
  <c r="AI219" i="12" s="1"/>
  <c r="W219" i="12"/>
  <c r="AH219" i="12" s="1"/>
  <c r="U219" i="12"/>
  <c r="T219" i="12"/>
  <c r="S219" i="12"/>
  <c r="R219" i="12"/>
  <c r="Q219" i="12"/>
  <c r="P219" i="12"/>
  <c r="O219" i="12"/>
  <c r="AU218" i="12"/>
  <c r="AT218" i="12"/>
  <c r="AS218" i="12"/>
  <c r="AR218" i="12"/>
  <c r="AQ218" i="12"/>
  <c r="AP218" i="12"/>
  <c r="AO218" i="12"/>
  <c r="AC218" i="12"/>
  <c r="AN218" i="12" s="1"/>
  <c r="AB218" i="12"/>
  <c r="AM218" i="12" s="1"/>
  <c r="AA218" i="12"/>
  <c r="AL218" i="12" s="1"/>
  <c r="Z218" i="12"/>
  <c r="AK218" i="12" s="1"/>
  <c r="Y218" i="12"/>
  <c r="AJ218" i="12" s="1"/>
  <c r="X218" i="12"/>
  <c r="AI218" i="12" s="1"/>
  <c r="W218" i="12"/>
  <c r="AH218" i="12" s="1"/>
  <c r="U218" i="12"/>
  <c r="T218" i="12"/>
  <c r="S218" i="12"/>
  <c r="R218" i="12"/>
  <c r="Q218" i="12"/>
  <c r="P218" i="12"/>
  <c r="O218" i="12"/>
  <c r="AU217" i="12"/>
  <c r="AT217" i="12"/>
  <c r="AS217" i="12"/>
  <c r="AR217" i="12"/>
  <c r="AQ217" i="12"/>
  <c r="AP217" i="12"/>
  <c r="AO217" i="12"/>
  <c r="AC217" i="12"/>
  <c r="AN217" i="12" s="1"/>
  <c r="AB217" i="12"/>
  <c r="AM217" i="12" s="1"/>
  <c r="AA217" i="12"/>
  <c r="AL217" i="12" s="1"/>
  <c r="Z217" i="12"/>
  <c r="AK217" i="12" s="1"/>
  <c r="Y217" i="12"/>
  <c r="AJ217" i="12" s="1"/>
  <c r="X217" i="12"/>
  <c r="AI217" i="12" s="1"/>
  <c r="W217" i="12"/>
  <c r="AH217" i="12" s="1"/>
  <c r="U217" i="12"/>
  <c r="T217" i="12"/>
  <c r="S217" i="12"/>
  <c r="R217" i="12"/>
  <c r="Q217" i="12"/>
  <c r="P217" i="12"/>
  <c r="O217" i="12"/>
  <c r="AU216" i="12"/>
  <c r="AT216" i="12"/>
  <c r="AS216" i="12"/>
  <c r="AR216" i="12"/>
  <c r="AQ216" i="12"/>
  <c r="AP216" i="12"/>
  <c r="AO216" i="12"/>
  <c r="AC216" i="12"/>
  <c r="AN216" i="12" s="1"/>
  <c r="AB216" i="12"/>
  <c r="AM216" i="12" s="1"/>
  <c r="AA216" i="12"/>
  <c r="AL216" i="12" s="1"/>
  <c r="Z216" i="12"/>
  <c r="AK216" i="12" s="1"/>
  <c r="Y216" i="12"/>
  <c r="AJ216" i="12" s="1"/>
  <c r="X216" i="12"/>
  <c r="AI216" i="12" s="1"/>
  <c r="W216" i="12"/>
  <c r="AH216" i="12" s="1"/>
  <c r="U216" i="12"/>
  <c r="T216" i="12"/>
  <c r="S216" i="12"/>
  <c r="R216" i="12"/>
  <c r="Q216" i="12"/>
  <c r="P216" i="12"/>
  <c r="O216" i="12"/>
  <c r="AU215" i="12"/>
  <c r="AT215" i="12"/>
  <c r="AS215" i="12"/>
  <c r="AR215" i="12"/>
  <c r="AQ215" i="12"/>
  <c r="AP215" i="12"/>
  <c r="AO215" i="12"/>
  <c r="AC215" i="12"/>
  <c r="AN215" i="12" s="1"/>
  <c r="AB215" i="12"/>
  <c r="AM215" i="12" s="1"/>
  <c r="AA215" i="12"/>
  <c r="AL215" i="12" s="1"/>
  <c r="Z215" i="12"/>
  <c r="AK215" i="12" s="1"/>
  <c r="Y215" i="12"/>
  <c r="AJ215" i="12" s="1"/>
  <c r="X215" i="12"/>
  <c r="AI215" i="12" s="1"/>
  <c r="W215" i="12"/>
  <c r="AH215" i="12" s="1"/>
  <c r="U215" i="12"/>
  <c r="T215" i="12"/>
  <c r="S215" i="12"/>
  <c r="R215" i="12"/>
  <c r="Q215" i="12"/>
  <c r="P215" i="12"/>
  <c r="O215" i="12"/>
  <c r="AU214" i="12"/>
  <c r="AT214" i="12"/>
  <c r="AS214" i="12"/>
  <c r="AR214" i="12"/>
  <c r="AQ214" i="12"/>
  <c r="AP214" i="12"/>
  <c r="AO214" i="12"/>
  <c r="AC214" i="12"/>
  <c r="AN214" i="12" s="1"/>
  <c r="AB214" i="12"/>
  <c r="AM214" i="12" s="1"/>
  <c r="AA214" i="12"/>
  <c r="AL214" i="12" s="1"/>
  <c r="Z214" i="12"/>
  <c r="AK214" i="12" s="1"/>
  <c r="Y214" i="12"/>
  <c r="AJ214" i="12" s="1"/>
  <c r="X214" i="12"/>
  <c r="AI214" i="12" s="1"/>
  <c r="W214" i="12"/>
  <c r="AH214" i="12" s="1"/>
  <c r="U214" i="12"/>
  <c r="T214" i="12"/>
  <c r="S214" i="12"/>
  <c r="R214" i="12"/>
  <c r="Q214" i="12"/>
  <c r="P214" i="12"/>
  <c r="O214" i="12"/>
  <c r="AU213" i="12"/>
  <c r="AT213" i="12"/>
  <c r="AS213" i="12"/>
  <c r="AR213" i="12"/>
  <c r="AQ213" i="12"/>
  <c r="AP213" i="12"/>
  <c r="AO213" i="12"/>
  <c r="AC213" i="12"/>
  <c r="AN213" i="12" s="1"/>
  <c r="AB213" i="12"/>
  <c r="AM213" i="12" s="1"/>
  <c r="AA213" i="12"/>
  <c r="AL213" i="12" s="1"/>
  <c r="Z213" i="12"/>
  <c r="AK213" i="12" s="1"/>
  <c r="Y213" i="12"/>
  <c r="AJ213" i="12" s="1"/>
  <c r="X213" i="12"/>
  <c r="AI213" i="12" s="1"/>
  <c r="W213" i="12"/>
  <c r="AH213" i="12" s="1"/>
  <c r="U213" i="12"/>
  <c r="T213" i="12"/>
  <c r="S213" i="12"/>
  <c r="R213" i="12"/>
  <c r="Q213" i="12"/>
  <c r="P213" i="12"/>
  <c r="O213" i="12"/>
  <c r="AU212" i="12"/>
  <c r="AT212" i="12"/>
  <c r="AS212" i="12"/>
  <c r="AR212" i="12"/>
  <c r="AQ212" i="12"/>
  <c r="AP212" i="12"/>
  <c r="AO212" i="12"/>
  <c r="AC212" i="12"/>
  <c r="AN212" i="12" s="1"/>
  <c r="AB212" i="12"/>
  <c r="AM212" i="12" s="1"/>
  <c r="AA212" i="12"/>
  <c r="AL212" i="12" s="1"/>
  <c r="Z212" i="12"/>
  <c r="AK212" i="12" s="1"/>
  <c r="Y212" i="12"/>
  <c r="AJ212" i="12" s="1"/>
  <c r="X212" i="12"/>
  <c r="AI212" i="12" s="1"/>
  <c r="W212" i="12"/>
  <c r="AH212" i="12" s="1"/>
  <c r="U212" i="12"/>
  <c r="T212" i="12"/>
  <c r="S212" i="12"/>
  <c r="R212" i="12"/>
  <c r="Q212" i="12"/>
  <c r="P212" i="12"/>
  <c r="O212" i="12"/>
  <c r="AU211" i="12"/>
  <c r="AT211" i="12"/>
  <c r="AS211" i="12"/>
  <c r="AR211" i="12"/>
  <c r="AQ211" i="12"/>
  <c r="AP211" i="12"/>
  <c r="AO211" i="12"/>
  <c r="AC211" i="12"/>
  <c r="AN211" i="12" s="1"/>
  <c r="AB211" i="12"/>
  <c r="AM211" i="12" s="1"/>
  <c r="AA211" i="12"/>
  <c r="AL211" i="12" s="1"/>
  <c r="Z211" i="12"/>
  <c r="AK211" i="12" s="1"/>
  <c r="Y211" i="12"/>
  <c r="AJ211" i="12" s="1"/>
  <c r="X211" i="12"/>
  <c r="AI211" i="12" s="1"/>
  <c r="W211" i="12"/>
  <c r="AH211" i="12" s="1"/>
  <c r="U211" i="12"/>
  <c r="T211" i="12"/>
  <c r="S211" i="12"/>
  <c r="R211" i="12"/>
  <c r="Q211" i="12"/>
  <c r="P211" i="12"/>
  <c r="O211" i="12"/>
  <c r="AU210" i="12"/>
  <c r="AT210" i="12"/>
  <c r="AS210" i="12"/>
  <c r="AR210" i="12"/>
  <c r="AQ210" i="12"/>
  <c r="AP210" i="12"/>
  <c r="AO210" i="12"/>
  <c r="AC210" i="12"/>
  <c r="AN210" i="12" s="1"/>
  <c r="AB210" i="12"/>
  <c r="AM210" i="12" s="1"/>
  <c r="AA210" i="12"/>
  <c r="AL210" i="12" s="1"/>
  <c r="Z210" i="12"/>
  <c r="AK210" i="12" s="1"/>
  <c r="Y210" i="12"/>
  <c r="AJ210" i="12" s="1"/>
  <c r="X210" i="12"/>
  <c r="AI210" i="12" s="1"/>
  <c r="W210" i="12"/>
  <c r="AH210" i="12" s="1"/>
  <c r="U210" i="12"/>
  <c r="T210" i="12"/>
  <c r="S210" i="12"/>
  <c r="R210" i="12"/>
  <c r="Q210" i="12"/>
  <c r="P210" i="12"/>
  <c r="O210" i="12"/>
  <c r="AU209" i="12"/>
  <c r="AT209" i="12"/>
  <c r="AS209" i="12"/>
  <c r="AR209" i="12"/>
  <c r="AQ209" i="12"/>
  <c r="AP209" i="12"/>
  <c r="AO209" i="12"/>
  <c r="AC209" i="12"/>
  <c r="AN209" i="12" s="1"/>
  <c r="AB209" i="12"/>
  <c r="AM209" i="12" s="1"/>
  <c r="AA209" i="12"/>
  <c r="AL209" i="12" s="1"/>
  <c r="Z209" i="12"/>
  <c r="AK209" i="12" s="1"/>
  <c r="Y209" i="12"/>
  <c r="AJ209" i="12" s="1"/>
  <c r="X209" i="12"/>
  <c r="AI209" i="12" s="1"/>
  <c r="W209" i="12"/>
  <c r="AH209" i="12" s="1"/>
  <c r="U209" i="12"/>
  <c r="T209" i="12"/>
  <c r="S209" i="12"/>
  <c r="R209" i="12"/>
  <c r="Q209" i="12"/>
  <c r="P209" i="12"/>
  <c r="O209" i="12"/>
  <c r="AU208" i="12"/>
  <c r="AT208" i="12"/>
  <c r="AS208" i="12"/>
  <c r="AR208" i="12"/>
  <c r="AQ208" i="12"/>
  <c r="AP208" i="12"/>
  <c r="AO208" i="12"/>
  <c r="AC208" i="12"/>
  <c r="AN208" i="12" s="1"/>
  <c r="AB208" i="12"/>
  <c r="AM208" i="12" s="1"/>
  <c r="AA208" i="12"/>
  <c r="AL208" i="12" s="1"/>
  <c r="Z208" i="12"/>
  <c r="AK208" i="12" s="1"/>
  <c r="Y208" i="12"/>
  <c r="AJ208" i="12" s="1"/>
  <c r="X208" i="12"/>
  <c r="AI208" i="12" s="1"/>
  <c r="W208" i="12"/>
  <c r="AH208" i="12" s="1"/>
  <c r="U208" i="12"/>
  <c r="T208" i="12"/>
  <c r="S208" i="12"/>
  <c r="R208" i="12"/>
  <c r="Q208" i="12"/>
  <c r="P208" i="12"/>
  <c r="O208" i="12"/>
  <c r="AU207" i="12"/>
  <c r="AT207" i="12"/>
  <c r="AS207" i="12"/>
  <c r="AR207" i="12"/>
  <c r="AQ207" i="12"/>
  <c r="AP207" i="12"/>
  <c r="AO207" i="12"/>
  <c r="AC207" i="12"/>
  <c r="AN207" i="12" s="1"/>
  <c r="AB207" i="12"/>
  <c r="AM207" i="12" s="1"/>
  <c r="AA207" i="12"/>
  <c r="AL207" i="12" s="1"/>
  <c r="Z207" i="12"/>
  <c r="AK207" i="12" s="1"/>
  <c r="Y207" i="12"/>
  <c r="AJ207" i="12" s="1"/>
  <c r="X207" i="12"/>
  <c r="AI207" i="12" s="1"/>
  <c r="W207" i="12"/>
  <c r="AH207" i="12" s="1"/>
  <c r="U207" i="12"/>
  <c r="T207" i="12"/>
  <c r="S207" i="12"/>
  <c r="R207" i="12"/>
  <c r="Q207" i="12"/>
  <c r="P207" i="12"/>
  <c r="O207" i="12"/>
  <c r="AU206" i="12"/>
  <c r="AT206" i="12"/>
  <c r="AS206" i="12"/>
  <c r="AR206" i="12"/>
  <c r="AQ206" i="12"/>
  <c r="AP206" i="12"/>
  <c r="AO206" i="12"/>
  <c r="AC206" i="12"/>
  <c r="AN206" i="12" s="1"/>
  <c r="AB206" i="12"/>
  <c r="AM206" i="12" s="1"/>
  <c r="AA206" i="12"/>
  <c r="AL206" i="12" s="1"/>
  <c r="Z206" i="12"/>
  <c r="AK206" i="12" s="1"/>
  <c r="Y206" i="12"/>
  <c r="AJ206" i="12" s="1"/>
  <c r="X206" i="12"/>
  <c r="AI206" i="12" s="1"/>
  <c r="W206" i="12"/>
  <c r="AH206" i="12" s="1"/>
  <c r="U206" i="12"/>
  <c r="T206" i="12"/>
  <c r="S206" i="12"/>
  <c r="R206" i="12"/>
  <c r="Q206" i="12"/>
  <c r="P206" i="12"/>
  <c r="O206" i="12"/>
  <c r="AU205" i="12"/>
  <c r="AT205" i="12"/>
  <c r="AS205" i="12"/>
  <c r="AR205" i="12"/>
  <c r="AQ205" i="12"/>
  <c r="AP205" i="12"/>
  <c r="AO205" i="12"/>
  <c r="AC205" i="12"/>
  <c r="AN205" i="12" s="1"/>
  <c r="AB205" i="12"/>
  <c r="AM205" i="12" s="1"/>
  <c r="AA205" i="12"/>
  <c r="AL205" i="12" s="1"/>
  <c r="Z205" i="12"/>
  <c r="AK205" i="12" s="1"/>
  <c r="Y205" i="12"/>
  <c r="AJ205" i="12" s="1"/>
  <c r="X205" i="12"/>
  <c r="AI205" i="12" s="1"/>
  <c r="W205" i="12"/>
  <c r="AH205" i="12" s="1"/>
  <c r="U205" i="12"/>
  <c r="T205" i="12"/>
  <c r="S205" i="12"/>
  <c r="R205" i="12"/>
  <c r="Q205" i="12"/>
  <c r="P205" i="12"/>
  <c r="O205" i="12"/>
  <c r="AU204" i="12"/>
  <c r="AT204" i="12"/>
  <c r="AS204" i="12"/>
  <c r="AR204" i="12"/>
  <c r="AQ204" i="12"/>
  <c r="AP204" i="12"/>
  <c r="AO204" i="12"/>
  <c r="AC204" i="12"/>
  <c r="AN204" i="12" s="1"/>
  <c r="AB204" i="12"/>
  <c r="AM204" i="12" s="1"/>
  <c r="AA204" i="12"/>
  <c r="AL204" i="12" s="1"/>
  <c r="Z204" i="12"/>
  <c r="AK204" i="12" s="1"/>
  <c r="Y204" i="12"/>
  <c r="AJ204" i="12" s="1"/>
  <c r="X204" i="12"/>
  <c r="AI204" i="12" s="1"/>
  <c r="W204" i="12"/>
  <c r="AH204" i="12" s="1"/>
  <c r="U204" i="12"/>
  <c r="T204" i="12"/>
  <c r="S204" i="12"/>
  <c r="R204" i="12"/>
  <c r="Q204" i="12"/>
  <c r="P204" i="12"/>
  <c r="O204" i="12"/>
  <c r="AU203" i="12"/>
  <c r="AT203" i="12"/>
  <c r="AS203" i="12"/>
  <c r="AR203" i="12"/>
  <c r="AQ203" i="12"/>
  <c r="AP203" i="12"/>
  <c r="AO203" i="12"/>
  <c r="AC203" i="12"/>
  <c r="AN203" i="12" s="1"/>
  <c r="AB203" i="12"/>
  <c r="AM203" i="12" s="1"/>
  <c r="AA203" i="12"/>
  <c r="AL203" i="12" s="1"/>
  <c r="Z203" i="12"/>
  <c r="AK203" i="12" s="1"/>
  <c r="Y203" i="12"/>
  <c r="AJ203" i="12" s="1"/>
  <c r="X203" i="12"/>
  <c r="AI203" i="12" s="1"/>
  <c r="W203" i="12"/>
  <c r="AH203" i="12" s="1"/>
  <c r="U203" i="12"/>
  <c r="T203" i="12"/>
  <c r="S203" i="12"/>
  <c r="R203" i="12"/>
  <c r="Q203" i="12"/>
  <c r="P203" i="12"/>
  <c r="O203" i="12"/>
  <c r="AU202" i="12"/>
  <c r="AT202" i="12"/>
  <c r="AS202" i="12"/>
  <c r="AR202" i="12"/>
  <c r="AQ202" i="12"/>
  <c r="AP202" i="12"/>
  <c r="AO202" i="12"/>
  <c r="AC202" i="12"/>
  <c r="AN202" i="12" s="1"/>
  <c r="AB202" i="12"/>
  <c r="AM202" i="12" s="1"/>
  <c r="AA202" i="12"/>
  <c r="AL202" i="12" s="1"/>
  <c r="Z202" i="12"/>
  <c r="AK202" i="12" s="1"/>
  <c r="Y202" i="12"/>
  <c r="AJ202" i="12" s="1"/>
  <c r="X202" i="12"/>
  <c r="AI202" i="12" s="1"/>
  <c r="W202" i="12"/>
  <c r="AH202" i="12" s="1"/>
  <c r="U202" i="12"/>
  <c r="T202" i="12"/>
  <c r="S202" i="12"/>
  <c r="R202" i="12"/>
  <c r="Q202" i="12"/>
  <c r="P202" i="12"/>
  <c r="O202" i="12"/>
  <c r="AU201" i="12"/>
  <c r="AT201" i="12"/>
  <c r="AS201" i="12"/>
  <c r="AR201" i="12"/>
  <c r="AQ201" i="12"/>
  <c r="AP201" i="12"/>
  <c r="AO201" i="12"/>
  <c r="AC201" i="12"/>
  <c r="AN201" i="12" s="1"/>
  <c r="AB201" i="12"/>
  <c r="AM201" i="12" s="1"/>
  <c r="AA201" i="12"/>
  <c r="AL201" i="12" s="1"/>
  <c r="Z201" i="12"/>
  <c r="AK201" i="12" s="1"/>
  <c r="Y201" i="12"/>
  <c r="AJ201" i="12" s="1"/>
  <c r="X201" i="12"/>
  <c r="AI201" i="12" s="1"/>
  <c r="W201" i="12"/>
  <c r="AH201" i="12" s="1"/>
  <c r="U201" i="12"/>
  <c r="T201" i="12"/>
  <c r="S201" i="12"/>
  <c r="R201" i="12"/>
  <c r="Q201" i="12"/>
  <c r="P201" i="12"/>
  <c r="O201" i="12"/>
  <c r="AU200" i="12"/>
  <c r="AT200" i="12"/>
  <c r="AS200" i="12"/>
  <c r="AR200" i="12"/>
  <c r="AQ200" i="12"/>
  <c r="AP200" i="12"/>
  <c r="AO200" i="12"/>
  <c r="AC200" i="12"/>
  <c r="AN200" i="12" s="1"/>
  <c r="AB200" i="12"/>
  <c r="AM200" i="12" s="1"/>
  <c r="AA200" i="12"/>
  <c r="AL200" i="12" s="1"/>
  <c r="Z200" i="12"/>
  <c r="AK200" i="12" s="1"/>
  <c r="Y200" i="12"/>
  <c r="AJ200" i="12" s="1"/>
  <c r="X200" i="12"/>
  <c r="AI200" i="12" s="1"/>
  <c r="W200" i="12"/>
  <c r="AH200" i="12" s="1"/>
  <c r="U200" i="12"/>
  <c r="T200" i="12"/>
  <c r="S200" i="12"/>
  <c r="R200" i="12"/>
  <c r="Q200" i="12"/>
  <c r="P200" i="12"/>
  <c r="O200" i="12"/>
  <c r="AU199" i="12"/>
  <c r="AT199" i="12"/>
  <c r="AS199" i="12"/>
  <c r="AR199" i="12"/>
  <c r="AQ199" i="12"/>
  <c r="AP199" i="12"/>
  <c r="AO199" i="12"/>
  <c r="AC199" i="12"/>
  <c r="AN199" i="12" s="1"/>
  <c r="AB199" i="12"/>
  <c r="AM199" i="12" s="1"/>
  <c r="AA199" i="12"/>
  <c r="AL199" i="12" s="1"/>
  <c r="Z199" i="12"/>
  <c r="AK199" i="12" s="1"/>
  <c r="Y199" i="12"/>
  <c r="AJ199" i="12" s="1"/>
  <c r="X199" i="12"/>
  <c r="AI199" i="12" s="1"/>
  <c r="W199" i="12"/>
  <c r="AH199" i="12" s="1"/>
  <c r="U199" i="12"/>
  <c r="T199" i="12"/>
  <c r="S199" i="12"/>
  <c r="R199" i="12"/>
  <c r="Q199" i="12"/>
  <c r="P199" i="12"/>
  <c r="O199" i="12"/>
  <c r="AU198" i="12"/>
  <c r="AT198" i="12"/>
  <c r="AS198" i="12"/>
  <c r="AR198" i="12"/>
  <c r="AQ198" i="12"/>
  <c r="AP198" i="12"/>
  <c r="AO198" i="12"/>
  <c r="AC198" i="12"/>
  <c r="AN198" i="12" s="1"/>
  <c r="AB198" i="12"/>
  <c r="AM198" i="12" s="1"/>
  <c r="AA198" i="12"/>
  <c r="AL198" i="12" s="1"/>
  <c r="Z198" i="12"/>
  <c r="AK198" i="12" s="1"/>
  <c r="Y198" i="12"/>
  <c r="AJ198" i="12" s="1"/>
  <c r="X198" i="12"/>
  <c r="AI198" i="12" s="1"/>
  <c r="W198" i="12"/>
  <c r="AH198" i="12" s="1"/>
  <c r="U198" i="12"/>
  <c r="T198" i="12"/>
  <c r="S198" i="12"/>
  <c r="R198" i="12"/>
  <c r="Q198" i="12"/>
  <c r="P198" i="12"/>
  <c r="O198" i="12"/>
  <c r="AU197" i="12"/>
  <c r="AT197" i="12"/>
  <c r="AS197" i="12"/>
  <c r="AR197" i="12"/>
  <c r="AQ197" i="12"/>
  <c r="AP197" i="12"/>
  <c r="AO197" i="12"/>
  <c r="AC197" i="12"/>
  <c r="AN197" i="12" s="1"/>
  <c r="AB197" i="12"/>
  <c r="AM197" i="12" s="1"/>
  <c r="AA197" i="12"/>
  <c r="AL197" i="12" s="1"/>
  <c r="Z197" i="12"/>
  <c r="AK197" i="12" s="1"/>
  <c r="Y197" i="12"/>
  <c r="AJ197" i="12" s="1"/>
  <c r="X197" i="12"/>
  <c r="AI197" i="12" s="1"/>
  <c r="W197" i="12"/>
  <c r="AH197" i="12" s="1"/>
  <c r="U197" i="12"/>
  <c r="T197" i="12"/>
  <c r="S197" i="12"/>
  <c r="R197" i="12"/>
  <c r="Q197" i="12"/>
  <c r="P197" i="12"/>
  <c r="O197" i="12"/>
  <c r="AU196" i="12"/>
  <c r="AT196" i="12"/>
  <c r="AS196" i="12"/>
  <c r="AR196" i="12"/>
  <c r="AQ196" i="12"/>
  <c r="AP196" i="12"/>
  <c r="AO196" i="12"/>
  <c r="AC196" i="12"/>
  <c r="AN196" i="12" s="1"/>
  <c r="AB196" i="12"/>
  <c r="AM196" i="12" s="1"/>
  <c r="AA196" i="12"/>
  <c r="AL196" i="12" s="1"/>
  <c r="Z196" i="12"/>
  <c r="AK196" i="12" s="1"/>
  <c r="Y196" i="12"/>
  <c r="AJ196" i="12" s="1"/>
  <c r="X196" i="12"/>
  <c r="AI196" i="12" s="1"/>
  <c r="W196" i="12"/>
  <c r="AH196" i="12" s="1"/>
  <c r="U196" i="12"/>
  <c r="T196" i="12"/>
  <c r="S196" i="12"/>
  <c r="R196" i="12"/>
  <c r="Q196" i="12"/>
  <c r="P196" i="12"/>
  <c r="O196" i="12"/>
  <c r="AU195" i="12"/>
  <c r="AT195" i="12"/>
  <c r="AS195" i="12"/>
  <c r="AR195" i="12"/>
  <c r="AQ195" i="12"/>
  <c r="AP195" i="12"/>
  <c r="AO195" i="12"/>
  <c r="AC195" i="12"/>
  <c r="AN195" i="12" s="1"/>
  <c r="AB195" i="12"/>
  <c r="AM195" i="12" s="1"/>
  <c r="AA195" i="12"/>
  <c r="AL195" i="12" s="1"/>
  <c r="Z195" i="12"/>
  <c r="AK195" i="12" s="1"/>
  <c r="Y195" i="12"/>
  <c r="AJ195" i="12" s="1"/>
  <c r="X195" i="12"/>
  <c r="AI195" i="12" s="1"/>
  <c r="W195" i="12"/>
  <c r="AH195" i="12" s="1"/>
  <c r="U195" i="12"/>
  <c r="T195" i="12"/>
  <c r="S195" i="12"/>
  <c r="R195" i="12"/>
  <c r="Q195" i="12"/>
  <c r="P195" i="12"/>
  <c r="O195" i="12"/>
  <c r="AU194" i="12"/>
  <c r="AT194" i="12"/>
  <c r="AS194" i="12"/>
  <c r="AR194" i="12"/>
  <c r="AQ194" i="12"/>
  <c r="AP194" i="12"/>
  <c r="AO194" i="12"/>
  <c r="AC194" i="12"/>
  <c r="AN194" i="12" s="1"/>
  <c r="AB194" i="12"/>
  <c r="AM194" i="12" s="1"/>
  <c r="AA194" i="12"/>
  <c r="AL194" i="12" s="1"/>
  <c r="Z194" i="12"/>
  <c r="AK194" i="12" s="1"/>
  <c r="Y194" i="12"/>
  <c r="AJ194" i="12" s="1"/>
  <c r="X194" i="12"/>
  <c r="AI194" i="12" s="1"/>
  <c r="W194" i="12"/>
  <c r="AH194" i="12" s="1"/>
  <c r="U194" i="12"/>
  <c r="T194" i="12"/>
  <c r="S194" i="12"/>
  <c r="R194" i="12"/>
  <c r="Q194" i="12"/>
  <c r="P194" i="12"/>
  <c r="O194" i="12"/>
  <c r="AU193" i="12"/>
  <c r="AT193" i="12"/>
  <c r="AS193" i="12"/>
  <c r="AR193" i="12"/>
  <c r="AQ193" i="12"/>
  <c r="AP193" i="12"/>
  <c r="AO193" i="12"/>
  <c r="AC193" i="12"/>
  <c r="AN193" i="12" s="1"/>
  <c r="AB193" i="12"/>
  <c r="AM193" i="12" s="1"/>
  <c r="AA193" i="12"/>
  <c r="AL193" i="12" s="1"/>
  <c r="Z193" i="12"/>
  <c r="AK193" i="12" s="1"/>
  <c r="Y193" i="12"/>
  <c r="AJ193" i="12" s="1"/>
  <c r="X193" i="12"/>
  <c r="AI193" i="12" s="1"/>
  <c r="W193" i="12"/>
  <c r="AH193" i="12" s="1"/>
  <c r="U193" i="12"/>
  <c r="T193" i="12"/>
  <c r="S193" i="12"/>
  <c r="R193" i="12"/>
  <c r="Q193" i="12"/>
  <c r="P193" i="12"/>
  <c r="O193" i="12"/>
  <c r="AU192" i="12"/>
  <c r="AT192" i="12"/>
  <c r="AS192" i="12"/>
  <c r="AR192" i="12"/>
  <c r="AQ192" i="12"/>
  <c r="AP192" i="12"/>
  <c r="AO192" i="12"/>
  <c r="AC192" i="12"/>
  <c r="AN192" i="12" s="1"/>
  <c r="AB192" i="12"/>
  <c r="AM192" i="12" s="1"/>
  <c r="AA192" i="12"/>
  <c r="AL192" i="12" s="1"/>
  <c r="Z192" i="12"/>
  <c r="AK192" i="12" s="1"/>
  <c r="Y192" i="12"/>
  <c r="AJ192" i="12" s="1"/>
  <c r="X192" i="12"/>
  <c r="AI192" i="12" s="1"/>
  <c r="W192" i="12"/>
  <c r="AH192" i="12" s="1"/>
  <c r="U192" i="12"/>
  <c r="T192" i="12"/>
  <c r="S192" i="12"/>
  <c r="R192" i="12"/>
  <c r="Q192" i="12"/>
  <c r="P192" i="12"/>
  <c r="O192" i="12"/>
  <c r="AU191" i="12"/>
  <c r="AT191" i="12"/>
  <c r="AS191" i="12"/>
  <c r="AR191" i="12"/>
  <c r="AQ191" i="12"/>
  <c r="AP191" i="12"/>
  <c r="AO191" i="12"/>
  <c r="AC191" i="12"/>
  <c r="AN191" i="12" s="1"/>
  <c r="AB191" i="12"/>
  <c r="AM191" i="12" s="1"/>
  <c r="AA191" i="12"/>
  <c r="AL191" i="12" s="1"/>
  <c r="Z191" i="12"/>
  <c r="AK191" i="12" s="1"/>
  <c r="Y191" i="12"/>
  <c r="AJ191" i="12" s="1"/>
  <c r="X191" i="12"/>
  <c r="AI191" i="12" s="1"/>
  <c r="W191" i="12"/>
  <c r="AH191" i="12" s="1"/>
  <c r="U191" i="12"/>
  <c r="T191" i="12"/>
  <c r="S191" i="12"/>
  <c r="R191" i="12"/>
  <c r="Q191" i="12"/>
  <c r="P191" i="12"/>
  <c r="O191" i="12"/>
  <c r="AU190" i="12"/>
  <c r="AT190" i="12"/>
  <c r="AS190" i="12"/>
  <c r="AR190" i="12"/>
  <c r="AQ190" i="12"/>
  <c r="AP190" i="12"/>
  <c r="AO190" i="12"/>
  <c r="AC190" i="12"/>
  <c r="AN190" i="12" s="1"/>
  <c r="AB190" i="12"/>
  <c r="AM190" i="12" s="1"/>
  <c r="AA190" i="12"/>
  <c r="AL190" i="12" s="1"/>
  <c r="Z190" i="12"/>
  <c r="AK190" i="12" s="1"/>
  <c r="Y190" i="12"/>
  <c r="AJ190" i="12" s="1"/>
  <c r="X190" i="12"/>
  <c r="AI190" i="12" s="1"/>
  <c r="W190" i="12"/>
  <c r="AH190" i="12" s="1"/>
  <c r="U190" i="12"/>
  <c r="T190" i="12"/>
  <c r="S190" i="12"/>
  <c r="R190" i="12"/>
  <c r="Q190" i="12"/>
  <c r="P190" i="12"/>
  <c r="O190" i="12"/>
  <c r="AU189" i="12"/>
  <c r="AT189" i="12"/>
  <c r="AS189" i="12"/>
  <c r="AR189" i="12"/>
  <c r="AQ189" i="12"/>
  <c r="AP189" i="12"/>
  <c r="AO189" i="12"/>
  <c r="AC189" i="12"/>
  <c r="AN189" i="12" s="1"/>
  <c r="AB189" i="12"/>
  <c r="AM189" i="12" s="1"/>
  <c r="AA189" i="12"/>
  <c r="AL189" i="12" s="1"/>
  <c r="Z189" i="12"/>
  <c r="AK189" i="12" s="1"/>
  <c r="Y189" i="12"/>
  <c r="AJ189" i="12" s="1"/>
  <c r="X189" i="12"/>
  <c r="AI189" i="12" s="1"/>
  <c r="W189" i="12"/>
  <c r="AH189" i="12" s="1"/>
  <c r="U189" i="12"/>
  <c r="T189" i="12"/>
  <c r="S189" i="12"/>
  <c r="R189" i="12"/>
  <c r="Q189" i="12"/>
  <c r="P189" i="12"/>
  <c r="O189" i="12"/>
  <c r="AU188" i="12"/>
  <c r="AT188" i="12"/>
  <c r="AS188" i="12"/>
  <c r="AR188" i="12"/>
  <c r="AQ188" i="12"/>
  <c r="AP188" i="12"/>
  <c r="AO188" i="12"/>
  <c r="AC188" i="12"/>
  <c r="AN188" i="12" s="1"/>
  <c r="AB188" i="12"/>
  <c r="AM188" i="12" s="1"/>
  <c r="AA188" i="12"/>
  <c r="AL188" i="12" s="1"/>
  <c r="Z188" i="12"/>
  <c r="AK188" i="12" s="1"/>
  <c r="Y188" i="12"/>
  <c r="AJ188" i="12" s="1"/>
  <c r="X188" i="12"/>
  <c r="AI188" i="12" s="1"/>
  <c r="W188" i="12"/>
  <c r="AH188" i="12" s="1"/>
  <c r="U188" i="12"/>
  <c r="T188" i="12"/>
  <c r="S188" i="12"/>
  <c r="R188" i="12"/>
  <c r="Q188" i="12"/>
  <c r="P188" i="12"/>
  <c r="O188" i="12"/>
  <c r="AU187" i="12"/>
  <c r="AT187" i="12"/>
  <c r="AS187" i="12"/>
  <c r="AR187" i="12"/>
  <c r="AQ187" i="12"/>
  <c r="AP187" i="12"/>
  <c r="AO187" i="12"/>
  <c r="AC187" i="12"/>
  <c r="AN187" i="12" s="1"/>
  <c r="AB187" i="12"/>
  <c r="AM187" i="12" s="1"/>
  <c r="AA187" i="12"/>
  <c r="AL187" i="12" s="1"/>
  <c r="Z187" i="12"/>
  <c r="AK187" i="12" s="1"/>
  <c r="Y187" i="12"/>
  <c r="AJ187" i="12" s="1"/>
  <c r="X187" i="12"/>
  <c r="AI187" i="12" s="1"/>
  <c r="W187" i="12"/>
  <c r="AH187" i="12" s="1"/>
  <c r="U187" i="12"/>
  <c r="T187" i="12"/>
  <c r="S187" i="12"/>
  <c r="R187" i="12"/>
  <c r="Q187" i="12"/>
  <c r="P187" i="12"/>
  <c r="O187" i="12"/>
  <c r="AU186" i="12"/>
  <c r="AT186" i="12"/>
  <c r="AS186" i="12"/>
  <c r="AR186" i="12"/>
  <c r="AQ186" i="12"/>
  <c r="AP186" i="12"/>
  <c r="AO186" i="12"/>
  <c r="AC186" i="12"/>
  <c r="AN186" i="12" s="1"/>
  <c r="AB186" i="12"/>
  <c r="AM186" i="12" s="1"/>
  <c r="AA186" i="12"/>
  <c r="AL186" i="12" s="1"/>
  <c r="Z186" i="12"/>
  <c r="AK186" i="12" s="1"/>
  <c r="Y186" i="12"/>
  <c r="AJ186" i="12" s="1"/>
  <c r="X186" i="12"/>
  <c r="AI186" i="12" s="1"/>
  <c r="W186" i="12"/>
  <c r="AH186" i="12" s="1"/>
  <c r="U186" i="12"/>
  <c r="T186" i="12"/>
  <c r="S186" i="12"/>
  <c r="R186" i="12"/>
  <c r="Q186" i="12"/>
  <c r="P186" i="12"/>
  <c r="O186" i="12"/>
  <c r="AU185" i="12"/>
  <c r="AT185" i="12"/>
  <c r="AS185" i="12"/>
  <c r="AR185" i="12"/>
  <c r="AQ185" i="12"/>
  <c r="AP185" i="12"/>
  <c r="AO185" i="12"/>
  <c r="AC185" i="12"/>
  <c r="AN185" i="12" s="1"/>
  <c r="AB185" i="12"/>
  <c r="AM185" i="12" s="1"/>
  <c r="AA185" i="12"/>
  <c r="AL185" i="12" s="1"/>
  <c r="Z185" i="12"/>
  <c r="AK185" i="12" s="1"/>
  <c r="Y185" i="12"/>
  <c r="AJ185" i="12" s="1"/>
  <c r="X185" i="12"/>
  <c r="AI185" i="12" s="1"/>
  <c r="W185" i="12"/>
  <c r="AH185" i="12" s="1"/>
  <c r="U185" i="12"/>
  <c r="T185" i="12"/>
  <c r="S185" i="12"/>
  <c r="R185" i="12"/>
  <c r="Q185" i="12"/>
  <c r="P185" i="12"/>
  <c r="O185" i="12"/>
  <c r="AU184" i="12"/>
  <c r="AT184" i="12"/>
  <c r="AS184" i="12"/>
  <c r="AR184" i="12"/>
  <c r="AQ184" i="12"/>
  <c r="AP184" i="12"/>
  <c r="AO184" i="12"/>
  <c r="AC184" i="12"/>
  <c r="AN184" i="12" s="1"/>
  <c r="AB184" i="12"/>
  <c r="AM184" i="12" s="1"/>
  <c r="AA184" i="12"/>
  <c r="AL184" i="12" s="1"/>
  <c r="Z184" i="12"/>
  <c r="AK184" i="12" s="1"/>
  <c r="Y184" i="12"/>
  <c r="AJ184" i="12" s="1"/>
  <c r="X184" i="12"/>
  <c r="AI184" i="12" s="1"/>
  <c r="W184" i="12"/>
  <c r="AH184" i="12" s="1"/>
  <c r="U184" i="12"/>
  <c r="T184" i="12"/>
  <c r="S184" i="12"/>
  <c r="R184" i="12"/>
  <c r="Q184" i="12"/>
  <c r="P184" i="12"/>
  <c r="O184" i="12"/>
  <c r="AU183" i="12"/>
  <c r="AT183" i="12"/>
  <c r="AS183" i="12"/>
  <c r="AR183" i="12"/>
  <c r="AQ183" i="12"/>
  <c r="AP183" i="12"/>
  <c r="AO183" i="12"/>
  <c r="AC183" i="12"/>
  <c r="AN183" i="12" s="1"/>
  <c r="AB183" i="12"/>
  <c r="AM183" i="12" s="1"/>
  <c r="AA183" i="12"/>
  <c r="AL183" i="12" s="1"/>
  <c r="Z183" i="12"/>
  <c r="AK183" i="12" s="1"/>
  <c r="Y183" i="12"/>
  <c r="AJ183" i="12" s="1"/>
  <c r="X183" i="12"/>
  <c r="AI183" i="12" s="1"/>
  <c r="W183" i="12"/>
  <c r="AH183" i="12" s="1"/>
  <c r="U183" i="12"/>
  <c r="T183" i="12"/>
  <c r="S183" i="12"/>
  <c r="R183" i="12"/>
  <c r="Q183" i="12"/>
  <c r="P183" i="12"/>
  <c r="O183" i="12"/>
  <c r="AU182" i="12"/>
  <c r="AT182" i="12"/>
  <c r="AS182" i="12"/>
  <c r="AR182" i="12"/>
  <c r="AQ182" i="12"/>
  <c r="AP182" i="12"/>
  <c r="AO182" i="12"/>
  <c r="AC182" i="12"/>
  <c r="AN182" i="12" s="1"/>
  <c r="AB182" i="12"/>
  <c r="AM182" i="12" s="1"/>
  <c r="AA182" i="12"/>
  <c r="AL182" i="12" s="1"/>
  <c r="Z182" i="12"/>
  <c r="AK182" i="12" s="1"/>
  <c r="Y182" i="12"/>
  <c r="AJ182" i="12" s="1"/>
  <c r="X182" i="12"/>
  <c r="AI182" i="12" s="1"/>
  <c r="W182" i="12"/>
  <c r="AH182" i="12" s="1"/>
  <c r="U182" i="12"/>
  <c r="T182" i="12"/>
  <c r="S182" i="12"/>
  <c r="R182" i="12"/>
  <c r="Q182" i="12"/>
  <c r="P182" i="12"/>
  <c r="O182" i="12"/>
  <c r="AU181" i="12"/>
  <c r="AT181" i="12"/>
  <c r="AS181" i="12"/>
  <c r="AR181" i="12"/>
  <c r="AQ181" i="12"/>
  <c r="AP181" i="12"/>
  <c r="AO181" i="12"/>
  <c r="AC181" i="12"/>
  <c r="AN181" i="12" s="1"/>
  <c r="AB181" i="12"/>
  <c r="AM181" i="12" s="1"/>
  <c r="AA181" i="12"/>
  <c r="AL181" i="12" s="1"/>
  <c r="Z181" i="12"/>
  <c r="AK181" i="12" s="1"/>
  <c r="Y181" i="12"/>
  <c r="AJ181" i="12" s="1"/>
  <c r="X181" i="12"/>
  <c r="AI181" i="12" s="1"/>
  <c r="W181" i="12"/>
  <c r="AH181" i="12" s="1"/>
  <c r="U181" i="12"/>
  <c r="T181" i="12"/>
  <c r="S181" i="12"/>
  <c r="R181" i="12"/>
  <c r="Q181" i="12"/>
  <c r="P181" i="12"/>
  <c r="O181" i="12"/>
  <c r="AU180" i="12"/>
  <c r="AT180" i="12"/>
  <c r="AS180" i="12"/>
  <c r="AR180" i="12"/>
  <c r="AQ180" i="12"/>
  <c r="AP180" i="12"/>
  <c r="AO180" i="12"/>
  <c r="AC180" i="12"/>
  <c r="AN180" i="12" s="1"/>
  <c r="AB180" i="12"/>
  <c r="AM180" i="12" s="1"/>
  <c r="AA180" i="12"/>
  <c r="AL180" i="12" s="1"/>
  <c r="Z180" i="12"/>
  <c r="AK180" i="12" s="1"/>
  <c r="Y180" i="12"/>
  <c r="AJ180" i="12" s="1"/>
  <c r="X180" i="12"/>
  <c r="AI180" i="12" s="1"/>
  <c r="W180" i="12"/>
  <c r="AH180" i="12" s="1"/>
  <c r="U180" i="12"/>
  <c r="T180" i="12"/>
  <c r="S180" i="12"/>
  <c r="R180" i="12"/>
  <c r="Q180" i="12"/>
  <c r="P180" i="12"/>
  <c r="O180" i="12"/>
  <c r="AU179" i="12"/>
  <c r="AT179" i="12"/>
  <c r="AS179" i="12"/>
  <c r="AR179" i="12"/>
  <c r="AQ179" i="12"/>
  <c r="AP179" i="12"/>
  <c r="AO179" i="12"/>
  <c r="AC179" i="12"/>
  <c r="AN179" i="12" s="1"/>
  <c r="AB179" i="12"/>
  <c r="AM179" i="12" s="1"/>
  <c r="AA179" i="12"/>
  <c r="AL179" i="12" s="1"/>
  <c r="Z179" i="12"/>
  <c r="AK179" i="12" s="1"/>
  <c r="Y179" i="12"/>
  <c r="AJ179" i="12" s="1"/>
  <c r="X179" i="12"/>
  <c r="AI179" i="12" s="1"/>
  <c r="W179" i="12"/>
  <c r="AH179" i="12" s="1"/>
  <c r="U179" i="12"/>
  <c r="T179" i="12"/>
  <c r="S179" i="12"/>
  <c r="R179" i="12"/>
  <c r="Q179" i="12"/>
  <c r="P179" i="12"/>
  <c r="O179" i="12"/>
  <c r="AU178" i="12"/>
  <c r="AT178" i="12"/>
  <c r="AS178" i="12"/>
  <c r="AR178" i="12"/>
  <c r="AQ178" i="12"/>
  <c r="AP178" i="12"/>
  <c r="AO178" i="12"/>
  <c r="AC178" i="12"/>
  <c r="AN178" i="12" s="1"/>
  <c r="AB178" i="12"/>
  <c r="AM178" i="12" s="1"/>
  <c r="AA178" i="12"/>
  <c r="AL178" i="12" s="1"/>
  <c r="Z178" i="12"/>
  <c r="AK178" i="12" s="1"/>
  <c r="Y178" i="12"/>
  <c r="AJ178" i="12" s="1"/>
  <c r="X178" i="12"/>
  <c r="AI178" i="12" s="1"/>
  <c r="W178" i="12"/>
  <c r="AH178" i="12" s="1"/>
  <c r="U178" i="12"/>
  <c r="T178" i="12"/>
  <c r="S178" i="12"/>
  <c r="R178" i="12"/>
  <c r="Q178" i="12"/>
  <c r="P178" i="12"/>
  <c r="O178" i="12"/>
  <c r="AU177" i="12"/>
  <c r="AT177" i="12"/>
  <c r="AS177" i="12"/>
  <c r="AR177" i="12"/>
  <c r="AQ177" i="12"/>
  <c r="AP177" i="12"/>
  <c r="AO177" i="12"/>
  <c r="AC177" i="12"/>
  <c r="AN177" i="12" s="1"/>
  <c r="AB177" i="12"/>
  <c r="AM177" i="12" s="1"/>
  <c r="AA177" i="12"/>
  <c r="AL177" i="12" s="1"/>
  <c r="Z177" i="12"/>
  <c r="AK177" i="12" s="1"/>
  <c r="Y177" i="12"/>
  <c r="AJ177" i="12" s="1"/>
  <c r="X177" i="12"/>
  <c r="AI177" i="12" s="1"/>
  <c r="W177" i="12"/>
  <c r="AH177" i="12" s="1"/>
  <c r="U177" i="12"/>
  <c r="T177" i="12"/>
  <c r="S177" i="12"/>
  <c r="R177" i="12"/>
  <c r="Q177" i="12"/>
  <c r="P177" i="12"/>
  <c r="O177" i="12"/>
  <c r="AU176" i="12"/>
  <c r="AT176" i="12"/>
  <c r="AS176" i="12"/>
  <c r="AR176" i="12"/>
  <c r="AQ176" i="12"/>
  <c r="AP176" i="12"/>
  <c r="AO176" i="12"/>
  <c r="AC176" i="12"/>
  <c r="AN176" i="12" s="1"/>
  <c r="AB176" i="12"/>
  <c r="AM176" i="12" s="1"/>
  <c r="AA176" i="12"/>
  <c r="AL176" i="12" s="1"/>
  <c r="Z176" i="12"/>
  <c r="AK176" i="12" s="1"/>
  <c r="Y176" i="12"/>
  <c r="AJ176" i="12" s="1"/>
  <c r="X176" i="12"/>
  <c r="AI176" i="12" s="1"/>
  <c r="W176" i="12"/>
  <c r="AH176" i="12" s="1"/>
  <c r="U176" i="12"/>
  <c r="T176" i="12"/>
  <c r="S176" i="12"/>
  <c r="R176" i="12"/>
  <c r="Q176" i="12"/>
  <c r="P176" i="12"/>
  <c r="O176" i="12"/>
  <c r="AU175" i="12"/>
  <c r="AT175" i="12"/>
  <c r="AS175" i="12"/>
  <c r="AR175" i="12"/>
  <c r="AQ175" i="12"/>
  <c r="AP175" i="12"/>
  <c r="AO175" i="12"/>
  <c r="AC175" i="12"/>
  <c r="AN175" i="12" s="1"/>
  <c r="AB175" i="12"/>
  <c r="AM175" i="12" s="1"/>
  <c r="AA175" i="12"/>
  <c r="AL175" i="12" s="1"/>
  <c r="Z175" i="12"/>
  <c r="AK175" i="12" s="1"/>
  <c r="Y175" i="12"/>
  <c r="AJ175" i="12" s="1"/>
  <c r="X175" i="12"/>
  <c r="AI175" i="12" s="1"/>
  <c r="W175" i="12"/>
  <c r="AH175" i="12" s="1"/>
  <c r="U175" i="12"/>
  <c r="T175" i="12"/>
  <c r="S175" i="12"/>
  <c r="R175" i="12"/>
  <c r="Q175" i="12"/>
  <c r="P175" i="12"/>
  <c r="O175" i="12"/>
  <c r="AU174" i="12"/>
  <c r="AT174" i="12"/>
  <c r="AS174" i="12"/>
  <c r="AR174" i="12"/>
  <c r="AQ174" i="12"/>
  <c r="AP174" i="12"/>
  <c r="AO174" i="12"/>
  <c r="AC174" i="12"/>
  <c r="AN174" i="12" s="1"/>
  <c r="AB174" i="12"/>
  <c r="AM174" i="12" s="1"/>
  <c r="AA174" i="12"/>
  <c r="AL174" i="12" s="1"/>
  <c r="Z174" i="12"/>
  <c r="AK174" i="12" s="1"/>
  <c r="Y174" i="12"/>
  <c r="AJ174" i="12" s="1"/>
  <c r="X174" i="12"/>
  <c r="AI174" i="12" s="1"/>
  <c r="W174" i="12"/>
  <c r="AH174" i="12" s="1"/>
  <c r="U174" i="12"/>
  <c r="T174" i="12"/>
  <c r="S174" i="12"/>
  <c r="R174" i="12"/>
  <c r="Q174" i="12"/>
  <c r="P174" i="12"/>
  <c r="O174" i="12"/>
  <c r="AU173" i="12"/>
  <c r="AT173" i="12"/>
  <c r="AS173" i="12"/>
  <c r="AR173" i="12"/>
  <c r="AQ173" i="12"/>
  <c r="AP173" i="12"/>
  <c r="AO173" i="12"/>
  <c r="AC173" i="12"/>
  <c r="AN173" i="12" s="1"/>
  <c r="AB173" i="12"/>
  <c r="AM173" i="12" s="1"/>
  <c r="AA173" i="12"/>
  <c r="AL173" i="12" s="1"/>
  <c r="Z173" i="12"/>
  <c r="AK173" i="12" s="1"/>
  <c r="Y173" i="12"/>
  <c r="AJ173" i="12" s="1"/>
  <c r="X173" i="12"/>
  <c r="AI173" i="12" s="1"/>
  <c r="W173" i="12"/>
  <c r="AH173" i="12" s="1"/>
  <c r="U173" i="12"/>
  <c r="T173" i="12"/>
  <c r="S173" i="12"/>
  <c r="R173" i="12"/>
  <c r="Q173" i="12"/>
  <c r="P173" i="12"/>
  <c r="O173" i="12"/>
  <c r="AU172" i="12"/>
  <c r="AT172" i="12"/>
  <c r="AS172" i="12"/>
  <c r="AR172" i="12"/>
  <c r="AQ172" i="12"/>
  <c r="AP172" i="12"/>
  <c r="AO172" i="12"/>
  <c r="AC172" i="12"/>
  <c r="AN172" i="12" s="1"/>
  <c r="AB172" i="12"/>
  <c r="AM172" i="12" s="1"/>
  <c r="AA172" i="12"/>
  <c r="AL172" i="12" s="1"/>
  <c r="Z172" i="12"/>
  <c r="AK172" i="12" s="1"/>
  <c r="Y172" i="12"/>
  <c r="AJ172" i="12" s="1"/>
  <c r="X172" i="12"/>
  <c r="AI172" i="12" s="1"/>
  <c r="W172" i="12"/>
  <c r="AH172" i="12" s="1"/>
  <c r="U172" i="12"/>
  <c r="T172" i="12"/>
  <c r="S172" i="12"/>
  <c r="R172" i="12"/>
  <c r="Q172" i="12"/>
  <c r="P172" i="12"/>
  <c r="O172" i="12"/>
  <c r="AU171" i="12"/>
  <c r="AT171" i="12"/>
  <c r="AS171" i="12"/>
  <c r="AR171" i="12"/>
  <c r="AQ171" i="12"/>
  <c r="AP171" i="12"/>
  <c r="AO171" i="12"/>
  <c r="AC171" i="12"/>
  <c r="AN171" i="12" s="1"/>
  <c r="AB171" i="12"/>
  <c r="AM171" i="12" s="1"/>
  <c r="AA171" i="12"/>
  <c r="AL171" i="12" s="1"/>
  <c r="Z171" i="12"/>
  <c r="AK171" i="12" s="1"/>
  <c r="Y171" i="12"/>
  <c r="AJ171" i="12" s="1"/>
  <c r="X171" i="12"/>
  <c r="AI171" i="12" s="1"/>
  <c r="W171" i="12"/>
  <c r="AH171" i="12" s="1"/>
  <c r="U171" i="12"/>
  <c r="T171" i="12"/>
  <c r="S171" i="12"/>
  <c r="R171" i="12"/>
  <c r="Q171" i="12"/>
  <c r="P171" i="12"/>
  <c r="O171" i="12"/>
  <c r="AU170" i="12"/>
  <c r="AT170" i="12"/>
  <c r="AS170" i="12"/>
  <c r="AR170" i="12"/>
  <c r="AQ170" i="12"/>
  <c r="AP170" i="12"/>
  <c r="AO170" i="12"/>
  <c r="AC170" i="12"/>
  <c r="AN170" i="12" s="1"/>
  <c r="AB170" i="12"/>
  <c r="AM170" i="12" s="1"/>
  <c r="AA170" i="12"/>
  <c r="AL170" i="12" s="1"/>
  <c r="Z170" i="12"/>
  <c r="AK170" i="12" s="1"/>
  <c r="Y170" i="12"/>
  <c r="AJ170" i="12" s="1"/>
  <c r="X170" i="12"/>
  <c r="AI170" i="12" s="1"/>
  <c r="W170" i="12"/>
  <c r="AH170" i="12" s="1"/>
  <c r="U170" i="12"/>
  <c r="T170" i="12"/>
  <c r="S170" i="12"/>
  <c r="R170" i="12"/>
  <c r="Q170" i="12"/>
  <c r="P170" i="12"/>
  <c r="O170" i="12"/>
  <c r="AU169" i="12"/>
  <c r="AT169" i="12"/>
  <c r="AS169" i="12"/>
  <c r="AR169" i="12"/>
  <c r="AQ169" i="12"/>
  <c r="AP169" i="12"/>
  <c r="AO169" i="12"/>
  <c r="AC169" i="12"/>
  <c r="AN169" i="12" s="1"/>
  <c r="AB169" i="12"/>
  <c r="AM169" i="12" s="1"/>
  <c r="AA169" i="12"/>
  <c r="AL169" i="12" s="1"/>
  <c r="Z169" i="12"/>
  <c r="AK169" i="12" s="1"/>
  <c r="Y169" i="12"/>
  <c r="AJ169" i="12" s="1"/>
  <c r="X169" i="12"/>
  <c r="AI169" i="12" s="1"/>
  <c r="W169" i="12"/>
  <c r="AH169" i="12" s="1"/>
  <c r="U169" i="12"/>
  <c r="T169" i="12"/>
  <c r="S169" i="12"/>
  <c r="R169" i="12"/>
  <c r="Q169" i="12"/>
  <c r="P169" i="12"/>
  <c r="O169" i="12"/>
  <c r="AU168" i="12"/>
  <c r="AT168" i="12"/>
  <c r="AS168" i="12"/>
  <c r="AR168" i="12"/>
  <c r="AQ168" i="12"/>
  <c r="AP168" i="12"/>
  <c r="AO168" i="12"/>
  <c r="AC168" i="12"/>
  <c r="AN168" i="12" s="1"/>
  <c r="AB168" i="12"/>
  <c r="AM168" i="12" s="1"/>
  <c r="AA168" i="12"/>
  <c r="AL168" i="12" s="1"/>
  <c r="Z168" i="12"/>
  <c r="AK168" i="12" s="1"/>
  <c r="Y168" i="12"/>
  <c r="AJ168" i="12" s="1"/>
  <c r="X168" i="12"/>
  <c r="AI168" i="12" s="1"/>
  <c r="W168" i="12"/>
  <c r="AH168" i="12" s="1"/>
  <c r="U168" i="12"/>
  <c r="T168" i="12"/>
  <c r="S168" i="12"/>
  <c r="R168" i="12"/>
  <c r="Q168" i="12"/>
  <c r="P168" i="12"/>
  <c r="O168" i="12"/>
  <c r="AU167" i="12"/>
  <c r="AT167" i="12"/>
  <c r="AS167" i="12"/>
  <c r="AR167" i="12"/>
  <c r="AQ167" i="12"/>
  <c r="AP167" i="12"/>
  <c r="AO167" i="12"/>
  <c r="AC167" i="12"/>
  <c r="AN167" i="12" s="1"/>
  <c r="AB167" i="12"/>
  <c r="AM167" i="12" s="1"/>
  <c r="AA167" i="12"/>
  <c r="AL167" i="12" s="1"/>
  <c r="Z167" i="12"/>
  <c r="AK167" i="12" s="1"/>
  <c r="Y167" i="12"/>
  <c r="AJ167" i="12" s="1"/>
  <c r="X167" i="12"/>
  <c r="AI167" i="12" s="1"/>
  <c r="W167" i="12"/>
  <c r="AH167" i="12" s="1"/>
  <c r="U167" i="12"/>
  <c r="T167" i="12"/>
  <c r="S167" i="12"/>
  <c r="R167" i="12"/>
  <c r="Q167" i="12"/>
  <c r="P167" i="12"/>
  <c r="O167" i="12"/>
  <c r="AU166" i="12"/>
  <c r="AT166" i="12"/>
  <c r="AS166" i="12"/>
  <c r="AR166" i="12"/>
  <c r="AQ166" i="12"/>
  <c r="AP166" i="12"/>
  <c r="AO166" i="12"/>
  <c r="AC166" i="12"/>
  <c r="AN166" i="12" s="1"/>
  <c r="AB166" i="12"/>
  <c r="AM166" i="12" s="1"/>
  <c r="AA166" i="12"/>
  <c r="AL166" i="12" s="1"/>
  <c r="Z166" i="12"/>
  <c r="AK166" i="12" s="1"/>
  <c r="Y166" i="12"/>
  <c r="AJ166" i="12" s="1"/>
  <c r="X166" i="12"/>
  <c r="AI166" i="12" s="1"/>
  <c r="W166" i="12"/>
  <c r="AH166" i="12" s="1"/>
  <c r="U166" i="12"/>
  <c r="T166" i="12"/>
  <c r="S166" i="12"/>
  <c r="R166" i="12"/>
  <c r="Q166" i="12"/>
  <c r="P166" i="12"/>
  <c r="O166" i="12"/>
  <c r="AU165" i="12"/>
  <c r="AT165" i="12"/>
  <c r="AS165" i="12"/>
  <c r="AR165" i="12"/>
  <c r="AQ165" i="12"/>
  <c r="AP165" i="12"/>
  <c r="AO165" i="12"/>
  <c r="AC165" i="12"/>
  <c r="AN165" i="12" s="1"/>
  <c r="AB165" i="12"/>
  <c r="AM165" i="12" s="1"/>
  <c r="AA165" i="12"/>
  <c r="AL165" i="12" s="1"/>
  <c r="Z165" i="12"/>
  <c r="AK165" i="12" s="1"/>
  <c r="Y165" i="12"/>
  <c r="AJ165" i="12" s="1"/>
  <c r="X165" i="12"/>
  <c r="AI165" i="12" s="1"/>
  <c r="W165" i="12"/>
  <c r="AH165" i="12" s="1"/>
  <c r="U165" i="12"/>
  <c r="T165" i="12"/>
  <c r="S165" i="12"/>
  <c r="R165" i="12"/>
  <c r="Q165" i="12"/>
  <c r="P165" i="12"/>
  <c r="O165" i="12"/>
  <c r="AU164" i="12"/>
  <c r="AT164" i="12"/>
  <c r="AS164" i="12"/>
  <c r="AR164" i="12"/>
  <c r="AQ164" i="12"/>
  <c r="AP164" i="12"/>
  <c r="AO164" i="12"/>
  <c r="AC164" i="12"/>
  <c r="AN164" i="12" s="1"/>
  <c r="AB164" i="12"/>
  <c r="AM164" i="12" s="1"/>
  <c r="AA164" i="12"/>
  <c r="AL164" i="12" s="1"/>
  <c r="Z164" i="12"/>
  <c r="AK164" i="12" s="1"/>
  <c r="Y164" i="12"/>
  <c r="AJ164" i="12" s="1"/>
  <c r="X164" i="12"/>
  <c r="AI164" i="12" s="1"/>
  <c r="W164" i="12"/>
  <c r="AH164" i="12" s="1"/>
  <c r="U164" i="12"/>
  <c r="T164" i="12"/>
  <c r="S164" i="12"/>
  <c r="R164" i="12"/>
  <c r="Q164" i="12"/>
  <c r="P164" i="12"/>
  <c r="O164" i="12"/>
  <c r="AU163" i="12"/>
  <c r="AT163" i="12"/>
  <c r="AS163" i="12"/>
  <c r="AR163" i="12"/>
  <c r="AQ163" i="12"/>
  <c r="AP163" i="12"/>
  <c r="AO163" i="12"/>
  <c r="AC163" i="12"/>
  <c r="AN163" i="12" s="1"/>
  <c r="AB163" i="12"/>
  <c r="AM163" i="12" s="1"/>
  <c r="AA163" i="12"/>
  <c r="AL163" i="12" s="1"/>
  <c r="Z163" i="12"/>
  <c r="AK163" i="12" s="1"/>
  <c r="Y163" i="12"/>
  <c r="AJ163" i="12" s="1"/>
  <c r="X163" i="12"/>
  <c r="AI163" i="12" s="1"/>
  <c r="W163" i="12"/>
  <c r="AH163" i="12" s="1"/>
  <c r="U163" i="12"/>
  <c r="T163" i="12"/>
  <c r="S163" i="12"/>
  <c r="R163" i="12"/>
  <c r="Q163" i="12"/>
  <c r="P163" i="12"/>
  <c r="O163" i="12"/>
  <c r="AU162" i="12"/>
  <c r="AT162" i="12"/>
  <c r="AS162" i="12"/>
  <c r="AR162" i="12"/>
  <c r="AQ162" i="12"/>
  <c r="AP162" i="12"/>
  <c r="AO162" i="12"/>
  <c r="AC162" i="12"/>
  <c r="AN162" i="12" s="1"/>
  <c r="AB162" i="12"/>
  <c r="AM162" i="12" s="1"/>
  <c r="AA162" i="12"/>
  <c r="AL162" i="12" s="1"/>
  <c r="Z162" i="12"/>
  <c r="AK162" i="12" s="1"/>
  <c r="Y162" i="12"/>
  <c r="AJ162" i="12" s="1"/>
  <c r="X162" i="12"/>
  <c r="AI162" i="12" s="1"/>
  <c r="W162" i="12"/>
  <c r="AH162" i="12" s="1"/>
  <c r="U162" i="12"/>
  <c r="T162" i="12"/>
  <c r="S162" i="12"/>
  <c r="R162" i="12"/>
  <c r="Q162" i="12"/>
  <c r="P162" i="12"/>
  <c r="O162" i="12"/>
  <c r="AU161" i="12"/>
  <c r="AT161" i="12"/>
  <c r="AS161" i="12"/>
  <c r="AR161" i="12"/>
  <c r="AQ161" i="12"/>
  <c r="AP161" i="12"/>
  <c r="AO161" i="12"/>
  <c r="AC161" i="12"/>
  <c r="AN161" i="12" s="1"/>
  <c r="AB161" i="12"/>
  <c r="AM161" i="12" s="1"/>
  <c r="AA161" i="12"/>
  <c r="AL161" i="12" s="1"/>
  <c r="Z161" i="12"/>
  <c r="AK161" i="12" s="1"/>
  <c r="Y161" i="12"/>
  <c r="AJ161" i="12" s="1"/>
  <c r="X161" i="12"/>
  <c r="AI161" i="12" s="1"/>
  <c r="W161" i="12"/>
  <c r="AH161" i="12" s="1"/>
  <c r="U161" i="12"/>
  <c r="T161" i="12"/>
  <c r="S161" i="12"/>
  <c r="R161" i="12"/>
  <c r="Q161" i="12"/>
  <c r="P161" i="12"/>
  <c r="O161" i="12"/>
  <c r="AU160" i="12"/>
  <c r="AT160" i="12"/>
  <c r="AS160" i="12"/>
  <c r="AR160" i="12"/>
  <c r="AQ160" i="12"/>
  <c r="AP160" i="12"/>
  <c r="AO160" i="12"/>
  <c r="AC160" i="12"/>
  <c r="AN160" i="12" s="1"/>
  <c r="AB160" i="12"/>
  <c r="AM160" i="12" s="1"/>
  <c r="AA160" i="12"/>
  <c r="AL160" i="12" s="1"/>
  <c r="Z160" i="12"/>
  <c r="AK160" i="12" s="1"/>
  <c r="Y160" i="12"/>
  <c r="AJ160" i="12" s="1"/>
  <c r="X160" i="12"/>
  <c r="AI160" i="12" s="1"/>
  <c r="W160" i="12"/>
  <c r="AH160" i="12" s="1"/>
  <c r="U160" i="12"/>
  <c r="T160" i="12"/>
  <c r="S160" i="12"/>
  <c r="R160" i="12"/>
  <c r="Q160" i="12"/>
  <c r="P160" i="12"/>
  <c r="O160" i="12"/>
  <c r="AU159" i="12"/>
  <c r="AT159" i="12"/>
  <c r="AS159" i="12"/>
  <c r="AR159" i="12"/>
  <c r="AQ159" i="12"/>
  <c r="AP159" i="12"/>
  <c r="AO159" i="12"/>
  <c r="AC159" i="12"/>
  <c r="AN159" i="12" s="1"/>
  <c r="AB159" i="12"/>
  <c r="AM159" i="12" s="1"/>
  <c r="AA159" i="12"/>
  <c r="AL159" i="12" s="1"/>
  <c r="Z159" i="12"/>
  <c r="AK159" i="12" s="1"/>
  <c r="Y159" i="12"/>
  <c r="AJ159" i="12" s="1"/>
  <c r="X159" i="12"/>
  <c r="AI159" i="12" s="1"/>
  <c r="W159" i="12"/>
  <c r="AH159" i="12" s="1"/>
  <c r="U159" i="12"/>
  <c r="T159" i="12"/>
  <c r="S159" i="12"/>
  <c r="R159" i="12"/>
  <c r="Q159" i="12"/>
  <c r="P159" i="12"/>
  <c r="O159" i="12"/>
  <c r="AU158" i="12"/>
  <c r="AT158" i="12"/>
  <c r="AS158" i="12"/>
  <c r="AR158" i="12"/>
  <c r="AQ158" i="12"/>
  <c r="AP158" i="12"/>
  <c r="AO158" i="12"/>
  <c r="AC158" i="12"/>
  <c r="AN158" i="12" s="1"/>
  <c r="AB158" i="12"/>
  <c r="AM158" i="12" s="1"/>
  <c r="AA158" i="12"/>
  <c r="AL158" i="12" s="1"/>
  <c r="Z158" i="12"/>
  <c r="AK158" i="12" s="1"/>
  <c r="Y158" i="12"/>
  <c r="AJ158" i="12" s="1"/>
  <c r="X158" i="12"/>
  <c r="AI158" i="12" s="1"/>
  <c r="W158" i="12"/>
  <c r="AH158" i="12" s="1"/>
  <c r="U158" i="12"/>
  <c r="T158" i="12"/>
  <c r="S158" i="12"/>
  <c r="R158" i="12"/>
  <c r="Q158" i="12"/>
  <c r="P158" i="12"/>
  <c r="O158" i="12"/>
  <c r="AU157" i="12"/>
  <c r="AT157" i="12"/>
  <c r="AS157" i="12"/>
  <c r="AR157" i="12"/>
  <c r="AQ157" i="12"/>
  <c r="AP157" i="12"/>
  <c r="AO157" i="12"/>
  <c r="AC157" i="12"/>
  <c r="AN157" i="12" s="1"/>
  <c r="AB157" i="12"/>
  <c r="AM157" i="12" s="1"/>
  <c r="AA157" i="12"/>
  <c r="AL157" i="12" s="1"/>
  <c r="Z157" i="12"/>
  <c r="AK157" i="12" s="1"/>
  <c r="Y157" i="12"/>
  <c r="AJ157" i="12" s="1"/>
  <c r="X157" i="12"/>
  <c r="AI157" i="12" s="1"/>
  <c r="W157" i="12"/>
  <c r="AH157" i="12" s="1"/>
  <c r="U157" i="12"/>
  <c r="T157" i="12"/>
  <c r="S157" i="12"/>
  <c r="R157" i="12"/>
  <c r="Q157" i="12"/>
  <c r="P157" i="12"/>
  <c r="O157" i="12"/>
  <c r="AU156" i="12"/>
  <c r="AT156" i="12"/>
  <c r="AS156" i="12"/>
  <c r="AR156" i="12"/>
  <c r="AQ156" i="12"/>
  <c r="AP156" i="12"/>
  <c r="AO156" i="12"/>
  <c r="AC156" i="12"/>
  <c r="AN156" i="12" s="1"/>
  <c r="AB156" i="12"/>
  <c r="AM156" i="12" s="1"/>
  <c r="AA156" i="12"/>
  <c r="AL156" i="12" s="1"/>
  <c r="Z156" i="12"/>
  <c r="AK156" i="12" s="1"/>
  <c r="Y156" i="12"/>
  <c r="AJ156" i="12" s="1"/>
  <c r="X156" i="12"/>
  <c r="AI156" i="12" s="1"/>
  <c r="W156" i="12"/>
  <c r="AH156" i="12" s="1"/>
  <c r="U156" i="12"/>
  <c r="T156" i="12"/>
  <c r="S156" i="12"/>
  <c r="R156" i="12"/>
  <c r="Q156" i="12"/>
  <c r="P156" i="12"/>
  <c r="O156" i="12"/>
  <c r="AU155" i="12"/>
  <c r="AT155" i="12"/>
  <c r="AS155" i="12"/>
  <c r="AR155" i="12"/>
  <c r="AQ155" i="12"/>
  <c r="AP155" i="12"/>
  <c r="AO155" i="12"/>
  <c r="AC155" i="12"/>
  <c r="AN155" i="12" s="1"/>
  <c r="AB155" i="12"/>
  <c r="AM155" i="12" s="1"/>
  <c r="AA155" i="12"/>
  <c r="AL155" i="12" s="1"/>
  <c r="Z155" i="12"/>
  <c r="AK155" i="12" s="1"/>
  <c r="Y155" i="12"/>
  <c r="AJ155" i="12" s="1"/>
  <c r="X155" i="12"/>
  <c r="AI155" i="12" s="1"/>
  <c r="W155" i="12"/>
  <c r="AH155" i="12" s="1"/>
  <c r="U155" i="12"/>
  <c r="T155" i="12"/>
  <c r="S155" i="12"/>
  <c r="R155" i="12"/>
  <c r="Q155" i="12"/>
  <c r="P155" i="12"/>
  <c r="O155" i="12"/>
  <c r="AU154" i="12"/>
  <c r="AT154" i="12"/>
  <c r="AS154" i="12"/>
  <c r="AR154" i="12"/>
  <c r="AQ154" i="12"/>
  <c r="AP154" i="12"/>
  <c r="AO154" i="12"/>
  <c r="AC154" i="12"/>
  <c r="AN154" i="12" s="1"/>
  <c r="AB154" i="12"/>
  <c r="AM154" i="12" s="1"/>
  <c r="AA154" i="12"/>
  <c r="AL154" i="12" s="1"/>
  <c r="Z154" i="12"/>
  <c r="AK154" i="12" s="1"/>
  <c r="Y154" i="12"/>
  <c r="AJ154" i="12" s="1"/>
  <c r="X154" i="12"/>
  <c r="AI154" i="12" s="1"/>
  <c r="W154" i="12"/>
  <c r="AH154" i="12" s="1"/>
  <c r="U154" i="12"/>
  <c r="T154" i="12"/>
  <c r="S154" i="12"/>
  <c r="R154" i="12"/>
  <c r="Q154" i="12"/>
  <c r="P154" i="12"/>
  <c r="O154" i="12"/>
  <c r="AU153" i="12"/>
  <c r="AT153" i="12"/>
  <c r="AS153" i="12"/>
  <c r="AR153" i="12"/>
  <c r="AQ153" i="12"/>
  <c r="AP153" i="12"/>
  <c r="AO153" i="12"/>
  <c r="AC153" i="12"/>
  <c r="AN153" i="12" s="1"/>
  <c r="AB153" i="12"/>
  <c r="AM153" i="12" s="1"/>
  <c r="AA153" i="12"/>
  <c r="AL153" i="12" s="1"/>
  <c r="Z153" i="12"/>
  <c r="AK153" i="12" s="1"/>
  <c r="Y153" i="12"/>
  <c r="AJ153" i="12" s="1"/>
  <c r="X153" i="12"/>
  <c r="AI153" i="12" s="1"/>
  <c r="W153" i="12"/>
  <c r="AH153" i="12" s="1"/>
  <c r="U153" i="12"/>
  <c r="T153" i="12"/>
  <c r="S153" i="12"/>
  <c r="R153" i="12"/>
  <c r="Q153" i="12"/>
  <c r="P153" i="12"/>
  <c r="O153" i="12"/>
  <c r="AU152" i="12"/>
  <c r="AT152" i="12"/>
  <c r="AS152" i="12"/>
  <c r="AR152" i="12"/>
  <c r="AQ152" i="12"/>
  <c r="AP152" i="12"/>
  <c r="AO152" i="12"/>
  <c r="AC152" i="12"/>
  <c r="AN152" i="12" s="1"/>
  <c r="AB152" i="12"/>
  <c r="AM152" i="12" s="1"/>
  <c r="AA152" i="12"/>
  <c r="AL152" i="12" s="1"/>
  <c r="Z152" i="12"/>
  <c r="AK152" i="12" s="1"/>
  <c r="Y152" i="12"/>
  <c r="AJ152" i="12" s="1"/>
  <c r="X152" i="12"/>
  <c r="AI152" i="12" s="1"/>
  <c r="W152" i="12"/>
  <c r="AH152" i="12" s="1"/>
  <c r="U152" i="12"/>
  <c r="T152" i="12"/>
  <c r="S152" i="12"/>
  <c r="R152" i="12"/>
  <c r="Q152" i="12"/>
  <c r="P152" i="12"/>
  <c r="O152" i="12"/>
  <c r="AU151" i="12"/>
  <c r="AT151" i="12"/>
  <c r="AS151" i="12"/>
  <c r="AR151" i="12"/>
  <c r="AQ151" i="12"/>
  <c r="AP151" i="12"/>
  <c r="AO151" i="12"/>
  <c r="AC151" i="12"/>
  <c r="AN151" i="12" s="1"/>
  <c r="AB151" i="12"/>
  <c r="AM151" i="12" s="1"/>
  <c r="AA151" i="12"/>
  <c r="AL151" i="12" s="1"/>
  <c r="Z151" i="12"/>
  <c r="AK151" i="12" s="1"/>
  <c r="Y151" i="12"/>
  <c r="AJ151" i="12" s="1"/>
  <c r="X151" i="12"/>
  <c r="AI151" i="12" s="1"/>
  <c r="W151" i="12"/>
  <c r="AH151" i="12" s="1"/>
  <c r="U151" i="12"/>
  <c r="T151" i="12"/>
  <c r="S151" i="12"/>
  <c r="R151" i="12"/>
  <c r="Q151" i="12"/>
  <c r="P151" i="12"/>
  <c r="O151" i="12"/>
  <c r="AU150" i="12"/>
  <c r="AT150" i="12"/>
  <c r="AS150" i="12"/>
  <c r="AR150" i="12"/>
  <c r="AQ150" i="12"/>
  <c r="AP150" i="12"/>
  <c r="AO150" i="12"/>
  <c r="AC150" i="12"/>
  <c r="AN150" i="12" s="1"/>
  <c r="AB150" i="12"/>
  <c r="AM150" i="12" s="1"/>
  <c r="AA150" i="12"/>
  <c r="AL150" i="12" s="1"/>
  <c r="Z150" i="12"/>
  <c r="AK150" i="12" s="1"/>
  <c r="Y150" i="12"/>
  <c r="AJ150" i="12" s="1"/>
  <c r="X150" i="12"/>
  <c r="AI150" i="12" s="1"/>
  <c r="W150" i="12"/>
  <c r="AH150" i="12" s="1"/>
  <c r="U150" i="12"/>
  <c r="T150" i="12"/>
  <c r="S150" i="12"/>
  <c r="R150" i="12"/>
  <c r="Q150" i="12"/>
  <c r="P150" i="12"/>
  <c r="O150" i="12"/>
  <c r="AU149" i="12"/>
  <c r="AT149" i="12"/>
  <c r="AS149" i="12"/>
  <c r="AR149" i="12"/>
  <c r="AQ149" i="12"/>
  <c r="AP149" i="12"/>
  <c r="AO149" i="12"/>
  <c r="AC149" i="12"/>
  <c r="AN149" i="12" s="1"/>
  <c r="AB149" i="12"/>
  <c r="AM149" i="12" s="1"/>
  <c r="AA149" i="12"/>
  <c r="AL149" i="12" s="1"/>
  <c r="Z149" i="12"/>
  <c r="AK149" i="12" s="1"/>
  <c r="Y149" i="12"/>
  <c r="AJ149" i="12" s="1"/>
  <c r="X149" i="12"/>
  <c r="AI149" i="12" s="1"/>
  <c r="W149" i="12"/>
  <c r="AH149" i="12" s="1"/>
  <c r="U149" i="12"/>
  <c r="T149" i="12"/>
  <c r="S149" i="12"/>
  <c r="R149" i="12"/>
  <c r="Q149" i="12"/>
  <c r="P149" i="12"/>
  <c r="O149" i="12"/>
  <c r="AU148" i="12"/>
  <c r="AT148" i="12"/>
  <c r="AS148" i="12"/>
  <c r="AR148" i="12"/>
  <c r="AQ148" i="12"/>
  <c r="AP148" i="12"/>
  <c r="AO148" i="12"/>
  <c r="AC148" i="12"/>
  <c r="AN148" i="12" s="1"/>
  <c r="AB148" i="12"/>
  <c r="AM148" i="12" s="1"/>
  <c r="AA148" i="12"/>
  <c r="AL148" i="12" s="1"/>
  <c r="Z148" i="12"/>
  <c r="AK148" i="12" s="1"/>
  <c r="Y148" i="12"/>
  <c r="AJ148" i="12" s="1"/>
  <c r="X148" i="12"/>
  <c r="AI148" i="12" s="1"/>
  <c r="W148" i="12"/>
  <c r="AH148" i="12" s="1"/>
  <c r="U148" i="12"/>
  <c r="T148" i="12"/>
  <c r="S148" i="12"/>
  <c r="R148" i="12"/>
  <c r="Q148" i="12"/>
  <c r="P148" i="12"/>
  <c r="O148" i="12"/>
  <c r="AU147" i="12"/>
  <c r="AT147" i="12"/>
  <c r="AS147" i="12"/>
  <c r="AR147" i="12"/>
  <c r="AQ147" i="12"/>
  <c r="AP147" i="12"/>
  <c r="AO147" i="12"/>
  <c r="AC147" i="12"/>
  <c r="AN147" i="12" s="1"/>
  <c r="AB147" i="12"/>
  <c r="AM147" i="12" s="1"/>
  <c r="AA147" i="12"/>
  <c r="AL147" i="12" s="1"/>
  <c r="Z147" i="12"/>
  <c r="AK147" i="12" s="1"/>
  <c r="Y147" i="12"/>
  <c r="AJ147" i="12" s="1"/>
  <c r="X147" i="12"/>
  <c r="AI147" i="12" s="1"/>
  <c r="W147" i="12"/>
  <c r="AH147" i="12" s="1"/>
  <c r="U147" i="12"/>
  <c r="T147" i="12"/>
  <c r="S147" i="12"/>
  <c r="R147" i="12"/>
  <c r="Q147" i="12"/>
  <c r="P147" i="12"/>
  <c r="O147" i="12"/>
  <c r="AU146" i="12"/>
  <c r="AT146" i="12"/>
  <c r="AS146" i="12"/>
  <c r="AR146" i="12"/>
  <c r="AQ146" i="12"/>
  <c r="AP146" i="12"/>
  <c r="AO146" i="12"/>
  <c r="AC146" i="12"/>
  <c r="AN146" i="12" s="1"/>
  <c r="AB146" i="12"/>
  <c r="AM146" i="12" s="1"/>
  <c r="AA146" i="12"/>
  <c r="AL146" i="12" s="1"/>
  <c r="Z146" i="12"/>
  <c r="AK146" i="12" s="1"/>
  <c r="Y146" i="12"/>
  <c r="AJ146" i="12" s="1"/>
  <c r="X146" i="12"/>
  <c r="AI146" i="12" s="1"/>
  <c r="W146" i="12"/>
  <c r="AH146" i="12" s="1"/>
  <c r="U146" i="12"/>
  <c r="T146" i="12"/>
  <c r="S146" i="12"/>
  <c r="R146" i="12"/>
  <c r="Q146" i="12"/>
  <c r="P146" i="12"/>
  <c r="O146" i="12"/>
  <c r="AU145" i="12"/>
  <c r="AT145" i="12"/>
  <c r="AS145" i="12"/>
  <c r="AR145" i="12"/>
  <c r="AQ145" i="12"/>
  <c r="AP145" i="12"/>
  <c r="AO145" i="12"/>
  <c r="AC145" i="12"/>
  <c r="AN145" i="12" s="1"/>
  <c r="AB145" i="12"/>
  <c r="AM145" i="12" s="1"/>
  <c r="AA145" i="12"/>
  <c r="AL145" i="12" s="1"/>
  <c r="Z145" i="12"/>
  <c r="AK145" i="12" s="1"/>
  <c r="Y145" i="12"/>
  <c r="AJ145" i="12" s="1"/>
  <c r="X145" i="12"/>
  <c r="AI145" i="12" s="1"/>
  <c r="W145" i="12"/>
  <c r="AH145" i="12" s="1"/>
  <c r="U145" i="12"/>
  <c r="T145" i="12"/>
  <c r="S145" i="12"/>
  <c r="R145" i="12"/>
  <c r="Q145" i="12"/>
  <c r="P145" i="12"/>
  <c r="O145" i="12"/>
  <c r="AU144" i="12"/>
  <c r="AT144" i="12"/>
  <c r="AS144" i="12"/>
  <c r="AR144" i="12"/>
  <c r="AQ144" i="12"/>
  <c r="AP144" i="12"/>
  <c r="AO144" i="12"/>
  <c r="AC144" i="12"/>
  <c r="AN144" i="12" s="1"/>
  <c r="AB144" i="12"/>
  <c r="AM144" i="12" s="1"/>
  <c r="AA144" i="12"/>
  <c r="AL144" i="12" s="1"/>
  <c r="Z144" i="12"/>
  <c r="AK144" i="12" s="1"/>
  <c r="Y144" i="12"/>
  <c r="AJ144" i="12" s="1"/>
  <c r="X144" i="12"/>
  <c r="AI144" i="12" s="1"/>
  <c r="W144" i="12"/>
  <c r="AH144" i="12" s="1"/>
  <c r="U144" i="12"/>
  <c r="T144" i="12"/>
  <c r="S144" i="12"/>
  <c r="R144" i="12"/>
  <c r="Q144" i="12"/>
  <c r="P144" i="12"/>
  <c r="O144" i="12"/>
  <c r="AU143" i="12"/>
  <c r="AT143" i="12"/>
  <c r="AS143" i="12"/>
  <c r="AR143" i="12"/>
  <c r="AQ143" i="12"/>
  <c r="AP143" i="12"/>
  <c r="AO143" i="12"/>
  <c r="AC143" i="12"/>
  <c r="AN143" i="12" s="1"/>
  <c r="AB143" i="12"/>
  <c r="AM143" i="12" s="1"/>
  <c r="AA143" i="12"/>
  <c r="AL143" i="12" s="1"/>
  <c r="Z143" i="12"/>
  <c r="AK143" i="12" s="1"/>
  <c r="Y143" i="12"/>
  <c r="AJ143" i="12" s="1"/>
  <c r="X143" i="12"/>
  <c r="AI143" i="12" s="1"/>
  <c r="W143" i="12"/>
  <c r="AH143" i="12" s="1"/>
  <c r="U143" i="12"/>
  <c r="T143" i="12"/>
  <c r="S143" i="12"/>
  <c r="R143" i="12"/>
  <c r="Q143" i="12"/>
  <c r="P143" i="12"/>
  <c r="O143" i="12"/>
  <c r="AU142" i="12"/>
  <c r="AT142" i="12"/>
  <c r="AS142" i="12"/>
  <c r="AR142" i="12"/>
  <c r="AQ142" i="12"/>
  <c r="AP142" i="12"/>
  <c r="AO142" i="12"/>
  <c r="AC142" i="12"/>
  <c r="AN142" i="12" s="1"/>
  <c r="AB142" i="12"/>
  <c r="AM142" i="12" s="1"/>
  <c r="AA142" i="12"/>
  <c r="AL142" i="12" s="1"/>
  <c r="Z142" i="12"/>
  <c r="AK142" i="12" s="1"/>
  <c r="Y142" i="12"/>
  <c r="AJ142" i="12" s="1"/>
  <c r="X142" i="12"/>
  <c r="AI142" i="12" s="1"/>
  <c r="W142" i="12"/>
  <c r="AH142" i="12" s="1"/>
  <c r="U142" i="12"/>
  <c r="T142" i="12"/>
  <c r="S142" i="12"/>
  <c r="R142" i="12"/>
  <c r="Q142" i="12"/>
  <c r="P142" i="12"/>
  <c r="O142" i="12"/>
  <c r="AU141" i="12"/>
  <c r="AT141" i="12"/>
  <c r="AS141" i="12"/>
  <c r="AR141" i="12"/>
  <c r="AQ141" i="12"/>
  <c r="AP141" i="12"/>
  <c r="AO141" i="12"/>
  <c r="AC141" i="12"/>
  <c r="AN141" i="12" s="1"/>
  <c r="AB141" i="12"/>
  <c r="AM141" i="12" s="1"/>
  <c r="AA141" i="12"/>
  <c r="AL141" i="12" s="1"/>
  <c r="Z141" i="12"/>
  <c r="AK141" i="12" s="1"/>
  <c r="Y141" i="12"/>
  <c r="AJ141" i="12" s="1"/>
  <c r="X141" i="12"/>
  <c r="AI141" i="12" s="1"/>
  <c r="W141" i="12"/>
  <c r="AH141" i="12" s="1"/>
  <c r="U141" i="12"/>
  <c r="T141" i="12"/>
  <c r="S141" i="12"/>
  <c r="R141" i="12"/>
  <c r="Q141" i="12"/>
  <c r="P141" i="12"/>
  <c r="O141" i="12"/>
  <c r="AU140" i="12"/>
  <c r="AT140" i="12"/>
  <c r="AS140" i="12"/>
  <c r="AR140" i="12"/>
  <c r="AQ140" i="12"/>
  <c r="AP140" i="12"/>
  <c r="AO140" i="12"/>
  <c r="AC140" i="12"/>
  <c r="AN140" i="12" s="1"/>
  <c r="AB140" i="12"/>
  <c r="AM140" i="12" s="1"/>
  <c r="AA140" i="12"/>
  <c r="AL140" i="12" s="1"/>
  <c r="Z140" i="12"/>
  <c r="AK140" i="12" s="1"/>
  <c r="Y140" i="12"/>
  <c r="AJ140" i="12" s="1"/>
  <c r="X140" i="12"/>
  <c r="AI140" i="12" s="1"/>
  <c r="W140" i="12"/>
  <c r="AH140" i="12" s="1"/>
  <c r="U140" i="12"/>
  <c r="T140" i="12"/>
  <c r="S140" i="12"/>
  <c r="R140" i="12"/>
  <c r="Q140" i="12"/>
  <c r="P140" i="12"/>
  <c r="O140" i="12"/>
  <c r="AU139" i="12"/>
  <c r="AT139" i="12"/>
  <c r="AS139" i="12"/>
  <c r="AR139" i="12"/>
  <c r="AQ139" i="12"/>
  <c r="AP139" i="12"/>
  <c r="AO139" i="12"/>
  <c r="AC139" i="12"/>
  <c r="AN139" i="12" s="1"/>
  <c r="AB139" i="12"/>
  <c r="AM139" i="12" s="1"/>
  <c r="AA139" i="12"/>
  <c r="AL139" i="12" s="1"/>
  <c r="Z139" i="12"/>
  <c r="AK139" i="12" s="1"/>
  <c r="Y139" i="12"/>
  <c r="AJ139" i="12" s="1"/>
  <c r="X139" i="12"/>
  <c r="AI139" i="12" s="1"/>
  <c r="W139" i="12"/>
  <c r="AH139" i="12" s="1"/>
  <c r="U139" i="12"/>
  <c r="T139" i="12"/>
  <c r="S139" i="12"/>
  <c r="R139" i="12"/>
  <c r="Q139" i="12"/>
  <c r="P139" i="12"/>
  <c r="O139" i="12"/>
  <c r="AU138" i="12"/>
  <c r="AT138" i="12"/>
  <c r="AS138" i="12"/>
  <c r="AR138" i="12"/>
  <c r="AQ138" i="12"/>
  <c r="AP138" i="12"/>
  <c r="AO138" i="12"/>
  <c r="AC138" i="12"/>
  <c r="AN138" i="12" s="1"/>
  <c r="AB138" i="12"/>
  <c r="AM138" i="12" s="1"/>
  <c r="AA138" i="12"/>
  <c r="AL138" i="12" s="1"/>
  <c r="Z138" i="12"/>
  <c r="AK138" i="12" s="1"/>
  <c r="Y138" i="12"/>
  <c r="AJ138" i="12" s="1"/>
  <c r="X138" i="12"/>
  <c r="AI138" i="12" s="1"/>
  <c r="W138" i="12"/>
  <c r="AH138" i="12" s="1"/>
  <c r="U138" i="12"/>
  <c r="T138" i="12"/>
  <c r="S138" i="12"/>
  <c r="R138" i="12"/>
  <c r="Q138" i="12"/>
  <c r="P138" i="12"/>
  <c r="O138" i="12"/>
  <c r="AU137" i="12"/>
  <c r="AT137" i="12"/>
  <c r="AS137" i="12"/>
  <c r="AR137" i="12"/>
  <c r="AQ137" i="12"/>
  <c r="AP137" i="12"/>
  <c r="AO137" i="12"/>
  <c r="AC137" i="12"/>
  <c r="AN137" i="12" s="1"/>
  <c r="AB137" i="12"/>
  <c r="AM137" i="12" s="1"/>
  <c r="AA137" i="12"/>
  <c r="AL137" i="12" s="1"/>
  <c r="Z137" i="12"/>
  <c r="AK137" i="12" s="1"/>
  <c r="Y137" i="12"/>
  <c r="AJ137" i="12" s="1"/>
  <c r="X137" i="12"/>
  <c r="AI137" i="12" s="1"/>
  <c r="W137" i="12"/>
  <c r="AH137" i="12" s="1"/>
  <c r="U137" i="12"/>
  <c r="T137" i="12"/>
  <c r="S137" i="12"/>
  <c r="R137" i="12"/>
  <c r="Q137" i="12"/>
  <c r="P137" i="12"/>
  <c r="O137" i="12"/>
  <c r="AU136" i="12"/>
  <c r="AT136" i="12"/>
  <c r="AS136" i="12"/>
  <c r="AR136" i="12"/>
  <c r="AQ136" i="12"/>
  <c r="AP136" i="12"/>
  <c r="AO136" i="12"/>
  <c r="AC136" i="12"/>
  <c r="AN136" i="12" s="1"/>
  <c r="AB136" i="12"/>
  <c r="AM136" i="12" s="1"/>
  <c r="AA136" i="12"/>
  <c r="AL136" i="12" s="1"/>
  <c r="Z136" i="12"/>
  <c r="AK136" i="12" s="1"/>
  <c r="Y136" i="12"/>
  <c r="AJ136" i="12" s="1"/>
  <c r="X136" i="12"/>
  <c r="AI136" i="12" s="1"/>
  <c r="W136" i="12"/>
  <c r="AH136" i="12" s="1"/>
  <c r="U136" i="12"/>
  <c r="T136" i="12"/>
  <c r="S136" i="12"/>
  <c r="R136" i="12"/>
  <c r="Q136" i="12"/>
  <c r="P136" i="12"/>
  <c r="O136" i="12"/>
  <c r="AU135" i="12"/>
  <c r="AT135" i="12"/>
  <c r="AS135" i="12"/>
  <c r="AR135" i="12"/>
  <c r="AQ135" i="12"/>
  <c r="AP135" i="12"/>
  <c r="AO135" i="12"/>
  <c r="AC135" i="12"/>
  <c r="AN135" i="12" s="1"/>
  <c r="AB135" i="12"/>
  <c r="AM135" i="12" s="1"/>
  <c r="AA135" i="12"/>
  <c r="AL135" i="12" s="1"/>
  <c r="Z135" i="12"/>
  <c r="AK135" i="12" s="1"/>
  <c r="Y135" i="12"/>
  <c r="AJ135" i="12" s="1"/>
  <c r="X135" i="12"/>
  <c r="AI135" i="12" s="1"/>
  <c r="W135" i="12"/>
  <c r="AH135" i="12" s="1"/>
  <c r="U135" i="12"/>
  <c r="T135" i="12"/>
  <c r="S135" i="12"/>
  <c r="R135" i="12"/>
  <c r="Q135" i="12"/>
  <c r="P135" i="12"/>
  <c r="O135" i="12"/>
  <c r="AU134" i="12"/>
  <c r="AT134" i="12"/>
  <c r="AS134" i="12"/>
  <c r="AR134" i="12"/>
  <c r="AQ134" i="12"/>
  <c r="AP134" i="12"/>
  <c r="AO134" i="12"/>
  <c r="AC134" i="12"/>
  <c r="AN134" i="12" s="1"/>
  <c r="AB134" i="12"/>
  <c r="AM134" i="12" s="1"/>
  <c r="AA134" i="12"/>
  <c r="AL134" i="12" s="1"/>
  <c r="Z134" i="12"/>
  <c r="AK134" i="12" s="1"/>
  <c r="Y134" i="12"/>
  <c r="AJ134" i="12" s="1"/>
  <c r="X134" i="12"/>
  <c r="AI134" i="12" s="1"/>
  <c r="W134" i="12"/>
  <c r="AH134" i="12" s="1"/>
  <c r="U134" i="12"/>
  <c r="T134" i="12"/>
  <c r="S134" i="12"/>
  <c r="R134" i="12"/>
  <c r="Q134" i="12"/>
  <c r="P134" i="12"/>
  <c r="O134" i="12"/>
  <c r="AU133" i="12"/>
  <c r="AT133" i="12"/>
  <c r="AS133" i="12"/>
  <c r="AR133" i="12"/>
  <c r="AQ133" i="12"/>
  <c r="AP133" i="12"/>
  <c r="AO133" i="12"/>
  <c r="AC133" i="12"/>
  <c r="AN133" i="12" s="1"/>
  <c r="AB133" i="12"/>
  <c r="AM133" i="12" s="1"/>
  <c r="AA133" i="12"/>
  <c r="AL133" i="12" s="1"/>
  <c r="Z133" i="12"/>
  <c r="AK133" i="12" s="1"/>
  <c r="Y133" i="12"/>
  <c r="AJ133" i="12" s="1"/>
  <c r="X133" i="12"/>
  <c r="AI133" i="12" s="1"/>
  <c r="W133" i="12"/>
  <c r="AH133" i="12" s="1"/>
  <c r="U133" i="12"/>
  <c r="T133" i="12"/>
  <c r="S133" i="12"/>
  <c r="R133" i="12"/>
  <c r="Q133" i="12"/>
  <c r="P133" i="12"/>
  <c r="O133" i="12"/>
  <c r="AU132" i="12"/>
  <c r="AT132" i="12"/>
  <c r="AS132" i="12"/>
  <c r="AR132" i="12"/>
  <c r="AQ132" i="12"/>
  <c r="AP132" i="12"/>
  <c r="AO132" i="12"/>
  <c r="AC132" i="12"/>
  <c r="AN132" i="12" s="1"/>
  <c r="AB132" i="12"/>
  <c r="AM132" i="12" s="1"/>
  <c r="AA132" i="12"/>
  <c r="AL132" i="12" s="1"/>
  <c r="Z132" i="12"/>
  <c r="AK132" i="12" s="1"/>
  <c r="Y132" i="12"/>
  <c r="AJ132" i="12" s="1"/>
  <c r="X132" i="12"/>
  <c r="AI132" i="12" s="1"/>
  <c r="W132" i="12"/>
  <c r="AH132" i="12" s="1"/>
  <c r="U132" i="12"/>
  <c r="T132" i="12"/>
  <c r="S132" i="12"/>
  <c r="R132" i="12"/>
  <c r="Q132" i="12"/>
  <c r="P132" i="12"/>
  <c r="O132" i="12"/>
  <c r="AU131" i="12"/>
  <c r="AT131" i="12"/>
  <c r="AS131" i="12"/>
  <c r="AR131" i="12"/>
  <c r="AQ131" i="12"/>
  <c r="AP131" i="12"/>
  <c r="AO131" i="12"/>
  <c r="AC131" i="12"/>
  <c r="AN131" i="12" s="1"/>
  <c r="AB131" i="12"/>
  <c r="AM131" i="12" s="1"/>
  <c r="AA131" i="12"/>
  <c r="AL131" i="12" s="1"/>
  <c r="Z131" i="12"/>
  <c r="AK131" i="12" s="1"/>
  <c r="Y131" i="12"/>
  <c r="AJ131" i="12" s="1"/>
  <c r="X131" i="12"/>
  <c r="AI131" i="12" s="1"/>
  <c r="W131" i="12"/>
  <c r="AH131" i="12" s="1"/>
  <c r="U131" i="12"/>
  <c r="T131" i="12"/>
  <c r="S131" i="12"/>
  <c r="R131" i="12"/>
  <c r="Q131" i="12"/>
  <c r="P131" i="12"/>
  <c r="O131" i="12"/>
  <c r="AU130" i="12"/>
  <c r="AT130" i="12"/>
  <c r="AS130" i="12"/>
  <c r="AR130" i="12"/>
  <c r="AQ130" i="12"/>
  <c r="AP130" i="12"/>
  <c r="AO130" i="12"/>
  <c r="AC130" i="12"/>
  <c r="AN130" i="12" s="1"/>
  <c r="AB130" i="12"/>
  <c r="AM130" i="12" s="1"/>
  <c r="AA130" i="12"/>
  <c r="AL130" i="12" s="1"/>
  <c r="Z130" i="12"/>
  <c r="AK130" i="12" s="1"/>
  <c r="Y130" i="12"/>
  <c r="AJ130" i="12" s="1"/>
  <c r="X130" i="12"/>
  <c r="AI130" i="12" s="1"/>
  <c r="W130" i="12"/>
  <c r="AH130" i="12" s="1"/>
  <c r="U130" i="12"/>
  <c r="T130" i="12"/>
  <c r="S130" i="12"/>
  <c r="R130" i="12"/>
  <c r="Q130" i="12"/>
  <c r="P130" i="12"/>
  <c r="O130" i="12"/>
  <c r="AU129" i="12"/>
  <c r="AT129" i="12"/>
  <c r="AS129" i="12"/>
  <c r="AR129" i="12"/>
  <c r="AQ129" i="12"/>
  <c r="AP129" i="12"/>
  <c r="AO129" i="12"/>
  <c r="AC129" i="12"/>
  <c r="AN129" i="12" s="1"/>
  <c r="AB129" i="12"/>
  <c r="AM129" i="12" s="1"/>
  <c r="AA129" i="12"/>
  <c r="AL129" i="12" s="1"/>
  <c r="Z129" i="12"/>
  <c r="AK129" i="12" s="1"/>
  <c r="Y129" i="12"/>
  <c r="AJ129" i="12" s="1"/>
  <c r="X129" i="12"/>
  <c r="AI129" i="12" s="1"/>
  <c r="W129" i="12"/>
  <c r="AH129" i="12" s="1"/>
  <c r="U129" i="12"/>
  <c r="T129" i="12"/>
  <c r="S129" i="12"/>
  <c r="R129" i="12"/>
  <c r="Q129" i="12"/>
  <c r="P129" i="12"/>
  <c r="O129" i="12"/>
  <c r="AU128" i="12"/>
  <c r="AT128" i="12"/>
  <c r="AS128" i="12"/>
  <c r="AR128" i="12"/>
  <c r="AQ128" i="12"/>
  <c r="AP128" i="12"/>
  <c r="AO128" i="12"/>
  <c r="AC128" i="12"/>
  <c r="AN128" i="12" s="1"/>
  <c r="AB128" i="12"/>
  <c r="AM128" i="12" s="1"/>
  <c r="AA128" i="12"/>
  <c r="AL128" i="12" s="1"/>
  <c r="Z128" i="12"/>
  <c r="AK128" i="12" s="1"/>
  <c r="Y128" i="12"/>
  <c r="AJ128" i="12" s="1"/>
  <c r="X128" i="12"/>
  <c r="AI128" i="12" s="1"/>
  <c r="W128" i="12"/>
  <c r="AH128" i="12" s="1"/>
  <c r="U128" i="12"/>
  <c r="T128" i="12"/>
  <c r="S128" i="12"/>
  <c r="R128" i="12"/>
  <c r="Q128" i="12"/>
  <c r="P128" i="12"/>
  <c r="O128" i="12"/>
  <c r="AU127" i="12"/>
  <c r="AT127" i="12"/>
  <c r="AS127" i="12"/>
  <c r="AR127" i="12"/>
  <c r="AQ127" i="12"/>
  <c r="AP127" i="12"/>
  <c r="AO127" i="12"/>
  <c r="AC127" i="12"/>
  <c r="AN127" i="12" s="1"/>
  <c r="AB127" i="12"/>
  <c r="AM127" i="12" s="1"/>
  <c r="AA127" i="12"/>
  <c r="AL127" i="12" s="1"/>
  <c r="Z127" i="12"/>
  <c r="AK127" i="12" s="1"/>
  <c r="Y127" i="12"/>
  <c r="AJ127" i="12" s="1"/>
  <c r="X127" i="12"/>
  <c r="AI127" i="12" s="1"/>
  <c r="W127" i="12"/>
  <c r="AH127" i="12" s="1"/>
  <c r="U127" i="12"/>
  <c r="T127" i="12"/>
  <c r="S127" i="12"/>
  <c r="R127" i="12"/>
  <c r="Q127" i="12"/>
  <c r="P127" i="12"/>
  <c r="O127" i="12"/>
  <c r="AU126" i="12"/>
  <c r="AT126" i="12"/>
  <c r="AS126" i="12"/>
  <c r="AR126" i="12"/>
  <c r="AQ126" i="12"/>
  <c r="AP126" i="12"/>
  <c r="AO126" i="12"/>
  <c r="AC126" i="12"/>
  <c r="AN126" i="12" s="1"/>
  <c r="AB126" i="12"/>
  <c r="AM126" i="12" s="1"/>
  <c r="AA126" i="12"/>
  <c r="AL126" i="12" s="1"/>
  <c r="Z126" i="12"/>
  <c r="AK126" i="12" s="1"/>
  <c r="Y126" i="12"/>
  <c r="AJ126" i="12" s="1"/>
  <c r="X126" i="12"/>
  <c r="AI126" i="12" s="1"/>
  <c r="W126" i="12"/>
  <c r="AH126" i="12" s="1"/>
  <c r="U126" i="12"/>
  <c r="T126" i="12"/>
  <c r="S126" i="12"/>
  <c r="R126" i="12"/>
  <c r="Q126" i="12"/>
  <c r="P126" i="12"/>
  <c r="O126" i="12"/>
  <c r="AU125" i="12"/>
  <c r="AT125" i="12"/>
  <c r="AS125" i="12"/>
  <c r="AR125" i="12"/>
  <c r="AQ125" i="12"/>
  <c r="AP125" i="12"/>
  <c r="AO125" i="12"/>
  <c r="AC125" i="12"/>
  <c r="AN125" i="12" s="1"/>
  <c r="AB125" i="12"/>
  <c r="AM125" i="12" s="1"/>
  <c r="AA125" i="12"/>
  <c r="AL125" i="12" s="1"/>
  <c r="Z125" i="12"/>
  <c r="AK125" i="12" s="1"/>
  <c r="Y125" i="12"/>
  <c r="AJ125" i="12" s="1"/>
  <c r="X125" i="12"/>
  <c r="AI125" i="12" s="1"/>
  <c r="W125" i="12"/>
  <c r="AH125" i="12" s="1"/>
  <c r="U125" i="12"/>
  <c r="T125" i="12"/>
  <c r="S125" i="12"/>
  <c r="R125" i="12"/>
  <c r="Q125" i="12"/>
  <c r="P125" i="12"/>
  <c r="O125" i="12"/>
  <c r="AU124" i="12"/>
  <c r="AT124" i="12"/>
  <c r="AS124" i="12"/>
  <c r="AR124" i="12"/>
  <c r="AQ124" i="12"/>
  <c r="AP124" i="12"/>
  <c r="AO124" i="12"/>
  <c r="AC124" i="12"/>
  <c r="AN124" i="12" s="1"/>
  <c r="AB124" i="12"/>
  <c r="AM124" i="12" s="1"/>
  <c r="AA124" i="12"/>
  <c r="AL124" i="12" s="1"/>
  <c r="Z124" i="12"/>
  <c r="AK124" i="12" s="1"/>
  <c r="Y124" i="12"/>
  <c r="AJ124" i="12" s="1"/>
  <c r="X124" i="12"/>
  <c r="AI124" i="12" s="1"/>
  <c r="W124" i="12"/>
  <c r="AH124" i="12" s="1"/>
  <c r="U124" i="12"/>
  <c r="T124" i="12"/>
  <c r="S124" i="12"/>
  <c r="R124" i="12"/>
  <c r="Q124" i="12"/>
  <c r="P124" i="12"/>
  <c r="O124" i="12"/>
  <c r="AU123" i="12"/>
  <c r="AT123" i="12"/>
  <c r="AS123" i="12"/>
  <c r="AR123" i="12"/>
  <c r="AQ123" i="12"/>
  <c r="AP123" i="12"/>
  <c r="AO123" i="12"/>
  <c r="AC123" i="12"/>
  <c r="AN123" i="12" s="1"/>
  <c r="AB123" i="12"/>
  <c r="AM123" i="12" s="1"/>
  <c r="AA123" i="12"/>
  <c r="AL123" i="12" s="1"/>
  <c r="Z123" i="12"/>
  <c r="AK123" i="12" s="1"/>
  <c r="Y123" i="12"/>
  <c r="AJ123" i="12" s="1"/>
  <c r="X123" i="12"/>
  <c r="AI123" i="12" s="1"/>
  <c r="W123" i="12"/>
  <c r="AH123" i="12" s="1"/>
  <c r="U123" i="12"/>
  <c r="T123" i="12"/>
  <c r="S123" i="12"/>
  <c r="R123" i="12"/>
  <c r="Q123" i="12"/>
  <c r="P123" i="12"/>
  <c r="O123" i="12"/>
  <c r="AU122" i="12"/>
  <c r="AT122" i="12"/>
  <c r="AS122" i="12"/>
  <c r="AR122" i="12"/>
  <c r="AQ122" i="12"/>
  <c r="AP122" i="12"/>
  <c r="AO122" i="12"/>
  <c r="AC122" i="12"/>
  <c r="AN122" i="12" s="1"/>
  <c r="AB122" i="12"/>
  <c r="AM122" i="12" s="1"/>
  <c r="AA122" i="12"/>
  <c r="AL122" i="12" s="1"/>
  <c r="Z122" i="12"/>
  <c r="AK122" i="12" s="1"/>
  <c r="Y122" i="12"/>
  <c r="AJ122" i="12" s="1"/>
  <c r="X122" i="12"/>
  <c r="AI122" i="12" s="1"/>
  <c r="W122" i="12"/>
  <c r="AH122" i="12" s="1"/>
  <c r="U122" i="12"/>
  <c r="T122" i="12"/>
  <c r="S122" i="12"/>
  <c r="R122" i="12"/>
  <c r="Q122" i="12"/>
  <c r="P122" i="12"/>
  <c r="O122" i="12"/>
  <c r="AU121" i="12"/>
  <c r="AT121" i="12"/>
  <c r="AS121" i="12"/>
  <c r="AR121" i="12"/>
  <c r="AQ121" i="12"/>
  <c r="AP121" i="12"/>
  <c r="AO121" i="12"/>
  <c r="AC121" i="12"/>
  <c r="AN121" i="12" s="1"/>
  <c r="AB121" i="12"/>
  <c r="AM121" i="12" s="1"/>
  <c r="AA121" i="12"/>
  <c r="AL121" i="12" s="1"/>
  <c r="Z121" i="12"/>
  <c r="AK121" i="12" s="1"/>
  <c r="Y121" i="12"/>
  <c r="AJ121" i="12" s="1"/>
  <c r="X121" i="12"/>
  <c r="AI121" i="12" s="1"/>
  <c r="W121" i="12"/>
  <c r="AH121" i="12" s="1"/>
  <c r="U121" i="12"/>
  <c r="T121" i="12"/>
  <c r="S121" i="12"/>
  <c r="R121" i="12"/>
  <c r="Q121" i="12"/>
  <c r="P121" i="12"/>
  <c r="O121" i="12"/>
  <c r="AU120" i="12"/>
  <c r="AT120" i="12"/>
  <c r="AS120" i="12"/>
  <c r="AR120" i="12"/>
  <c r="AQ120" i="12"/>
  <c r="AP120" i="12"/>
  <c r="AO120" i="12"/>
  <c r="AC120" i="12"/>
  <c r="AN120" i="12" s="1"/>
  <c r="AB120" i="12"/>
  <c r="AM120" i="12" s="1"/>
  <c r="AA120" i="12"/>
  <c r="AL120" i="12" s="1"/>
  <c r="Z120" i="12"/>
  <c r="AK120" i="12" s="1"/>
  <c r="Y120" i="12"/>
  <c r="AJ120" i="12" s="1"/>
  <c r="X120" i="12"/>
  <c r="AI120" i="12" s="1"/>
  <c r="W120" i="12"/>
  <c r="AH120" i="12" s="1"/>
  <c r="U120" i="12"/>
  <c r="T120" i="12"/>
  <c r="S120" i="12"/>
  <c r="R120" i="12"/>
  <c r="Q120" i="12"/>
  <c r="P120" i="12"/>
  <c r="O120" i="12"/>
  <c r="AU119" i="12"/>
  <c r="AT119" i="12"/>
  <c r="AS119" i="12"/>
  <c r="AR119" i="12"/>
  <c r="AQ119" i="12"/>
  <c r="AP119" i="12"/>
  <c r="AO119" i="12"/>
  <c r="AC119" i="12"/>
  <c r="AN119" i="12" s="1"/>
  <c r="AB119" i="12"/>
  <c r="AM119" i="12" s="1"/>
  <c r="AA119" i="12"/>
  <c r="AL119" i="12" s="1"/>
  <c r="Z119" i="12"/>
  <c r="AK119" i="12" s="1"/>
  <c r="Y119" i="12"/>
  <c r="AJ119" i="12" s="1"/>
  <c r="X119" i="12"/>
  <c r="AI119" i="12" s="1"/>
  <c r="W119" i="12"/>
  <c r="AH119" i="12" s="1"/>
  <c r="U119" i="12"/>
  <c r="T119" i="12"/>
  <c r="S119" i="12"/>
  <c r="R119" i="12"/>
  <c r="Q119" i="12"/>
  <c r="P119" i="12"/>
  <c r="O119" i="12"/>
  <c r="AU118" i="12"/>
  <c r="AT118" i="12"/>
  <c r="AS118" i="12"/>
  <c r="AR118" i="12"/>
  <c r="AQ118" i="12"/>
  <c r="AP118" i="12"/>
  <c r="AO118" i="12"/>
  <c r="AC118" i="12"/>
  <c r="AN118" i="12" s="1"/>
  <c r="AB118" i="12"/>
  <c r="AM118" i="12" s="1"/>
  <c r="AA118" i="12"/>
  <c r="AL118" i="12" s="1"/>
  <c r="Z118" i="12"/>
  <c r="AK118" i="12" s="1"/>
  <c r="Y118" i="12"/>
  <c r="AJ118" i="12" s="1"/>
  <c r="X118" i="12"/>
  <c r="AI118" i="12" s="1"/>
  <c r="W118" i="12"/>
  <c r="AH118" i="12" s="1"/>
  <c r="U118" i="12"/>
  <c r="T118" i="12"/>
  <c r="S118" i="12"/>
  <c r="R118" i="12"/>
  <c r="Q118" i="12"/>
  <c r="P118" i="12"/>
  <c r="O118" i="12"/>
  <c r="AU117" i="12"/>
  <c r="AT117" i="12"/>
  <c r="AS117" i="12"/>
  <c r="AR117" i="12"/>
  <c r="AQ117" i="12"/>
  <c r="AP117" i="12"/>
  <c r="AO117" i="12"/>
  <c r="AC117" i="12"/>
  <c r="AN117" i="12" s="1"/>
  <c r="AB117" i="12"/>
  <c r="AM117" i="12" s="1"/>
  <c r="AA117" i="12"/>
  <c r="AL117" i="12" s="1"/>
  <c r="Z117" i="12"/>
  <c r="AK117" i="12" s="1"/>
  <c r="Y117" i="12"/>
  <c r="AJ117" i="12" s="1"/>
  <c r="X117" i="12"/>
  <c r="AI117" i="12" s="1"/>
  <c r="W117" i="12"/>
  <c r="AH117" i="12" s="1"/>
  <c r="U117" i="12"/>
  <c r="T117" i="12"/>
  <c r="S117" i="12"/>
  <c r="R117" i="12"/>
  <c r="Q117" i="12"/>
  <c r="P117" i="12"/>
  <c r="O117" i="12"/>
  <c r="AU116" i="12"/>
  <c r="AT116" i="12"/>
  <c r="AS116" i="12"/>
  <c r="AR116" i="12"/>
  <c r="AQ116" i="12"/>
  <c r="AP116" i="12"/>
  <c r="AO116" i="12"/>
  <c r="AC116" i="12"/>
  <c r="AN116" i="12" s="1"/>
  <c r="AB116" i="12"/>
  <c r="AM116" i="12" s="1"/>
  <c r="AA116" i="12"/>
  <c r="AL116" i="12" s="1"/>
  <c r="Z116" i="12"/>
  <c r="AK116" i="12" s="1"/>
  <c r="Y116" i="12"/>
  <c r="AJ116" i="12" s="1"/>
  <c r="X116" i="12"/>
  <c r="AI116" i="12" s="1"/>
  <c r="W116" i="12"/>
  <c r="AH116" i="12" s="1"/>
  <c r="U116" i="12"/>
  <c r="T116" i="12"/>
  <c r="S116" i="12"/>
  <c r="R116" i="12"/>
  <c r="Q116" i="12"/>
  <c r="P116" i="12"/>
  <c r="O116" i="12"/>
  <c r="AU115" i="12"/>
  <c r="AT115" i="12"/>
  <c r="AS115" i="12"/>
  <c r="AR115" i="12"/>
  <c r="AQ115" i="12"/>
  <c r="AP115" i="12"/>
  <c r="AO115" i="12"/>
  <c r="AC115" i="12"/>
  <c r="AN115" i="12" s="1"/>
  <c r="AB115" i="12"/>
  <c r="AM115" i="12" s="1"/>
  <c r="AA115" i="12"/>
  <c r="AL115" i="12" s="1"/>
  <c r="Z115" i="12"/>
  <c r="AK115" i="12" s="1"/>
  <c r="Y115" i="12"/>
  <c r="AJ115" i="12" s="1"/>
  <c r="X115" i="12"/>
  <c r="AI115" i="12" s="1"/>
  <c r="W115" i="12"/>
  <c r="AH115" i="12" s="1"/>
  <c r="U115" i="12"/>
  <c r="T115" i="12"/>
  <c r="S115" i="12"/>
  <c r="R115" i="12"/>
  <c r="Q115" i="12"/>
  <c r="P115" i="12"/>
  <c r="O115" i="12"/>
  <c r="AU114" i="12"/>
  <c r="AT114" i="12"/>
  <c r="AS114" i="12"/>
  <c r="AR114" i="12"/>
  <c r="AQ114" i="12"/>
  <c r="AP114" i="12"/>
  <c r="AO114" i="12"/>
  <c r="AC114" i="12"/>
  <c r="AN114" i="12" s="1"/>
  <c r="AB114" i="12"/>
  <c r="AM114" i="12" s="1"/>
  <c r="AA114" i="12"/>
  <c r="AL114" i="12" s="1"/>
  <c r="Z114" i="12"/>
  <c r="AK114" i="12" s="1"/>
  <c r="Y114" i="12"/>
  <c r="AJ114" i="12" s="1"/>
  <c r="X114" i="12"/>
  <c r="AI114" i="12" s="1"/>
  <c r="W114" i="12"/>
  <c r="AH114" i="12" s="1"/>
  <c r="U114" i="12"/>
  <c r="T114" i="12"/>
  <c r="S114" i="12"/>
  <c r="R114" i="12"/>
  <c r="Q114" i="12"/>
  <c r="P114" i="12"/>
  <c r="O114" i="12"/>
  <c r="AU113" i="12"/>
  <c r="AT113" i="12"/>
  <c r="AS113" i="12"/>
  <c r="AR113" i="12"/>
  <c r="AQ113" i="12"/>
  <c r="AP113" i="12"/>
  <c r="AO113" i="12"/>
  <c r="AC113" i="12"/>
  <c r="AN113" i="12" s="1"/>
  <c r="AB113" i="12"/>
  <c r="AM113" i="12" s="1"/>
  <c r="AA113" i="12"/>
  <c r="AL113" i="12" s="1"/>
  <c r="Z113" i="12"/>
  <c r="AK113" i="12" s="1"/>
  <c r="Y113" i="12"/>
  <c r="AJ113" i="12" s="1"/>
  <c r="X113" i="12"/>
  <c r="AI113" i="12" s="1"/>
  <c r="W113" i="12"/>
  <c r="AH113" i="12" s="1"/>
  <c r="U113" i="12"/>
  <c r="T113" i="12"/>
  <c r="S113" i="12"/>
  <c r="R113" i="12"/>
  <c r="Q113" i="12"/>
  <c r="P113" i="12"/>
  <c r="O113" i="12"/>
  <c r="AU112" i="12"/>
  <c r="AT112" i="12"/>
  <c r="AS112" i="12"/>
  <c r="AR112" i="12"/>
  <c r="AQ112" i="12"/>
  <c r="AP112" i="12"/>
  <c r="AO112" i="12"/>
  <c r="AC112" i="12"/>
  <c r="AN112" i="12" s="1"/>
  <c r="AB112" i="12"/>
  <c r="AM112" i="12" s="1"/>
  <c r="AA112" i="12"/>
  <c r="AL112" i="12" s="1"/>
  <c r="Z112" i="12"/>
  <c r="AK112" i="12" s="1"/>
  <c r="Y112" i="12"/>
  <c r="AJ112" i="12" s="1"/>
  <c r="X112" i="12"/>
  <c r="AI112" i="12" s="1"/>
  <c r="W112" i="12"/>
  <c r="AH112" i="12" s="1"/>
  <c r="U112" i="12"/>
  <c r="T112" i="12"/>
  <c r="S112" i="12"/>
  <c r="R112" i="12"/>
  <c r="Q112" i="12"/>
  <c r="P112" i="12"/>
  <c r="O112" i="12"/>
  <c r="AU111" i="12"/>
  <c r="AT111" i="12"/>
  <c r="AS111" i="12"/>
  <c r="AR111" i="12"/>
  <c r="AQ111" i="12"/>
  <c r="AP111" i="12"/>
  <c r="AO111" i="12"/>
  <c r="AC111" i="12"/>
  <c r="AN111" i="12" s="1"/>
  <c r="AB111" i="12"/>
  <c r="AM111" i="12" s="1"/>
  <c r="AA111" i="12"/>
  <c r="AL111" i="12" s="1"/>
  <c r="Z111" i="12"/>
  <c r="AK111" i="12" s="1"/>
  <c r="Y111" i="12"/>
  <c r="AJ111" i="12" s="1"/>
  <c r="X111" i="12"/>
  <c r="AI111" i="12" s="1"/>
  <c r="W111" i="12"/>
  <c r="AH111" i="12" s="1"/>
  <c r="U111" i="12"/>
  <c r="T111" i="12"/>
  <c r="S111" i="12"/>
  <c r="R111" i="12"/>
  <c r="Q111" i="12"/>
  <c r="P111" i="12"/>
  <c r="O111" i="12"/>
  <c r="AU110" i="12"/>
  <c r="AT110" i="12"/>
  <c r="AS110" i="12"/>
  <c r="AR110" i="12"/>
  <c r="AQ110" i="12"/>
  <c r="AP110" i="12"/>
  <c r="AO110" i="12"/>
  <c r="AC110" i="12"/>
  <c r="AN110" i="12" s="1"/>
  <c r="AB110" i="12"/>
  <c r="AM110" i="12" s="1"/>
  <c r="AA110" i="12"/>
  <c r="AL110" i="12" s="1"/>
  <c r="Z110" i="12"/>
  <c r="AK110" i="12" s="1"/>
  <c r="Y110" i="12"/>
  <c r="AJ110" i="12" s="1"/>
  <c r="X110" i="12"/>
  <c r="AI110" i="12" s="1"/>
  <c r="W110" i="12"/>
  <c r="AH110" i="12" s="1"/>
  <c r="U110" i="12"/>
  <c r="T110" i="12"/>
  <c r="S110" i="12"/>
  <c r="R110" i="12"/>
  <c r="Q110" i="12"/>
  <c r="P110" i="12"/>
  <c r="O110" i="12"/>
  <c r="AU109" i="12"/>
  <c r="AT109" i="12"/>
  <c r="AS109" i="12"/>
  <c r="AR109" i="12"/>
  <c r="AQ109" i="12"/>
  <c r="AP109" i="12"/>
  <c r="AO109" i="12"/>
  <c r="AC109" i="12"/>
  <c r="AN109" i="12" s="1"/>
  <c r="AB109" i="12"/>
  <c r="AM109" i="12" s="1"/>
  <c r="AA109" i="12"/>
  <c r="AL109" i="12" s="1"/>
  <c r="Z109" i="12"/>
  <c r="AK109" i="12" s="1"/>
  <c r="Y109" i="12"/>
  <c r="AJ109" i="12" s="1"/>
  <c r="X109" i="12"/>
  <c r="AI109" i="12" s="1"/>
  <c r="W109" i="12"/>
  <c r="AH109" i="12" s="1"/>
  <c r="U109" i="12"/>
  <c r="T109" i="12"/>
  <c r="S109" i="12"/>
  <c r="R109" i="12"/>
  <c r="Q109" i="12"/>
  <c r="P109" i="12"/>
  <c r="O109" i="12"/>
  <c r="AU108" i="12"/>
  <c r="AT108" i="12"/>
  <c r="AS108" i="12"/>
  <c r="AR108" i="12"/>
  <c r="AQ108" i="12"/>
  <c r="AP108" i="12"/>
  <c r="AO108" i="12"/>
  <c r="AC108" i="12"/>
  <c r="AN108" i="12" s="1"/>
  <c r="AB108" i="12"/>
  <c r="AM108" i="12" s="1"/>
  <c r="AA108" i="12"/>
  <c r="AL108" i="12" s="1"/>
  <c r="Z108" i="12"/>
  <c r="AK108" i="12" s="1"/>
  <c r="Y108" i="12"/>
  <c r="AJ108" i="12" s="1"/>
  <c r="X108" i="12"/>
  <c r="AI108" i="12" s="1"/>
  <c r="W108" i="12"/>
  <c r="AH108" i="12" s="1"/>
  <c r="U108" i="12"/>
  <c r="T108" i="12"/>
  <c r="S108" i="12"/>
  <c r="R108" i="12"/>
  <c r="Q108" i="12"/>
  <c r="P108" i="12"/>
  <c r="O108" i="12"/>
  <c r="AU107" i="12"/>
  <c r="AT107" i="12"/>
  <c r="AS107" i="12"/>
  <c r="AR107" i="12"/>
  <c r="AQ107" i="12"/>
  <c r="AP107" i="12"/>
  <c r="AO107" i="12"/>
  <c r="AC107" i="12"/>
  <c r="AN107" i="12" s="1"/>
  <c r="AB107" i="12"/>
  <c r="AM107" i="12" s="1"/>
  <c r="AA107" i="12"/>
  <c r="AL107" i="12" s="1"/>
  <c r="Z107" i="12"/>
  <c r="AK107" i="12" s="1"/>
  <c r="Y107" i="12"/>
  <c r="AJ107" i="12" s="1"/>
  <c r="X107" i="12"/>
  <c r="AI107" i="12" s="1"/>
  <c r="W107" i="12"/>
  <c r="AH107" i="12" s="1"/>
  <c r="U107" i="12"/>
  <c r="T107" i="12"/>
  <c r="S107" i="12"/>
  <c r="R107" i="12"/>
  <c r="Q107" i="12"/>
  <c r="P107" i="12"/>
  <c r="O107" i="12"/>
  <c r="AU106" i="12"/>
  <c r="AT106" i="12"/>
  <c r="AS106" i="12"/>
  <c r="AR106" i="12"/>
  <c r="AQ106" i="12"/>
  <c r="AP106" i="12"/>
  <c r="AO106" i="12"/>
  <c r="AC106" i="12"/>
  <c r="AN106" i="12" s="1"/>
  <c r="AB106" i="12"/>
  <c r="AM106" i="12" s="1"/>
  <c r="AA106" i="12"/>
  <c r="AL106" i="12" s="1"/>
  <c r="Z106" i="12"/>
  <c r="AK106" i="12" s="1"/>
  <c r="Y106" i="12"/>
  <c r="AJ106" i="12" s="1"/>
  <c r="X106" i="12"/>
  <c r="AI106" i="12" s="1"/>
  <c r="W106" i="12"/>
  <c r="AH106" i="12" s="1"/>
  <c r="U106" i="12"/>
  <c r="T106" i="12"/>
  <c r="S106" i="12"/>
  <c r="R106" i="12"/>
  <c r="Q106" i="12"/>
  <c r="P106" i="12"/>
  <c r="O106" i="12"/>
  <c r="AU105" i="12"/>
  <c r="AT105" i="12"/>
  <c r="AS105" i="12"/>
  <c r="AR105" i="12"/>
  <c r="AQ105" i="12"/>
  <c r="AP105" i="12"/>
  <c r="AO105" i="12"/>
  <c r="AC105" i="12"/>
  <c r="AN105" i="12" s="1"/>
  <c r="AB105" i="12"/>
  <c r="AM105" i="12" s="1"/>
  <c r="AA105" i="12"/>
  <c r="AL105" i="12" s="1"/>
  <c r="Z105" i="12"/>
  <c r="AK105" i="12" s="1"/>
  <c r="Y105" i="12"/>
  <c r="AJ105" i="12" s="1"/>
  <c r="X105" i="12"/>
  <c r="AI105" i="12" s="1"/>
  <c r="W105" i="12"/>
  <c r="AH105" i="12" s="1"/>
  <c r="U105" i="12"/>
  <c r="T105" i="12"/>
  <c r="S105" i="12"/>
  <c r="R105" i="12"/>
  <c r="Q105" i="12"/>
  <c r="P105" i="12"/>
  <c r="O105" i="12"/>
  <c r="AU104" i="12"/>
  <c r="AT104" i="12"/>
  <c r="AS104" i="12"/>
  <c r="AR104" i="12"/>
  <c r="AQ104" i="12"/>
  <c r="AP104" i="12"/>
  <c r="AO104" i="12"/>
  <c r="AC104" i="12"/>
  <c r="AN104" i="12" s="1"/>
  <c r="AB104" i="12"/>
  <c r="AM104" i="12" s="1"/>
  <c r="AA104" i="12"/>
  <c r="AL104" i="12" s="1"/>
  <c r="Z104" i="12"/>
  <c r="AK104" i="12" s="1"/>
  <c r="Y104" i="12"/>
  <c r="AJ104" i="12" s="1"/>
  <c r="X104" i="12"/>
  <c r="AI104" i="12" s="1"/>
  <c r="W104" i="12"/>
  <c r="AH104" i="12" s="1"/>
  <c r="U104" i="12"/>
  <c r="T104" i="12"/>
  <c r="S104" i="12"/>
  <c r="R104" i="12"/>
  <c r="Q104" i="12"/>
  <c r="P104" i="12"/>
  <c r="O104" i="12"/>
  <c r="AU103" i="12"/>
  <c r="AT103" i="12"/>
  <c r="AS103" i="12"/>
  <c r="AR103" i="12"/>
  <c r="AQ103" i="12"/>
  <c r="AP103" i="12"/>
  <c r="AO103" i="12"/>
  <c r="AC103" i="12"/>
  <c r="AN103" i="12" s="1"/>
  <c r="AB103" i="12"/>
  <c r="AM103" i="12" s="1"/>
  <c r="AA103" i="12"/>
  <c r="AL103" i="12" s="1"/>
  <c r="Z103" i="12"/>
  <c r="AK103" i="12" s="1"/>
  <c r="Y103" i="12"/>
  <c r="AJ103" i="12" s="1"/>
  <c r="X103" i="12"/>
  <c r="AI103" i="12" s="1"/>
  <c r="W103" i="12"/>
  <c r="AH103" i="12" s="1"/>
  <c r="U103" i="12"/>
  <c r="T103" i="12"/>
  <c r="S103" i="12"/>
  <c r="R103" i="12"/>
  <c r="Q103" i="12"/>
  <c r="P103" i="12"/>
  <c r="O103" i="12"/>
  <c r="AU102" i="12"/>
  <c r="AT102" i="12"/>
  <c r="AS102" i="12"/>
  <c r="AR102" i="12"/>
  <c r="AQ102" i="12"/>
  <c r="AP102" i="12"/>
  <c r="AO102" i="12"/>
  <c r="AC102" i="12"/>
  <c r="AN102" i="12" s="1"/>
  <c r="AB102" i="12"/>
  <c r="AM102" i="12" s="1"/>
  <c r="AA102" i="12"/>
  <c r="AL102" i="12" s="1"/>
  <c r="Z102" i="12"/>
  <c r="AK102" i="12" s="1"/>
  <c r="Y102" i="12"/>
  <c r="AJ102" i="12" s="1"/>
  <c r="X102" i="12"/>
  <c r="AI102" i="12" s="1"/>
  <c r="W102" i="12"/>
  <c r="AH102" i="12" s="1"/>
  <c r="U102" i="12"/>
  <c r="T102" i="12"/>
  <c r="S102" i="12"/>
  <c r="R102" i="12"/>
  <c r="Q102" i="12"/>
  <c r="P102" i="12"/>
  <c r="O102" i="12"/>
  <c r="AU101" i="12"/>
  <c r="AT101" i="12"/>
  <c r="AS101" i="12"/>
  <c r="AR101" i="12"/>
  <c r="AQ101" i="12"/>
  <c r="AP101" i="12"/>
  <c r="AO101" i="12"/>
  <c r="AC101" i="12"/>
  <c r="AN101" i="12" s="1"/>
  <c r="AB101" i="12"/>
  <c r="AM101" i="12" s="1"/>
  <c r="AA101" i="12"/>
  <c r="AL101" i="12" s="1"/>
  <c r="Z101" i="12"/>
  <c r="AK101" i="12" s="1"/>
  <c r="Y101" i="12"/>
  <c r="AJ101" i="12" s="1"/>
  <c r="X101" i="12"/>
  <c r="AI101" i="12" s="1"/>
  <c r="W101" i="12"/>
  <c r="AH101" i="12" s="1"/>
  <c r="U101" i="12"/>
  <c r="T101" i="12"/>
  <c r="S101" i="12"/>
  <c r="R101" i="12"/>
  <c r="Q101" i="12"/>
  <c r="P101" i="12"/>
  <c r="O101" i="12"/>
  <c r="AU100" i="12"/>
  <c r="AT100" i="12"/>
  <c r="AS100" i="12"/>
  <c r="AR100" i="12"/>
  <c r="AQ100" i="12"/>
  <c r="AP100" i="12"/>
  <c r="AO100" i="12"/>
  <c r="AC100" i="12"/>
  <c r="AN100" i="12" s="1"/>
  <c r="AB100" i="12"/>
  <c r="AM100" i="12" s="1"/>
  <c r="AA100" i="12"/>
  <c r="AL100" i="12" s="1"/>
  <c r="Z100" i="12"/>
  <c r="AK100" i="12" s="1"/>
  <c r="Y100" i="12"/>
  <c r="AJ100" i="12" s="1"/>
  <c r="X100" i="12"/>
  <c r="AI100" i="12" s="1"/>
  <c r="W100" i="12"/>
  <c r="AH100" i="12" s="1"/>
  <c r="U100" i="12"/>
  <c r="T100" i="12"/>
  <c r="S100" i="12"/>
  <c r="R100" i="12"/>
  <c r="Q100" i="12"/>
  <c r="P100" i="12"/>
  <c r="O100" i="12"/>
  <c r="AU99" i="12"/>
  <c r="AT99" i="12"/>
  <c r="AS99" i="12"/>
  <c r="AR99" i="12"/>
  <c r="AQ99" i="12"/>
  <c r="AP99" i="12"/>
  <c r="AO99" i="12"/>
  <c r="AC99" i="12"/>
  <c r="AN99" i="12" s="1"/>
  <c r="AB99" i="12"/>
  <c r="AM99" i="12" s="1"/>
  <c r="AA99" i="12"/>
  <c r="AL99" i="12" s="1"/>
  <c r="Z99" i="12"/>
  <c r="AK99" i="12" s="1"/>
  <c r="Y99" i="12"/>
  <c r="AJ99" i="12" s="1"/>
  <c r="X99" i="12"/>
  <c r="AI99" i="12" s="1"/>
  <c r="W99" i="12"/>
  <c r="AH99" i="12" s="1"/>
  <c r="U99" i="12"/>
  <c r="T99" i="12"/>
  <c r="S99" i="12"/>
  <c r="R99" i="12"/>
  <c r="Q99" i="12"/>
  <c r="P99" i="12"/>
  <c r="O99" i="12"/>
  <c r="AU98" i="12"/>
  <c r="AT98" i="12"/>
  <c r="AS98" i="12"/>
  <c r="AR98" i="12"/>
  <c r="AQ98" i="12"/>
  <c r="AP98" i="12"/>
  <c r="AO98" i="12"/>
  <c r="AC98" i="12"/>
  <c r="AN98" i="12" s="1"/>
  <c r="AB98" i="12"/>
  <c r="AM98" i="12" s="1"/>
  <c r="AA98" i="12"/>
  <c r="AL98" i="12" s="1"/>
  <c r="Z98" i="12"/>
  <c r="AK98" i="12" s="1"/>
  <c r="Y98" i="12"/>
  <c r="AJ98" i="12" s="1"/>
  <c r="X98" i="12"/>
  <c r="AI98" i="12" s="1"/>
  <c r="W98" i="12"/>
  <c r="AH98" i="12" s="1"/>
  <c r="U98" i="12"/>
  <c r="T98" i="12"/>
  <c r="S98" i="12"/>
  <c r="R98" i="12"/>
  <c r="Q98" i="12"/>
  <c r="P98" i="12"/>
  <c r="O98" i="12"/>
  <c r="AU97" i="12"/>
  <c r="AT97" i="12"/>
  <c r="AS97" i="12"/>
  <c r="AR97" i="12"/>
  <c r="AQ97" i="12"/>
  <c r="AP97" i="12"/>
  <c r="AO97" i="12"/>
  <c r="AC97" i="12"/>
  <c r="AN97" i="12" s="1"/>
  <c r="AB97" i="12"/>
  <c r="AM97" i="12" s="1"/>
  <c r="AA97" i="12"/>
  <c r="AL97" i="12" s="1"/>
  <c r="Z97" i="12"/>
  <c r="AK97" i="12" s="1"/>
  <c r="Y97" i="12"/>
  <c r="AJ97" i="12" s="1"/>
  <c r="X97" i="12"/>
  <c r="AI97" i="12" s="1"/>
  <c r="W97" i="12"/>
  <c r="AH97" i="12" s="1"/>
  <c r="U97" i="12"/>
  <c r="T97" i="12"/>
  <c r="S97" i="12"/>
  <c r="R97" i="12"/>
  <c r="Q97" i="12"/>
  <c r="P97" i="12"/>
  <c r="O97" i="12"/>
  <c r="AU96" i="12"/>
  <c r="AT96" i="12"/>
  <c r="AS96" i="12"/>
  <c r="AR96" i="12"/>
  <c r="AQ96" i="12"/>
  <c r="AP96" i="12"/>
  <c r="AO96" i="12"/>
  <c r="AC96" i="12"/>
  <c r="AN96" i="12" s="1"/>
  <c r="AB96" i="12"/>
  <c r="AM96" i="12" s="1"/>
  <c r="AA96" i="12"/>
  <c r="AL96" i="12" s="1"/>
  <c r="Z96" i="12"/>
  <c r="AK96" i="12" s="1"/>
  <c r="Y96" i="12"/>
  <c r="AJ96" i="12" s="1"/>
  <c r="X96" i="12"/>
  <c r="AI96" i="12" s="1"/>
  <c r="W96" i="12"/>
  <c r="AH96" i="12" s="1"/>
  <c r="U96" i="12"/>
  <c r="T96" i="12"/>
  <c r="S96" i="12"/>
  <c r="R96" i="12"/>
  <c r="Q96" i="12"/>
  <c r="P96" i="12"/>
  <c r="O96" i="12"/>
  <c r="AU95" i="12"/>
  <c r="AT95" i="12"/>
  <c r="AS95" i="12"/>
  <c r="AR95" i="12"/>
  <c r="AQ95" i="12"/>
  <c r="AP95" i="12"/>
  <c r="AO95" i="12"/>
  <c r="AC95" i="12"/>
  <c r="AN95" i="12" s="1"/>
  <c r="AB95" i="12"/>
  <c r="AM95" i="12" s="1"/>
  <c r="AA95" i="12"/>
  <c r="AL95" i="12" s="1"/>
  <c r="Z95" i="12"/>
  <c r="AK95" i="12" s="1"/>
  <c r="Y95" i="12"/>
  <c r="AJ95" i="12" s="1"/>
  <c r="X95" i="12"/>
  <c r="AI95" i="12" s="1"/>
  <c r="W95" i="12"/>
  <c r="AH95" i="12" s="1"/>
  <c r="U95" i="12"/>
  <c r="T95" i="12"/>
  <c r="S95" i="12"/>
  <c r="R95" i="12"/>
  <c r="Q95" i="12"/>
  <c r="P95" i="12"/>
  <c r="O95" i="12"/>
  <c r="AU94" i="12"/>
  <c r="AT94" i="12"/>
  <c r="AS94" i="12"/>
  <c r="AR94" i="12"/>
  <c r="AQ94" i="12"/>
  <c r="AP94" i="12"/>
  <c r="AO94" i="12"/>
  <c r="AC94" i="12"/>
  <c r="AN94" i="12" s="1"/>
  <c r="AB94" i="12"/>
  <c r="AM94" i="12" s="1"/>
  <c r="AA94" i="12"/>
  <c r="AL94" i="12" s="1"/>
  <c r="Z94" i="12"/>
  <c r="AK94" i="12" s="1"/>
  <c r="Y94" i="12"/>
  <c r="AJ94" i="12" s="1"/>
  <c r="X94" i="12"/>
  <c r="AI94" i="12" s="1"/>
  <c r="W94" i="12"/>
  <c r="AH94" i="12" s="1"/>
  <c r="U94" i="12"/>
  <c r="T94" i="12"/>
  <c r="S94" i="12"/>
  <c r="R94" i="12"/>
  <c r="Q94" i="12"/>
  <c r="P94" i="12"/>
  <c r="O94" i="12"/>
  <c r="AU93" i="12"/>
  <c r="AT93" i="12"/>
  <c r="AS93" i="12"/>
  <c r="AR93" i="12"/>
  <c r="AQ93" i="12"/>
  <c r="AP93" i="12"/>
  <c r="AO93" i="12"/>
  <c r="AC93" i="12"/>
  <c r="AN93" i="12" s="1"/>
  <c r="AB93" i="12"/>
  <c r="AM93" i="12" s="1"/>
  <c r="AA93" i="12"/>
  <c r="AL93" i="12" s="1"/>
  <c r="Z93" i="12"/>
  <c r="AK93" i="12" s="1"/>
  <c r="Y93" i="12"/>
  <c r="AJ93" i="12" s="1"/>
  <c r="X93" i="12"/>
  <c r="AI93" i="12" s="1"/>
  <c r="W93" i="12"/>
  <c r="AH93" i="12" s="1"/>
  <c r="U93" i="12"/>
  <c r="T93" i="12"/>
  <c r="S93" i="12"/>
  <c r="R93" i="12"/>
  <c r="Q93" i="12"/>
  <c r="P93" i="12"/>
  <c r="O93" i="12"/>
  <c r="AU92" i="12"/>
  <c r="AT92" i="12"/>
  <c r="AS92" i="12"/>
  <c r="AR92" i="12"/>
  <c r="AQ92" i="12"/>
  <c r="AP92" i="12"/>
  <c r="AO92" i="12"/>
  <c r="AC92" i="12"/>
  <c r="AN92" i="12" s="1"/>
  <c r="AB92" i="12"/>
  <c r="AM92" i="12" s="1"/>
  <c r="AA92" i="12"/>
  <c r="AL92" i="12" s="1"/>
  <c r="Z92" i="12"/>
  <c r="AK92" i="12" s="1"/>
  <c r="Y92" i="12"/>
  <c r="AJ92" i="12" s="1"/>
  <c r="X92" i="12"/>
  <c r="AI92" i="12" s="1"/>
  <c r="W92" i="12"/>
  <c r="AH92" i="12" s="1"/>
  <c r="U92" i="12"/>
  <c r="T92" i="12"/>
  <c r="S92" i="12"/>
  <c r="R92" i="12"/>
  <c r="Q92" i="12"/>
  <c r="P92" i="12"/>
  <c r="O92" i="12"/>
  <c r="AU91" i="12"/>
  <c r="AT91" i="12"/>
  <c r="AS91" i="12"/>
  <c r="AR91" i="12"/>
  <c r="AQ91" i="12"/>
  <c r="AP91" i="12"/>
  <c r="AO91" i="12"/>
  <c r="AC91" i="12"/>
  <c r="AN91" i="12" s="1"/>
  <c r="AB91" i="12"/>
  <c r="AM91" i="12" s="1"/>
  <c r="AA91" i="12"/>
  <c r="AL91" i="12" s="1"/>
  <c r="Z91" i="12"/>
  <c r="AK91" i="12" s="1"/>
  <c r="Y91" i="12"/>
  <c r="AJ91" i="12" s="1"/>
  <c r="X91" i="12"/>
  <c r="AI91" i="12" s="1"/>
  <c r="W91" i="12"/>
  <c r="AH91" i="12" s="1"/>
  <c r="U91" i="12"/>
  <c r="T91" i="12"/>
  <c r="S91" i="12"/>
  <c r="R91" i="12"/>
  <c r="Q91" i="12"/>
  <c r="P91" i="12"/>
  <c r="O91" i="12"/>
  <c r="AU90" i="12"/>
  <c r="AT90" i="12"/>
  <c r="AS90" i="12"/>
  <c r="AR90" i="12"/>
  <c r="AQ90" i="12"/>
  <c r="AP90" i="12"/>
  <c r="AO90" i="12"/>
  <c r="AC90" i="12"/>
  <c r="AN90" i="12" s="1"/>
  <c r="AB90" i="12"/>
  <c r="AM90" i="12" s="1"/>
  <c r="AA90" i="12"/>
  <c r="AL90" i="12" s="1"/>
  <c r="Z90" i="12"/>
  <c r="AK90" i="12" s="1"/>
  <c r="Y90" i="12"/>
  <c r="AJ90" i="12" s="1"/>
  <c r="X90" i="12"/>
  <c r="AI90" i="12" s="1"/>
  <c r="W90" i="12"/>
  <c r="AH90" i="12" s="1"/>
  <c r="U90" i="12"/>
  <c r="T90" i="12"/>
  <c r="S90" i="12"/>
  <c r="R90" i="12"/>
  <c r="Q90" i="12"/>
  <c r="P90" i="12"/>
  <c r="O90" i="12"/>
  <c r="AU89" i="12"/>
  <c r="AT89" i="12"/>
  <c r="AS89" i="12"/>
  <c r="AR89" i="12"/>
  <c r="AQ89" i="12"/>
  <c r="AP89" i="12"/>
  <c r="AO89" i="12"/>
  <c r="AC89" i="12"/>
  <c r="AN89" i="12" s="1"/>
  <c r="AB89" i="12"/>
  <c r="AM89" i="12" s="1"/>
  <c r="AA89" i="12"/>
  <c r="AL89" i="12" s="1"/>
  <c r="Z89" i="12"/>
  <c r="AK89" i="12" s="1"/>
  <c r="Y89" i="12"/>
  <c r="AJ89" i="12" s="1"/>
  <c r="X89" i="12"/>
  <c r="AI89" i="12" s="1"/>
  <c r="W89" i="12"/>
  <c r="AH89" i="12" s="1"/>
  <c r="U89" i="12"/>
  <c r="T89" i="12"/>
  <c r="S89" i="12"/>
  <c r="R89" i="12"/>
  <c r="Q89" i="12"/>
  <c r="P89" i="12"/>
  <c r="O89" i="12"/>
  <c r="AU88" i="12"/>
  <c r="AT88" i="12"/>
  <c r="AS88" i="12"/>
  <c r="AR88" i="12"/>
  <c r="AQ88" i="12"/>
  <c r="AP88" i="12"/>
  <c r="AO88" i="12"/>
  <c r="AC88" i="12"/>
  <c r="AN88" i="12" s="1"/>
  <c r="AB88" i="12"/>
  <c r="AM88" i="12" s="1"/>
  <c r="AA88" i="12"/>
  <c r="AL88" i="12" s="1"/>
  <c r="Z88" i="12"/>
  <c r="AK88" i="12" s="1"/>
  <c r="Y88" i="12"/>
  <c r="AJ88" i="12" s="1"/>
  <c r="X88" i="12"/>
  <c r="AI88" i="12" s="1"/>
  <c r="W88" i="12"/>
  <c r="AH88" i="12" s="1"/>
  <c r="U88" i="12"/>
  <c r="T88" i="12"/>
  <c r="S88" i="12"/>
  <c r="R88" i="12"/>
  <c r="Q88" i="12"/>
  <c r="P88" i="12"/>
  <c r="O88" i="12"/>
  <c r="AU87" i="12"/>
  <c r="AT87" i="12"/>
  <c r="AS87" i="12"/>
  <c r="AR87" i="12"/>
  <c r="AQ87" i="12"/>
  <c r="AP87" i="12"/>
  <c r="AO87" i="12"/>
  <c r="AC87" i="12"/>
  <c r="AN87" i="12" s="1"/>
  <c r="AB87" i="12"/>
  <c r="AM87" i="12" s="1"/>
  <c r="AA87" i="12"/>
  <c r="AL87" i="12" s="1"/>
  <c r="Z87" i="12"/>
  <c r="AK87" i="12" s="1"/>
  <c r="Y87" i="12"/>
  <c r="AJ87" i="12" s="1"/>
  <c r="X87" i="12"/>
  <c r="AI87" i="12" s="1"/>
  <c r="W87" i="12"/>
  <c r="AH87" i="12" s="1"/>
  <c r="U87" i="12"/>
  <c r="T87" i="12"/>
  <c r="S87" i="12"/>
  <c r="R87" i="12"/>
  <c r="Q87" i="12"/>
  <c r="P87" i="12"/>
  <c r="O87" i="12"/>
  <c r="AU86" i="12"/>
  <c r="AT86" i="12"/>
  <c r="AS86" i="12"/>
  <c r="AR86" i="12"/>
  <c r="AQ86" i="12"/>
  <c r="AP86" i="12"/>
  <c r="AO86" i="12"/>
  <c r="AC86" i="12"/>
  <c r="AN86" i="12" s="1"/>
  <c r="AB86" i="12"/>
  <c r="AM86" i="12" s="1"/>
  <c r="AA86" i="12"/>
  <c r="AL86" i="12" s="1"/>
  <c r="Z86" i="12"/>
  <c r="AK86" i="12" s="1"/>
  <c r="Y86" i="12"/>
  <c r="AJ86" i="12" s="1"/>
  <c r="X86" i="12"/>
  <c r="AI86" i="12" s="1"/>
  <c r="W86" i="12"/>
  <c r="AH86" i="12" s="1"/>
  <c r="U86" i="12"/>
  <c r="T86" i="12"/>
  <c r="S86" i="12"/>
  <c r="R86" i="12"/>
  <c r="Q86" i="12"/>
  <c r="P86" i="12"/>
  <c r="O86" i="12"/>
  <c r="AU85" i="12"/>
  <c r="AT85" i="12"/>
  <c r="AS85" i="12"/>
  <c r="AR85" i="12"/>
  <c r="AQ85" i="12"/>
  <c r="AP85" i="12"/>
  <c r="AO85" i="12"/>
  <c r="AC85" i="12"/>
  <c r="AN85" i="12" s="1"/>
  <c r="AB85" i="12"/>
  <c r="AM85" i="12" s="1"/>
  <c r="AA85" i="12"/>
  <c r="AL85" i="12" s="1"/>
  <c r="Z85" i="12"/>
  <c r="AK85" i="12" s="1"/>
  <c r="Y85" i="12"/>
  <c r="AJ85" i="12" s="1"/>
  <c r="X85" i="12"/>
  <c r="AI85" i="12" s="1"/>
  <c r="W85" i="12"/>
  <c r="AH85" i="12" s="1"/>
  <c r="U85" i="12"/>
  <c r="T85" i="12"/>
  <c r="S85" i="12"/>
  <c r="R85" i="12"/>
  <c r="Q85" i="12"/>
  <c r="P85" i="12"/>
  <c r="O85" i="12"/>
  <c r="AU84" i="12"/>
  <c r="AT84" i="12"/>
  <c r="AS84" i="12"/>
  <c r="AR84" i="12"/>
  <c r="AQ84" i="12"/>
  <c r="AP84" i="12"/>
  <c r="AO84" i="12"/>
  <c r="AC84" i="12"/>
  <c r="AN84" i="12" s="1"/>
  <c r="AB84" i="12"/>
  <c r="AM84" i="12" s="1"/>
  <c r="AA84" i="12"/>
  <c r="AL84" i="12" s="1"/>
  <c r="Z84" i="12"/>
  <c r="AK84" i="12" s="1"/>
  <c r="Y84" i="12"/>
  <c r="AJ84" i="12" s="1"/>
  <c r="X84" i="12"/>
  <c r="AI84" i="12" s="1"/>
  <c r="W84" i="12"/>
  <c r="AH84" i="12" s="1"/>
  <c r="U84" i="12"/>
  <c r="T84" i="12"/>
  <c r="S84" i="12"/>
  <c r="R84" i="12"/>
  <c r="Q84" i="12"/>
  <c r="P84" i="12"/>
  <c r="O84" i="12"/>
  <c r="AU83" i="12"/>
  <c r="AT83" i="12"/>
  <c r="AS83" i="12"/>
  <c r="AR83" i="12"/>
  <c r="AQ83" i="12"/>
  <c r="AP83" i="12"/>
  <c r="AO83" i="12"/>
  <c r="AC83" i="12"/>
  <c r="AN83" i="12" s="1"/>
  <c r="AB83" i="12"/>
  <c r="AM83" i="12" s="1"/>
  <c r="AA83" i="12"/>
  <c r="AL83" i="12" s="1"/>
  <c r="Z83" i="12"/>
  <c r="AK83" i="12" s="1"/>
  <c r="Y83" i="12"/>
  <c r="AJ83" i="12" s="1"/>
  <c r="X83" i="12"/>
  <c r="AI83" i="12" s="1"/>
  <c r="W83" i="12"/>
  <c r="AH83" i="12" s="1"/>
  <c r="U83" i="12"/>
  <c r="T83" i="12"/>
  <c r="S83" i="12"/>
  <c r="R83" i="12"/>
  <c r="Q83" i="12"/>
  <c r="P83" i="12"/>
  <c r="O83" i="12"/>
  <c r="AU82" i="12"/>
  <c r="AT82" i="12"/>
  <c r="AS82" i="12"/>
  <c r="AR82" i="12"/>
  <c r="AQ82" i="12"/>
  <c r="AP82" i="12"/>
  <c r="AO82" i="12"/>
  <c r="AC82" i="12"/>
  <c r="AN82" i="12" s="1"/>
  <c r="AB82" i="12"/>
  <c r="AM82" i="12" s="1"/>
  <c r="AA82" i="12"/>
  <c r="AL82" i="12" s="1"/>
  <c r="Z82" i="12"/>
  <c r="AK82" i="12" s="1"/>
  <c r="Y82" i="12"/>
  <c r="AJ82" i="12" s="1"/>
  <c r="X82" i="12"/>
  <c r="AI82" i="12" s="1"/>
  <c r="W82" i="12"/>
  <c r="AH82" i="12" s="1"/>
  <c r="U82" i="12"/>
  <c r="T82" i="12"/>
  <c r="S82" i="12"/>
  <c r="R82" i="12"/>
  <c r="Q82" i="12"/>
  <c r="P82" i="12"/>
  <c r="O82" i="12"/>
  <c r="AU81" i="12"/>
  <c r="AT81" i="12"/>
  <c r="AS81" i="12"/>
  <c r="AR81" i="12"/>
  <c r="AQ81" i="12"/>
  <c r="AP81" i="12"/>
  <c r="AO81" i="12"/>
  <c r="AC81" i="12"/>
  <c r="AN81" i="12" s="1"/>
  <c r="AB81" i="12"/>
  <c r="AM81" i="12" s="1"/>
  <c r="AA81" i="12"/>
  <c r="AL81" i="12" s="1"/>
  <c r="Z81" i="12"/>
  <c r="AK81" i="12" s="1"/>
  <c r="Y81" i="12"/>
  <c r="AJ81" i="12" s="1"/>
  <c r="X81" i="12"/>
  <c r="AI81" i="12" s="1"/>
  <c r="W81" i="12"/>
  <c r="AH81" i="12" s="1"/>
  <c r="U81" i="12"/>
  <c r="T81" i="12"/>
  <c r="S81" i="12"/>
  <c r="R81" i="12"/>
  <c r="Q81" i="12"/>
  <c r="P81" i="12"/>
  <c r="O81" i="12"/>
  <c r="AU80" i="12"/>
  <c r="AT80" i="12"/>
  <c r="AS80" i="12"/>
  <c r="AR80" i="12"/>
  <c r="AQ80" i="12"/>
  <c r="AP80" i="12"/>
  <c r="AO80" i="12"/>
  <c r="AC80" i="12"/>
  <c r="AN80" i="12" s="1"/>
  <c r="AB80" i="12"/>
  <c r="AM80" i="12" s="1"/>
  <c r="AA80" i="12"/>
  <c r="AL80" i="12" s="1"/>
  <c r="Z80" i="12"/>
  <c r="AK80" i="12" s="1"/>
  <c r="Y80" i="12"/>
  <c r="AJ80" i="12" s="1"/>
  <c r="X80" i="12"/>
  <c r="AI80" i="12" s="1"/>
  <c r="W80" i="12"/>
  <c r="AH80" i="12" s="1"/>
  <c r="U80" i="12"/>
  <c r="T80" i="12"/>
  <c r="S80" i="12"/>
  <c r="R80" i="12"/>
  <c r="Q80" i="12"/>
  <c r="P80" i="12"/>
  <c r="O80" i="12"/>
  <c r="AU79" i="12"/>
  <c r="AT79" i="12"/>
  <c r="AS79" i="12"/>
  <c r="AR79" i="12"/>
  <c r="AQ79" i="12"/>
  <c r="AP79" i="12"/>
  <c r="AO79" i="12"/>
  <c r="AC79" i="12"/>
  <c r="AN79" i="12" s="1"/>
  <c r="AB79" i="12"/>
  <c r="AM79" i="12" s="1"/>
  <c r="AA79" i="12"/>
  <c r="AL79" i="12" s="1"/>
  <c r="Z79" i="12"/>
  <c r="AK79" i="12" s="1"/>
  <c r="Y79" i="12"/>
  <c r="AJ79" i="12" s="1"/>
  <c r="X79" i="12"/>
  <c r="AI79" i="12" s="1"/>
  <c r="W79" i="12"/>
  <c r="AH79" i="12" s="1"/>
  <c r="U79" i="12"/>
  <c r="T79" i="12"/>
  <c r="S79" i="12"/>
  <c r="R79" i="12"/>
  <c r="Q79" i="12"/>
  <c r="P79" i="12"/>
  <c r="O79" i="12"/>
  <c r="AU78" i="12"/>
  <c r="AT78" i="12"/>
  <c r="AS78" i="12"/>
  <c r="AR78" i="12"/>
  <c r="AQ78" i="12"/>
  <c r="AP78" i="12"/>
  <c r="AO78" i="12"/>
  <c r="AC78" i="12"/>
  <c r="AN78" i="12" s="1"/>
  <c r="AB78" i="12"/>
  <c r="AM78" i="12" s="1"/>
  <c r="AA78" i="12"/>
  <c r="AL78" i="12" s="1"/>
  <c r="Z78" i="12"/>
  <c r="AK78" i="12" s="1"/>
  <c r="Y78" i="12"/>
  <c r="AJ78" i="12" s="1"/>
  <c r="X78" i="12"/>
  <c r="AI78" i="12" s="1"/>
  <c r="W78" i="12"/>
  <c r="AH78" i="12" s="1"/>
  <c r="U78" i="12"/>
  <c r="T78" i="12"/>
  <c r="S78" i="12"/>
  <c r="R78" i="12"/>
  <c r="Q78" i="12"/>
  <c r="P78" i="12"/>
  <c r="O78" i="12"/>
  <c r="AU77" i="12"/>
  <c r="AT77" i="12"/>
  <c r="AS77" i="12"/>
  <c r="AR77" i="12"/>
  <c r="AQ77" i="12"/>
  <c r="AP77" i="12"/>
  <c r="AO77" i="12"/>
  <c r="AC77" i="12"/>
  <c r="AN77" i="12" s="1"/>
  <c r="AB77" i="12"/>
  <c r="AM77" i="12" s="1"/>
  <c r="AA77" i="12"/>
  <c r="AL77" i="12" s="1"/>
  <c r="Z77" i="12"/>
  <c r="AK77" i="12" s="1"/>
  <c r="Y77" i="12"/>
  <c r="AJ77" i="12" s="1"/>
  <c r="X77" i="12"/>
  <c r="AI77" i="12" s="1"/>
  <c r="W77" i="12"/>
  <c r="AH77" i="12" s="1"/>
  <c r="U77" i="12"/>
  <c r="T77" i="12"/>
  <c r="S77" i="12"/>
  <c r="R77" i="12"/>
  <c r="Q77" i="12"/>
  <c r="P77" i="12"/>
  <c r="O77" i="12"/>
  <c r="AU76" i="12"/>
  <c r="AT76" i="12"/>
  <c r="AS76" i="12"/>
  <c r="AR76" i="12"/>
  <c r="AQ76" i="12"/>
  <c r="AP76" i="12"/>
  <c r="AO76" i="12"/>
  <c r="AC76" i="12"/>
  <c r="AN76" i="12" s="1"/>
  <c r="AB76" i="12"/>
  <c r="AM76" i="12" s="1"/>
  <c r="AA76" i="12"/>
  <c r="AL76" i="12" s="1"/>
  <c r="Z76" i="12"/>
  <c r="AK76" i="12" s="1"/>
  <c r="Y76" i="12"/>
  <c r="AJ76" i="12" s="1"/>
  <c r="X76" i="12"/>
  <c r="AI76" i="12" s="1"/>
  <c r="U76" i="12"/>
  <c r="T76" i="12"/>
  <c r="S76" i="12"/>
  <c r="R76" i="12"/>
  <c r="Q76" i="12"/>
  <c r="P76" i="12"/>
  <c r="AU75" i="12"/>
  <c r="AT75" i="12"/>
  <c r="AS75" i="12"/>
  <c r="AR75" i="12"/>
  <c r="AQ75" i="12"/>
  <c r="AP75" i="12"/>
  <c r="AO75" i="12"/>
  <c r="AC75" i="12"/>
  <c r="AN75" i="12" s="1"/>
  <c r="AB75" i="12"/>
  <c r="AM75" i="12" s="1"/>
  <c r="AA75" i="12"/>
  <c r="AL75" i="12" s="1"/>
  <c r="Z75" i="12"/>
  <c r="AK75" i="12" s="1"/>
  <c r="Y75" i="12"/>
  <c r="AJ75" i="12" s="1"/>
  <c r="X75" i="12"/>
  <c r="AI75" i="12" s="1"/>
  <c r="W75" i="12"/>
  <c r="AH75" i="12" s="1"/>
  <c r="U75" i="12"/>
  <c r="T75" i="12"/>
  <c r="S75" i="12"/>
  <c r="R75" i="12"/>
  <c r="Q75" i="12"/>
  <c r="P75" i="12"/>
  <c r="O75" i="12"/>
  <c r="AU74" i="12"/>
  <c r="AT74" i="12"/>
  <c r="AS74" i="12"/>
  <c r="AR74" i="12"/>
  <c r="AQ74" i="12"/>
  <c r="AP74" i="12"/>
  <c r="AO74" i="12"/>
  <c r="AC74" i="12"/>
  <c r="AN74" i="12" s="1"/>
  <c r="AB74" i="12"/>
  <c r="AM74" i="12" s="1"/>
  <c r="AA74" i="12"/>
  <c r="AL74" i="12" s="1"/>
  <c r="Z74" i="12"/>
  <c r="AK74" i="12" s="1"/>
  <c r="Y74" i="12"/>
  <c r="AJ74" i="12" s="1"/>
  <c r="X74" i="12"/>
  <c r="AI74" i="12" s="1"/>
  <c r="W74" i="12"/>
  <c r="AH74" i="12" s="1"/>
  <c r="U74" i="12"/>
  <c r="T74" i="12"/>
  <c r="S74" i="12"/>
  <c r="R74" i="12"/>
  <c r="Q74" i="12"/>
  <c r="P74" i="12"/>
  <c r="O74" i="12"/>
  <c r="AU73" i="12"/>
  <c r="AT73" i="12"/>
  <c r="AS73" i="12"/>
  <c r="AR73" i="12"/>
  <c r="AQ73" i="12"/>
  <c r="AP73" i="12"/>
  <c r="AO73" i="12"/>
  <c r="AC73" i="12"/>
  <c r="AN73" i="12" s="1"/>
  <c r="AB73" i="12"/>
  <c r="AM73" i="12" s="1"/>
  <c r="AA73" i="12"/>
  <c r="AL73" i="12" s="1"/>
  <c r="Z73" i="12"/>
  <c r="AK73" i="12" s="1"/>
  <c r="Y73" i="12"/>
  <c r="AJ73" i="12" s="1"/>
  <c r="X73" i="12"/>
  <c r="AI73" i="12" s="1"/>
  <c r="W73" i="12"/>
  <c r="AH73" i="12" s="1"/>
  <c r="U73" i="12"/>
  <c r="T73" i="12"/>
  <c r="S73" i="12"/>
  <c r="R73" i="12"/>
  <c r="Q73" i="12"/>
  <c r="P73" i="12"/>
  <c r="O73" i="12"/>
  <c r="AU72" i="12"/>
  <c r="AT72" i="12"/>
  <c r="AS72" i="12"/>
  <c r="AR72" i="12"/>
  <c r="AQ72" i="12"/>
  <c r="AP72" i="12"/>
  <c r="AO72" i="12"/>
  <c r="AC72" i="12"/>
  <c r="AN72" i="12" s="1"/>
  <c r="AB72" i="12"/>
  <c r="AM72" i="12" s="1"/>
  <c r="AA72" i="12"/>
  <c r="AL72" i="12" s="1"/>
  <c r="Z72" i="12"/>
  <c r="AK72" i="12" s="1"/>
  <c r="Y72" i="12"/>
  <c r="AJ72" i="12" s="1"/>
  <c r="U72" i="12"/>
  <c r="T72" i="12"/>
  <c r="S72" i="12"/>
  <c r="R72" i="12"/>
  <c r="Q72" i="12"/>
  <c r="X72" i="12"/>
  <c r="AI72" i="12" s="1"/>
  <c r="O72" i="12"/>
  <c r="AU71" i="12"/>
  <c r="AT71" i="12"/>
  <c r="AS71" i="12"/>
  <c r="AR71" i="12"/>
  <c r="AQ71" i="12"/>
  <c r="AP71" i="12"/>
  <c r="AO71" i="12"/>
  <c r="AC71" i="12"/>
  <c r="AN71" i="12" s="1"/>
  <c r="AB71" i="12"/>
  <c r="AM71" i="12" s="1"/>
  <c r="AA71" i="12"/>
  <c r="AL71" i="12" s="1"/>
  <c r="Z71" i="12"/>
  <c r="AK71" i="12" s="1"/>
  <c r="Y71" i="12"/>
  <c r="AJ71" i="12" s="1"/>
  <c r="X71" i="12"/>
  <c r="AI71" i="12" s="1"/>
  <c r="W71" i="12"/>
  <c r="AH71" i="12" s="1"/>
  <c r="U71" i="12"/>
  <c r="T71" i="12"/>
  <c r="S71" i="12"/>
  <c r="R71" i="12"/>
  <c r="Q71" i="12"/>
  <c r="P71" i="12"/>
  <c r="O71" i="12"/>
  <c r="AU70" i="12"/>
  <c r="AT70" i="12"/>
  <c r="AS70" i="12"/>
  <c r="AR70" i="12"/>
  <c r="AQ70" i="12"/>
  <c r="AP70" i="12"/>
  <c r="AO70" i="12"/>
  <c r="AC70" i="12"/>
  <c r="AN70" i="12" s="1"/>
  <c r="AB70" i="12"/>
  <c r="AM70" i="12" s="1"/>
  <c r="AA70" i="12"/>
  <c r="AL70" i="12" s="1"/>
  <c r="Z70" i="12"/>
  <c r="AK70" i="12" s="1"/>
  <c r="Y70" i="12"/>
  <c r="AJ70" i="12" s="1"/>
  <c r="X70" i="12"/>
  <c r="AI70" i="12" s="1"/>
  <c r="W70" i="12"/>
  <c r="AH70" i="12" s="1"/>
  <c r="U70" i="12"/>
  <c r="T70" i="12"/>
  <c r="S70" i="12"/>
  <c r="R70" i="12"/>
  <c r="Q70" i="12"/>
  <c r="P70" i="12"/>
  <c r="O70" i="12"/>
  <c r="AU69" i="12"/>
  <c r="AT69" i="12"/>
  <c r="AS69" i="12"/>
  <c r="AR69" i="12"/>
  <c r="AQ69" i="12"/>
  <c r="AP69" i="12"/>
  <c r="AO69" i="12"/>
  <c r="AC69" i="12"/>
  <c r="AN69" i="12" s="1"/>
  <c r="AB69" i="12"/>
  <c r="AM69" i="12" s="1"/>
  <c r="AA69" i="12"/>
  <c r="AL69" i="12" s="1"/>
  <c r="Z69" i="12"/>
  <c r="AK69" i="12" s="1"/>
  <c r="Y69" i="12"/>
  <c r="AJ69" i="12" s="1"/>
  <c r="X69" i="12"/>
  <c r="AI69" i="12" s="1"/>
  <c r="W69" i="12"/>
  <c r="AH69" i="12" s="1"/>
  <c r="U69" i="12"/>
  <c r="T69" i="12"/>
  <c r="S69" i="12"/>
  <c r="R69" i="12"/>
  <c r="Q69" i="12"/>
  <c r="P69" i="12"/>
  <c r="O69" i="12"/>
  <c r="AU68" i="12"/>
  <c r="AT68" i="12"/>
  <c r="AS68" i="12"/>
  <c r="AR68" i="12"/>
  <c r="AQ68" i="12"/>
  <c r="AP68" i="12"/>
  <c r="AO68" i="12"/>
  <c r="AA68" i="12"/>
  <c r="AL68" i="12" s="1"/>
  <c r="O68" i="12"/>
  <c r="AU67" i="12"/>
  <c r="AT67" i="12"/>
  <c r="AS67" i="12"/>
  <c r="AR67" i="12"/>
  <c r="AQ67" i="12"/>
  <c r="AP67" i="12"/>
  <c r="AO67" i="12"/>
  <c r="AC67" i="12"/>
  <c r="AN67" i="12" s="1"/>
  <c r="AB67" i="12"/>
  <c r="AM67" i="12" s="1"/>
  <c r="AA67" i="12"/>
  <c r="AL67" i="12" s="1"/>
  <c r="Z67" i="12"/>
  <c r="AK67" i="12" s="1"/>
  <c r="Y67" i="12"/>
  <c r="AJ67" i="12" s="1"/>
  <c r="X67" i="12"/>
  <c r="AI67" i="12" s="1"/>
  <c r="W67" i="12"/>
  <c r="AH67" i="12" s="1"/>
  <c r="U67" i="12"/>
  <c r="T67" i="12"/>
  <c r="S67" i="12"/>
  <c r="R67" i="12"/>
  <c r="Q67" i="12"/>
  <c r="P67" i="12"/>
  <c r="O67" i="12"/>
  <c r="AU66" i="12"/>
  <c r="AT66" i="12"/>
  <c r="AS66" i="12"/>
  <c r="AR66" i="12"/>
  <c r="AQ66" i="12"/>
  <c r="AP66" i="12"/>
  <c r="AO66" i="12"/>
  <c r="AC66" i="12"/>
  <c r="AN66" i="12" s="1"/>
  <c r="AB66" i="12"/>
  <c r="AM66" i="12" s="1"/>
  <c r="AA66" i="12"/>
  <c r="AL66" i="12" s="1"/>
  <c r="Z66" i="12"/>
  <c r="AK66" i="12" s="1"/>
  <c r="Y66" i="12"/>
  <c r="AJ66" i="12" s="1"/>
  <c r="X66" i="12"/>
  <c r="AI66" i="12" s="1"/>
  <c r="W66" i="12"/>
  <c r="AH66" i="12" s="1"/>
  <c r="U66" i="12"/>
  <c r="T66" i="12"/>
  <c r="S66" i="12"/>
  <c r="R66" i="12"/>
  <c r="Q66" i="12"/>
  <c r="P66" i="12"/>
  <c r="O66" i="12"/>
  <c r="AU65" i="12"/>
  <c r="AT65" i="12"/>
  <c r="AS65" i="12"/>
  <c r="AR65" i="12"/>
  <c r="AQ65" i="12"/>
  <c r="AP65" i="12"/>
  <c r="AO65" i="12"/>
  <c r="AC65" i="12"/>
  <c r="AN65" i="12" s="1"/>
  <c r="AB65" i="12"/>
  <c r="AM65" i="12" s="1"/>
  <c r="AA65" i="12"/>
  <c r="AL65" i="12" s="1"/>
  <c r="Z65" i="12"/>
  <c r="AK65" i="12" s="1"/>
  <c r="Y65" i="12"/>
  <c r="AJ65" i="12" s="1"/>
  <c r="X65" i="12"/>
  <c r="AI65" i="12" s="1"/>
  <c r="W65" i="12"/>
  <c r="AH65" i="12" s="1"/>
  <c r="U65" i="12"/>
  <c r="T65" i="12"/>
  <c r="S65" i="12"/>
  <c r="R65" i="12"/>
  <c r="Q65" i="12"/>
  <c r="P65" i="12"/>
  <c r="O65" i="12"/>
  <c r="AU64" i="12"/>
  <c r="AT64" i="12"/>
  <c r="AS64" i="12"/>
  <c r="AR64" i="12"/>
  <c r="AQ64" i="12"/>
  <c r="AP64" i="12"/>
  <c r="AO64" i="12"/>
  <c r="AC64" i="12"/>
  <c r="AN64" i="12" s="1"/>
  <c r="AB64" i="12"/>
  <c r="AM64" i="12" s="1"/>
  <c r="AA64" i="12"/>
  <c r="AL64" i="12" s="1"/>
  <c r="Z64" i="12"/>
  <c r="AK64" i="12" s="1"/>
  <c r="Y64" i="12"/>
  <c r="AJ64" i="12" s="1"/>
  <c r="X64" i="12"/>
  <c r="AI64" i="12" s="1"/>
  <c r="W64" i="12"/>
  <c r="AH64" i="12" s="1"/>
  <c r="U64" i="12"/>
  <c r="T64" i="12"/>
  <c r="S64" i="12"/>
  <c r="R64" i="12"/>
  <c r="Q64" i="12"/>
  <c r="P64" i="12"/>
  <c r="O64" i="12"/>
  <c r="AU63" i="12"/>
  <c r="AT63" i="12"/>
  <c r="AS63" i="12"/>
  <c r="AR63" i="12"/>
  <c r="AQ63" i="12"/>
  <c r="AP63" i="12"/>
  <c r="AO63" i="12"/>
  <c r="AC63" i="12"/>
  <c r="AN63" i="12" s="1"/>
  <c r="AB63" i="12"/>
  <c r="AM63" i="12" s="1"/>
  <c r="AA63" i="12"/>
  <c r="AL63" i="12" s="1"/>
  <c r="Z63" i="12"/>
  <c r="AK63" i="12" s="1"/>
  <c r="Y63" i="12"/>
  <c r="AJ63" i="12" s="1"/>
  <c r="X63" i="12"/>
  <c r="AI63" i="12" s="1"/>
  <c r="W63" i="12"/>
  <c r="AH63" i="12" s="1"/>
  <c r="U63" i="12"/>
  <c r="T63" i="12"/>
  <c r="S63" i="12"/>
  <c r="R63" i="12"/>
  <c r="Q63" i="12"/>
  <c r="P63" i="12"/>
  <c r="O63" i="12"/>
  <c r="AU62" i="12"/>
  <c r="AT62" i="12"/>
  <c r="AS62" i="12"/>
  <c r="AR62" i="12"/>
  <c r="AQ62" i="12"/>
  <c r="AP62" i="12"/>
  <c r="AO62" i="12"/>
  <c r="AC62" i="12"/>
  <c r="AN62" i="12" s="1"/>
  <c r="AB62" i="12"/>
  <c r="AM62" i="12" s="1"/>
  <c r="AA62" i="12"/>
  <c r="AL62" i="12" s="1"/>
  <c r="Z62" i="12"/>
  <c r="AK62" i="12" s="1"/>
  <c r="Y62" i="12"/>
  <c r="AJ62" i="12" s="1"/>
  <c r="X62" i="12"/>
  <c r="AI62" i="12" s="1"/>
  <c r="W62" i="12"/>
  <c r="AH62" i="12" s="1"/>
  <c r="U62" i="12"/>
  <c r="T62" i="12"/>
  <c r="S62" i="12"/>
  <c r="R62" i="12"/>
  <c r="Q62" i="12"/>
  <c r="P62" i="12"/>
  <c r="O62" i="12"/>
  <c r="AU61" i="12"/>
  <c r="AT61" i="12"/>
  <c r="AS61" i="12"/>
  <c r="AR61" i="12"/>
  <c r="AQ61" i="12"/>
  <c r="AP61" i="12"/>
  <c r="AO61" i="12"/>
  <c r="AC61" i="12"/>
  <c r="AN61" i="12" s="1"/>
  <c r="AB61" i="12"/>
  <c r="AM61" i="12" s="1"/>
  <c r="AA61" i="12"/>
  <c r="AL61" i="12" s="1"/>
  <c r="Z61" i="12"/>
  <c r="AK61" i="12" s="1"/>
  <c r="Y61" i="12"/>
  <c r="AJ61" i="12" s="1"/>
  <c r="X61" i="12"/>
  <c r="AI61" i="12" s="1"/>
  <c r="W61" i="12"/>
  <c r="AH61" i="12" s="1"/>
  <c r="U61" i="12"/>
  <c r="T61" i="12"/>
  <c r="S61" i="12"/>
  <c r="R61" i="12"/>
  <c r="Q61" i="12"/>
  <c r="P61" i="12"/>
  <c r="O61" i="12"/>
  <c r="AU60" i="12"/>
  <c r="AT60" i="12"/>
  <c r="AS60" i="12"/>
  <c r="AR60" i="12"/>
  <c r="AQ60" i="12"/>
  <c r="AP60" i="12"/>
  <c r="AO60" i="12"/>
  <c r="AC60" i="12"/>
  <c r="AN60" i="12" s="1"/>
  <c r="AB60" i="12"/>
  <c r="AM60" i="12" s="1"/>
  <c r="AA60" i="12"/>
  <c r="AL60" i="12" s="1"/>
  <c r="Z60" i="12"/>
  <c r="AK60" i="12" s="1"/>
  <c r="Y60" i="12"/>
  <c r="AJ60" i="12" s="1"/>
  <c r="X60" i="12"/>
  <c r="AI60" i="12" s="1"/>
  <c r="W60" i="12"/>
  <c r="AH60" i="12" s="1"/>
  <c r="U60" i="12"/>
  <c r="T60" i="12"/>
  <c r="S60" i="12"/>
  <c r="R60" i="12"/>
  <c r="Q60" i="12"/>
  <c r="P60" i="12"/>
  <c r="O60" i="12"/>
  <c r="AU59" i="12"/>
  <c r="AT59" i="12"/>
  <c r="AS59" i="12"/>
  <c r="AR59" i="12"/>
  <c r="AQ59" i="12"/>
  <c r="AP59" i="12"/>
  <c r="AO59" i="12"/>
  <c r="AC59" i="12"/>
  <c r="AN59" i="12" s="1"/>
  <c r="AB59" i="12"/>
  <c r="AM59" i="12" s="1"/>
  <c r="AA59" i="12"/>
  <c r="AL59" i="12" s="1"/>
  <c r="Z59" i="12"/>
  <c r="AK59" i="12" s="1"/>
  <c r="Y59" i="12"/>
  <c r="AJ59" i="12" s="1"/>
  <c r="X59" i="12"/>
  <c r="AI59" i="12" s="1"/>
  <c r="W59" i="12"/>
  <c r="AH59" i="12" s="1"/>
  <c r="U59" i="12"/>
  <c r="T59" i="12"/>
  <c r="S59" i="12"/>
  <c r="R59" i="12"/>
  <c r="Q59" i="12"/>
  <c r="P59" i="12"/>
  <c r="O59" i="12"/>
  <c r="AU58" i="12"/>
  <c r="AT58" i="12"/>
  <c r="AS58" i="12"/>
  <c r="AR58" i="12"/>
  <c r="AQ58" i="12"/>
  <c r="AP58" i="12"/>
  <c r="AO58" i="12"/>
  <c r="AC58" i="12"/>
  <c r="AN58" i="12" s="1"/>
  <c r="AB58" i="12"/>
  <c r="AM58" i="12" s="1"/>
  <c r="AA58" i="12"/>
  <c r="AL58" i="12" s="1"/>
  <c r="Z58" i="12"/>
  <c r="AK58" i="12" s="1"/>
  <c r="Y58" i="12"/>
  <c r="AJ58" i="12" s="1"/>
  <c r="X58" i="12"/>
  <c r="AI58" i="12" s="1"/>
  <c r="W58" i="12"/>
  <c r="AH58" i="12" s="1"/>
  <c r="U58" i="12"/>
  <c r="T58" i="12"/>
  <c r="S58" i="12"/>
  <c r="R58" i="12"/>
  <c r="Q58" i="12"/>
  <c r="P58" i="12"/>
  <c r="O58" i="12"/>
  <c r="AU57" i="12"/>
  <c r="AT57" i="12"/>
  <c r="AS57" i="12"/>
  <c r="AR57" i="12"/>
  <c r="AQ57" i="12"/>
  <c r="AP57" i="12"/>
  <c r="AO57" i="12"/>
  <c r="AC57" i="12"/>
  <c r="AN57" i="12" s="1"/>
  <c r="AB57" i="12"/>
  <c r="AM57" i="12" s="1"/>
  <c r="AA57" i="12"/>
  <c r="AL57" i="12" s="1"/>
  <c r="Z57" i="12"/>
  <c r="AK57" i="12" s="1"/>
  <c r="Y57" i="12"/>
  <c r="AJ57" i="12" s="1"/>
  <c r="X57" i="12"/>
  <c r="AI57" i="12" s="1"/>
  <c r="W57" i="12"/>
  <c r="AH57" i="12" s="1"/>
  <c r="U57" i="12"/>
  <c r="T57" i="12"/>
  <c r="S57" i="12"/>
  <c r="R57" i="12"/>
  <c r="Q57" i="12"/>
  <c r="P57" i="12"/>
  <c r="O57" i="12"/>
  <c r="AU56" i="12"/>
  <c r="AT56" i="12"/>
  <c r="AS56" i="12"/>
  <c r="AR56" i="12"/>
  <c r="AQ56" i="12"/>
  <c r="AP56" i="12"/>
  <c r="AO56" i="12"/>
  <c r="AC56" i="12"/>
  <c r="AN56" i="12" s="1"/>
  <c r="AB56" i="12"/>
  <c r="AM56" i="12" s="1"/>
  <c r="AA56" i="12"/>
  <c r="AL56" i="12" s="1"/>
  <c r="Z56" i="12"/>
  <c r="AK56" i="12" s="1"/>
  <c r="Y56" i="12"/>
  <c r="AJ56" i="12" s="1"/>
  <c r="X56" i="12"/>
  <c r="AI56" i="12" s="1"/>
  <c r="W56" i="12"/>
  <c r="AH56" i="12" s="1"/>
  <c r="U56" i="12"/>
  <c r="T56" i="12"/>
  <c r="S56" i="12"/>
  <c r="R56" i="12"/>
  <c r="Q56" i="12"/>
  <c r="P56" i="12"/>
  <c r="O56" i="12"/>
  <c r="AU55" i="12"/>
  <c r="AT55" i="12"/>
  <c r="AS55" i="12"/>
  <c r="AR55" i="12"/>
  <c r="AQ55" i="12"/>
  <c r="AP55" i="12"/>
  <c r="AO55" i="12"/>
  <c r="AC55" i="12"/>
  <c r="AN55" i="12" s="1"/>
  <c r="AB55" i="12"/>
  <c r="AM55" i="12" s="1"/>
  <c r="AA55" i="12"/>
  <c r="AL55" i="12" s="1"/>
  <c r="Z55" i="12"/>
  <c r="AK55" i="12" s="1"/>
  <c r="Y55" i="12"/>
  <c r="AJ55" i="12" s="1"/>
  <c r="X55" i="12"/>
  <c r="AI55" i="12" s="1"/>
  <c r="W55" i="12"/>
  <c r="AH55" i="12" s="1"/>
  <c r="U55" i="12"/>
  <c r="T55" i="12"/>
  <c r="S55" i="12"/>
  <c r="R55" i="12"/>
  <c r="Q55" i="12"/>
  <c r="P55" i="12"/>
  <c r="O55" i="12"/>
  <c r="AU54" i="12"/>
  <c r="AT54" i="12"/>
  <c r="AS54" i="12"/>
  <c r="AR54" i="12"/>
  <c r="AQ54" i="12"/>
  <c r="AP54" i="12"/>
  <c r="AO54" i="12"/>
  <c r="AC54" i="12"/>
  <c r="AN54" i="12" s="1"/>
  <c r="AB54" i="12"/>
  <c r="AM54" i="12" s="1"/>
  <c r="AA54" i="12"/>
  <c r="AL54" i="12" s="1"/>
  <c r="Z54" i="12"/>
  <c r="AK54" i="12" s="1"/>
  <c r="Y54" i="12"/>
  <c r="AJ54" i="12" s="1"/>
  <c r="X54" i="12"/>
  <c r="AI54" i="12" s="1"/>
  <c r="W54" i="12"/>
  <c r="AH54" i="12" s="1"/>
  <c r="U54" i="12"/>
  <c r="T54" i="12"/>
  <c r="S54" i="12"/>
  <c r="R54" i="12"/>
  <c r="Q54" i="12"/>
  <c r="P54" i="12"/>
  <c r="O54" i="12"/>
  <c r="AU53" i="12"/>
  <c r="AT53" i="12"/>
  <c r="AS53" i="12"/>
  <c r="AR53" i="12"/>
  <c r="AQ53" i="12"/>
  <c r="AP53" i="12"/>
  <c r="AO53" i="12"/>
  <c r="AC53" i="12"/>
  <c r="AN53" i="12" s="1"/>
  <c r="AB53" i="12"/>
  <c r="AM53" i="12" s="1"/>
  <c r="AA53" i="12"/>
  <c r="AL53" i="12" s="1"/>
  <c r="Z53" i="12"/>
  <c r="AK53" i="12" s="1"/>
  <c r="Y53" i="12"/>
  <c r="AJ53" i="12" s="1"/>
  <c r="X53" i="12"/>
  <c r="AI53" i="12" s="1"/>
  <c r="W53" i="12"/>
  <c r="AH53" i="12" s="1"/>
  <c r="U53" i="12"/>
  <c r="T53" i="12"/>
  <c r="S53" i="12"/>
  <c r="R53" i="12"/>
  <c r="Q53" i="12"/>
  <c r="P53" i="12"/>
  <c r="O53" i="12"/>
  <c r="AU52" i="12"/>
  <c r="AT52" i="12"/>
  <c r="AS52" i="12"/>
  <c r="AR52" i="12"/>
  <c r="AQ52" i="12"/>
  <c r="AP52" i="12"/>
  <c r="AO52" i="12"/>
  <c r="AC52" i="12"/>
  <c r="AN52" i="12" s="1"/>
  <c r="AB52" i="12"/>
  <c r="AM52" i="12" s="1"/>
  <c r="AA52" i="12"/>
  <c r="AL52" i="12" s="1"/>
  <c r="Z52" i="12"/>
  <c r="AK52" i="12" s="1"/>
  <c r="Y52" i="12"/>
  <c r="AJ52" i="12" s="1"/>
  <c r="X52" i="12"/>
  <c r="AI52" i="12" s="1"/>
  <c r="W52" i="12"/>
  <c r="AH52" i="12" s="1"/>
  <c r="U52" i="12"/>
  <c r="T52" i="12"/>
  <c r="S52" i="12"/>
  <c r="R52" i="12"/>
  <c r="Q52" i="12"/>
  <c r="P52" i="12"/>
  <c r="O52" i="12"/>
  <c r="AU51" i="12"/>
  <c r="AT51" i="12"/>
  <c r="AS51" i="12"/>
  <c r="AR51" i="12"/>
  <c r="AQ51" i="12"/>
  <c r="AP51" i="12"/>
  <c r="AO51" i="12"/>
  <c r="AC51" i="12"/>
  <c r="AN51" i="12" s="1"/>
  <c r="AB51" i="12"/>
  <c r="AM51" i="12" s="1"/>
  <c r="AA51" i="12"/>
  <c r="AL51" i="12" s="1"/>
  <c r="Z51" i="12"/>
  <c r="AK51" i="12" s="1"/>
  <c r="Y51" i="12"/>
  <c r="AJ51" i="12" s="1"/>
  <c r="X51" i="12"/>
  <c r="AI51" i="12" s="1"/>
  <c r="W51" i="12"/>
  <c r="AH51" i="12" s="1"/>
  <c r="U51" i="12"/>
  <c r="T51" i="12"/>
  <c r="S51" i="12"/>
  <c r="R51" i="12"/>
  <c r="Q51" i="12"/>
  <c r="P51" i="12"/>
  <c r="O51" i="12"/>
  <c r="AU50" i="12"/>
  <c r="AT50" i="12"/>
  <c r="AS50" i="12"/>
  <c r="AR50" i="12"/>
  <c r="AQ50" i="12"/>
  <c r="AP50" i="12"/>
  <c r="AO50" i="12"/>
  <c r="AC50" i="12"/>
  <c r="AN50" i="12" s="1"/>
  <c r="AB50" i="12"/>
  <c r="AM50" i="12" s="1"/>
  <c r="AA50" i="12"/>
  <c r="AL50" i="12" s="1"/>
  <c r="Z50" i="12"/>
  <c r="AK50" i="12" s="1"/>
  <c r="Y50" i="12"/>
  <c r="AJ50" i="12" s="1"/>
  <c r="X50" i="12"/>
  <c r="AI50" i="12" s="1"/>
  <c r="W50" i="12"/>
  <c r="AH50" i="12" s="1"/>
  <c r="U50" i="12"/>
  <c r="T50" i="12"/>
  <c r="S50" i="12"/>
  <c r="R50" i="12"/>
  <c r="Q50" i="12"/>
  <c r="P50" i="12"/>
  <c r="O50" i="12"/>
  <c r="AU49" i="12"/>
  <c r="AT49" i="12"/>
  <c r="AS49" i="12"/>
  <c r="AR49" i="12"/>
  <c r="AQ49" i="12"/>
  <c r="AP49" i="12"/>
  <c r="AO49" i="12"/>
  <c r="AC49" i="12"/>
  <c r="AN49" i="12" s="1"/>
  <c r="AB49" i="12"/>
  <c r="AM49" i="12" s="1"/>
  <c r="AA49" i="12"/>
  <c r="AL49" i="12" s="1"/>
  <c r="Z49" i="12"/>
  <c r="AK49" i="12" s="1"/>
  <c r="Y49" i="12"/>
  <c r="AJ49" i="12" s="1"/>
  <c r="X49" i="12"/>
  <c r="AI49" i="12" s="1"/>
  <c r="W49" i="12"/>
  <c r="AH49" i="12" s="1"/>
  <c r="U49" i="12"/>
  <c r="T49" i="12"/>
  <c r="S49" i="12"/>
  <c r="R49" i="12"/>
  <c r="Q49" i="12"/>
  <c r="P49" i="12"/>
  <c r="O49" i="12"/>
  <c r="AU48" i="12"/>
  <c r="AT48" i="12"/>
  <c r="AS48" i="12"/>
  <c r="AR48" i="12"/>
  <c r="AQ48" i="12"/>
  <c r="AP48" i="12"/>
  <c r="AO48" i="12"/>
  <c r="AC48" i="12"/>
  <c r="AN48" i="12" s="1"/>
  <c r="AB48" i="12"/>
  <c r="AM48" i="12" s="1"/>
  <c r="AA48" i="12"/>
  <c r="AL48" i="12" s="1"/>
  <c r="Z48" i="12"/>
  <c r="AK48" i="12" s="1"/>
  <c r="Y48" i="12"/>
  <c r="AJ48" i="12" s="1"/>
  <c r="X48" i="12"/>
  <c r="AI48" i="12" s="1"/>
  <c r="W48" i="12"/>
  <c r="AH48" i="12" s="1"/>
  <c r="U48" i="12"/>
  <c r="T48" i="12"/>
  <c r="S48" i="12"/>
  <c r="R48" i="12"/>
  <c r="Q48" i="12"/>
  <c r="P48" i="12"/>
  <c r="O48" i="12"/>
  <c r="AU47" i="12"/>
  <c r="AT47" i="12"/>
  <c r="AS47" i="12"/>
  <c r="AR47" i="12"/>
  <c r="AQ47" i="12"/>
  <c r="AP47" i="12"/>
  <c r="AO47" i="12"/>
  <c r="AC47" i="12"/>
  <c r="AN47" i="12" s="1"/>
  <c r="AB47" i="12"/>
  <c r="AM47" i="12" s="1"/>
  <c r="AA47" i="12"/>
  <c r="AL47" i="12" s="1"/>
  <c r="Z47" i="12"/>
  <c r="AK47" i="12" s="1"/>
  <c r="Y47" i="12"/>
  <c r="AJ47" i="12" s="1"/>
  <c r="X47" i="12"/>
  <c r="AI47" i="12" s="1"/>
  <c r="W47" i="12"/>
  <c r="AH47" i="12" s="1"/>
  <c r="U47" i="12"/>
  <c r="T47" i="12"/>
  <c r="S47" i="12"/>
  <c r="R47" i="12"/>
  <c r="Q47" i="12"/>
  <c r="P47" i="12"/>
  <c r="O47" i="12"/>
  <c r="AU46" i="12"/>
  <c r="AT46" i="12"/>
  <c r="AS46" i="12"/>
  <c r="AR46" i="12"/>
  <c r="AQ46" i="12"/>
  <c r="AP46" i="12"/>
  <c r="AO46" i="12"/>
  <c r="AC46" i="12"/>
  <c r="AN46" i="12" s="1"/>
  <c r="AB46" i="12"/>
  <c r="AM46" i="12" s="1"/>
  <c r="AA46" i="12"/>
  <c r="AL46" i="12" s="1"/>
  <c r="Z46" i="12"/>
  <c r="AK46" i="12" s="1"/>
  <c r="Y46" i="12"/>
  <c r="AJ46" i="12" s="1"/>
  <c r="X46" i="12"/>
  <c r="AI46" i="12" s="1"/>
  <c r="W46" i="12"/>
  <c r="AH46" i="12" s="1"/>
  <c r="U46" i="12"/>
  <c r="T46" i="12"/>
  <c r="S46" i="12"/>
  <c r="R46" i="12"/>
  <c r="Q46" i="12"/>
  <c r="P46" i="12"/>
  <c r="O46" i="12"/>
  <c r="AU45" i="12"/>
  <c r="AT45" i="12"/>
  <c r="AS45" i="12"/>
  <c r="AR45" i="12"/>
  <c r="AQ45" i="12"/>
  <c r="AP45" i="12"/>
  <c r="AO45" i="12"/>
  <c r="AC45" i="12"/>
  <c r="AN45" i="12" s="1"/>
  <c r="AB45" i="12"/>
  <c r="AM45" i="12" s="1"/>
  <c r="AA45" i="12"/>
  <c r="AL45" i="12" s="1"/>
  <c r="Z45" i="12"/>
  <c r="AK45" i="12" s="1"/>
  <c r="Y45" i="12"/>
  <c r="AJ45" i="12" s="1"/>
  <c r="X45" i="12"/>
  <c r="AI45" i="12" s="1"/>
  <c r="W45" i="12"/>
  <c r="AH45" i="12" s="1"/>
  <c r="U45" i="12"/>
  <c r="T45" i="12"/>
  <c r="S45" i="12"/>
  <c r="R45" i="12"/>
  <c r="Q45" i="12"/>
  <c r="P45" i="12"/>
  <c r="O45" i="12"/>
  <c r="AU44" i="12"/>
  <c r="AT44" i="12"/>
  <c r="AS44" i="12"/>
  <c r="AR44" i="12"/>
  <c r="AQ44" i="12"/>
  <c r="AP44" i="12"/>
  <c r="AO44" i="12"/>
  <c r="AC44" i="12"/>
  <c r="AN44" i="12" s="1"/>
  <c r="AB44" i="12"/>
  <c r="AM44" i="12" s="1"/>
  <c r="AA44" i="12"/>
  <c r="AL44" i="12" s="1"/>
  <c r="Z44" i="12"/>
  <c r="AK44" i="12" s="1"/>
  <c r="Y44" i="12"/>
  <c r="AJ44" i="12" s="1"/>
  <c r="X44" i="12"/>
  <c r="AI44" i="12" s="1"/>
  <c r="W44" i="12"/>
  <c r="AH44" i="12" s="1"/>
  <c r="U44" i="12"/>
  <c r="T44" i="12"/>
  <c r="S44" i="12"/>
  <c r="R44" i="12"/>
  <c r="Q44" i="12"/>
  <c r="P44" i="12"/>
  <c r="O44" i="12"/>
  <c r="AU43" i="12"/>
  <c r="AT43" i="12"/>
  <c r="AS43" i="12"/>
  <c r="AR43" i="12"/>
  <c r="AQ43" i="12"/>
  <c r="AP43" i="12"/>
  <c r="AO43" i="12"/>
  <c r="AC43" i="12"/>
  <c r="AN43" i="12" s="1"/>
  <c r="AB43" i="12"/>
  <c r="AM43" i="12" s="1"/>
  <c r="AA43" i="12"/>
  <c r="AL43" i="12" s="1"/>
  <c r="Z43" i="12"/>
  <c r="AK43" i="12" s="1"/>
  <c r="Y43" i="12"/>
  <c r="AJ43" i="12" s="1"/>
  <c r="X43" i="12"/>
  <c r="AI43" i="12" s="1"/>
  <c r="W43" i="12"/>
  <c r="AH43" i="12" s="1"/>
  <c r="U43" i="12"/>
  <c r="T43" i="12"/>
  <c r="S43" i="12"/>
  <c r="R43" i="12"/>
  <c r="Q43" i="12"/>
  <c r="P43" i="12"/>
  <c r="O43" i="12"/>
  <c r="AU42" i="12"/>
  <c r="AT42" i="12"/>
  <c r="AS42" i="12"/>
  <c r="AR42" i="12"/>
  <c r="AQ42" i="12"/>
  <c r="AP42" i="12"/>
  <c r="AO42" i="12"/>
  <c r="AC42" i="12"/>
  <c r="AN42" i="12" s="1"/>
  <c r="AB42" i="12"/>
  <c r="AM42" i="12" s="1"/>
  <c r="AA42" i="12"/>
  <c r="AL42" i="12" s="1"/>
  <c r="Z42" i="12"/>
  <c r="AK42" i="12" s="1"/>
  <c r="Y42" i="12"/>
  <c r="AJ42" i="12" s="1"/>
  <c r="X42" i="12"/>
  <c r="AI42" i="12" s="1"/>
  <c r="W42" i="12"/>
  <c r="AH42" i="12" s="1"/>
  <c r="U42" i="12"/>
  <c r="T42" i="12"/>
  <c r="S42" i="12"/>
  <c r="R42" i="12"/>
  <c r="Q42" i="12"/>
  <c r="P42" i="12"/>
  <c r="O42" i="12"/>
  <c r="AU41" i="12"/>
  <c r="AT41" i="12"/>
  <c r="AS41" i="12"/>
  <c r="AR41" i="12"/>
  <c r="AQ41" i="12"/>
  <c r="AP41" i="12"/>
  <c r="AO41" i="12"/>
  <c r="AC41" i="12"/>
  <c r="AN41" i="12" s="1"/>
  <c r="AB41" i="12"/>
  <c r="AM41" i="12" s="1"/>
  <c r="AA41" i="12"/>
  <c r="AL41" i="12" s="1"/>
  <c r="Z41" i="12"/>
  <c r="AK41" i="12" s="1"/>
  <c r="Y41" i="12"/>
  <c r="AJ41" i="12" s="1"/>
  <c r="X41" i="12"/>
  <c r="AI41" i="12" s="1"/>
  <c r="W41" i="12"/>
  <c r="AH41" i="12" s="1"/>
  <c r="U41" i="12"/>
  <c r="T41" i="12"/>
  <c r="S41" i="12"/>
  <c r="R41" i="12"/>
  <c r="Q41" i="12"/>
  <c r="P41" i="12"/>
  <c r="O41" i="12"/>
  <c r="AU40" i="12"/>
  <c r="AT40" i="12"/>
  <c r="AS40" i="12"/>
  <c r="AR40" i="12"/>
  <c r="AQ40" i="12"/>
  <c r="AP40" i="12"/>
  <c r="AO40" i="12"/>
  <c r="AC40" i="12"/>
  <c r="AN40" i="12" s="1"/>
  <c r="AB40" i="12"/>
  <c r="AM40" i="12" s="1"/>
  <c r="AA40" i="12"/>
  <c r="AL40" i="12" s="1"/>
  <c r="Z40" i="12"/>
  <c r="AK40" i="12" s="1"/>
  <c r="Y40" i="12"/>
  <c r="AJ40" i="12" s="1"/>
  <c r="X40" i="12"/>
  <c r="AI40" i="12" s="1"/>
  <c r="W40" i="12"/>
  <c r="AH40" i="12" s="1"/>
  <c r="U40" i="12"/>
  <c r="T40" i="12"/>
  <c r="S40" i="12"/>
  <c r="R40" i="12"/>
  <c r="Q40" i="12"/>
  <c r="P40" i="12"/>
  <c r="O40" i="12"/>
  <c r="AU39" i="12"/>
  <c r="AT39" i="12"/>
  <c r="AS39" i="12"/>
  <c r="AR39" i="12"/>
  <c r="AQ39" i="12"/>
  <c r="AP39" i="12"/>
  <c r="AO39" i="12"/>
  <c r="AC39" i="12"/>
  <c r="AN39" i="12" s="1"/>
  <c r="AB39" i="12"/>
  <c r="AM39" i="12" s="1"/>
  <c r="AA39" i="12"/>
  <c r="AL39" i="12" s="1"/>
  <c r="Z39" i="12"/>
  <c r="AK39" i="12" s="1"/>
  <c r="Y39" i="12"/>
  <c r="AJ39" i="12" s="1"/>
  <c r="X39" i="12"/>
  <c r="AI39" i="12" s="1"/>
  <c r="W39" i="12"/>
  <c r="AH39" i="12" s="1"/>
  <c r="U39" i="12"/>
  <c r="T39" i="12"/>
  <c r="S39" i="12"/>
  <c r="R39" i="12"/>
  <c r="Q39" i="12"/>
  <c r="P39" i="12"/>
  <c r="O39" i="12"/>
  <c r="AU38" i="12"/>
  <c r="AT38" i="12"/>
  <c r="AS38" i="12"/>
  <c r="AR38" i="12"/>
  <c r="AQ38" i="12"/>
  <c r="AP38" i="12"/>
  <c r="AO38" i="12"/>
  <c r="AC38" i="12"/>
  <c r="AN38" i="12" s="1"/>
  <c r="AB38" i="12"/>
  <c r="AM38" i="12" s="1"/>
  <c r="AA38" i="12"/>
  <c r="AL38" i="12" s="1"/>
  <c r="Z38" i="12"/>
  <c r="AK38" i="12" s="1"/>
  <c r="Y38" i="12"/>
  <c r="AJ38" i="12" s="1"/>
  <c r="X38" i="12"/>
  <c r="AI38" i="12" s="1"/>
  <c r="W38" i="12"/>
  <c r="AH38" i="12" s="1"/>
  <c r="U38" i="12"/>
  <c r="T38" i="12"/>
  <c r="S38" i="12"/>
  <c r="R38" i="12"/>
  <c r="Q38" i="12"/>
  <c r="P38" i="12"/>
  <c r="O38" i="12"/>
  <c r="AU37" i="12"/>
  <c r="AT37" i="12"/>
  <c r="AS37" i="12"/>
  <c r="AR37" i="12"/>
  <c r="AQ37" i="12"/>
  <c r="AP37" i="12"/>
  <c r="AO37" i="12"/>
  <c r="AC37" i="12"/>
  <c r="AN37" i="12" s="1"/>
  <c r="AB37" i="12"/>
  <c r="AM37" i="12" s="1"/>
  <c r="AA37" i="12"/>
  <c r="AL37" i="12" s="1"/>
  <c r="Z37" i="12"/>
  <c r="AK37" i="12" s="1"/>
  <c r="Y37" i="12"/>
  <c r="AJ37" i="12" s="1"/>
  <c r="X37" i="12"/>
  <c r="AI37" i="12" s="1"/>
  <c r="W37" i="12"/>
  <c r="AH37" i="12" s="1"/>
  <c r="U37" i="12"/>
  <c r="T37" i="12"/>
  <c r="S37" i="12"/>
  <c r="R37" i="12"/>
  <c r="Q37" i="12"/>
  <c r="P37" i="12"/>
  <c r="O37" i="12"/>
  <c r="AU36" i="12"/>
  <c r="AT36" i="12"/>
  <c r="AS36" i="12"/>
  <c r="AR36" i="12"/>
  <c r="AQ36" i="12"/>
  <c r="AP36" i="12"/>
  <c r="AO36" i="12"/>
  <c r="AC36" i="12"/>
  <c r="AN36" i="12" s="1"/>
  <c r="AB36" i="12"/>
  <c r="AM36" i="12" s="1"/>
  <c r="AA36" i="12"/>
  <c r="AL36" i="12" s="1"/>
  <c r="Z36" i="12"/>
  <c r="AK36" i="12" s="1"/>
  <c r="Y36" i="12"/>
  <c r="AJ36" i="12" s="1"/>
  <c r="X36" i="12"/>
  <c r="AI36" i="12" s="1"/>
  <c r="W36" i="12"/>
  <c r="AH36" i="12" s="1"/>
  <c r="U36" i="12"/>
  <c r="T36" i="12"/>
  <c r="S36" i="12"/>
  <c r="R36" i="12"/>
  <c r="Q36" i="12"/>
  <c r="P36" i="12"/>
  <c r="O36" i="12"/>
  <c r="AU35" i="12"/>
  <c r="AT35" i="12"/>
  <c r="AS35" i="12"/>
  <c r="AR35" i="12"/>
  <c r="AQ35" i="12"/>
  <c r="AP35" i="12"/>
  <c r="AO35" i="12"/>
  <c r="AC35" i="12"/>
  <c r="AN35" i="12" s="1"/>
  <c r="AB35" i="12"/>
  <c r="AM35" i="12" s="1"/>
  <c r="AA35" i="12"/>
  <c r="AL35" i="12" s="1"/>
  <c r="Z35" i="12"/>
  <c r="AK35" i="12" s="1"/>
  <c r="Y35" i="12"/>
  <c r="AJ35" i="12" s="1"/>
  <c r="X35" i="12"/>
  <c r="AI35" i="12" s="1"/>
  <c r="W35" i="12"/>
  <c r="AH35" i="12" s="1"/>
  <c r="U35" i="12"/>
  <c r="T35" i="12"/>
  <c r="S35" i="12"/>
  <c r="R35" i="12"/>
  <c r="Q35" i="12"/>
  <c r="P35" i="12"/>
  <c r="O35" i="12"/>
  <c r="AU34" i="12"/>
  <c r="AT34" i="12"/>
  <c r="AS34" i="12"/>
  <c r="AR34" i="12"/>
  <c r="AQ34" i="12"/>
  <c r="AP34" i="12"/>
  <c r="AO34" i="12"/>
  <c r="AC34" i="12"/>
  <c r="AN34" i="12" s="1"/>
  <c r="AB34" i="12"/>
  <c r="AM34" i="12" s="1"/>
  <c r="AA34" i="12"/>
  <c r="AL34" i="12" s="1"/>
  <c r="Z34" i="12"/>
  <c r="AK34" i="12" s="1"/>
  <c r="Y34" i="12"/>
  <c r="AJ34" i="12" s="1"/>
  <c r="X34" i="12"/>
  <c r="AI34" i="12" s="1"/>
  <c r="W34" i="12"/>
  <c r="AH34" i="12" s="1"/>
  <c r="U34" i="12"/>
  <c r="T34" i="12"/>
  <c r="S34" i="12"/>
  <c r="R34" i="12"/>
  <c r="Q34" i="12"/>
  <c r="P34" i="12"/>
  <c r="O34" i="12"/>
  <c r="AU33" i="12"/>
  <c r="AT33" i="12"/>
  <c r="AS33" i="12"/>
  <c r="AR33" i="12"/>
  <c r="AQ33" i="12"/>
  <c r="AP33" i="12"/>
  <c r="AO33" i="12"/>
  <c r="AC33" i="12"/>
  <c r="AN33" i="12" s="1"/>
  <c r="AB33" i="12"/>
  <c r="AM33" i="12" s="1"/>
  <c r="AA33" i="12"/>
  <c r="AL33" i="12" s="1"/>
  <c r="Z33" i="12"/>
  <c r="AK33" i="12" s="1"/>
  <c r="Y33" i="12"/>
  <c r="AJ33" i="12" s="1"/>
  <c r="X33" i="12"/>
  <c r="AI33" i="12" s="1"/>
  <c r="W33" i="12"/>
  <c r="AH33" i="12" s="1"/>
  <c r="U33" i="12"/>
  <c r="T33" i="12"/>
  <c r="S33" i="12"/>
  <c r="R33" i="12"/>
  <c r="Q33" i="12"/>
  <c r="P33" i="12"/>
  <c r="O33" i="12"/>
  <c r="AU32" i="12"/>
  <c r="AT32" i="12"/>
  <c r="AS32" i="12"/>
  <c r="AR32" i="12"/>
  <c r="AQ32" i="12"/>
  <c r="AP32" i="12"/>
  <c r="AO32" i="12"/>
  <c r="AC32" i="12"/>
  <c r="AN32" i="12" s="1"/>
  <c r="AB32" i="12"/>
  <c r="AM32" i="12" s="1"/>
  <c r="AA32" i="12"/>
  <c r="AL32" i="12" s="1"/>
  <c r="Z32" i="12"/>
  <c r="AK32" i="12" s="1"/>
  <c r="Y32" i="12"/>
  <c r="AJ32" i="12" s="1"/>
  <c r="X32" i="12"/>
  <c r="AI32" i="12" s="1"/>
  <c r="W32" i="12"/>
  <c r="AH32" i="12" s="1"/>
  <c r="U32" i="12"/>
  <c r="T32" i="12"/>
  <c r="S32" i="12"/>
  <c r="R32" i="12"/>
  <c r="Q32" i="12"/>
  <c r="P32" i="12"/>
  <c r="O32" i="12"/>
  <c r="AU31" i="12"/>
  <c r="AT31" i="12"/>
  <c r="AS31" i="12"/>
  <c r="AR31" i="12"/>
  <c r="AQ31" i="12"/>
  <c r="AP31" i="12"/>
  <c r="AO31" i="12"/>
  <c r="AC31" i="12"/>
  <c r="AN31" i="12" s="1"/>
  <c r="AB31" i="12"/>
  <c r="AM31" i="12" s="1"/>
  <c r="AA31" i="12"/>
  <c r="AL31" i="12" s="1"/>
  <c r="Z31" i="12"/>
  <c r="AK31" i="12" s="1"/>
  <c r="Y31" i="12"/>
  <c r="AJ31" i="12" s="1"/>
  <c r="X31" i="12"/>
  <c r="AI31" i="12" s="1"/>
  <c r="W31" i="12"/>
  <c r="AH31" i="12" s="1"/>
  <c r="U31" i="12"/>
  <c r="T31" i="12"/>
  <c r="S31" i="12"/>
  <c r="R31" i="12"/>
  <c r="Q31" i="12"/>
  <c r="P31" i="12"/>
  <c r="O31" i="12"/>
  <c r="AU30" i="12"/>
  <c r="AT30" i="12"/>
  <c r="AS30" i="12"/>
  <c r="AR30" i="12"/>
  <c r="AQ30" i="12"/>
  <c r="AP30" i="12"/>
  <c r="AO30" i="12"/>
  <c r="AC30" i="12"/>
  <c r="AN30" i="12" s="1"/>
  <c r="AB30" i="12"/>
  <c r="AM30" i="12" s="1"/>
  <c r="AA30" i="12"/>
  <c r="AL30" i="12" s="1"/>
  <c r="Z30" i="12"/>
  <c r="AK30" i="12" s="1"/>
  <c r="Y30" i="12"/>
  <c r="AJ30" i="12" s="1"/>
  <c r="X30" i="12"/>
  <c r="AI30" i="12" s="1"/>
  <c r="W30" i="12"/>
  <c r="AH30" i="12" s="1"/>
  <c r="U30" i="12"/>
  <c r="T30" i="12"/>
  <c r="S30" i="12"/>
  <c r="R30" i="12"/>
  <c r="Q30" i="12"/>
  <c r="P30" i="12"/>
  <c r="O30" i="12"/>
  <c r="AU29" i="12"/>
  <c r="AT29" i="12"/>
  <c r="AS29" i="12"/>
  <c r="AR29" i="12"/>
  <c r="AQ29" i="12"/>
  <c r="AP29" i="12"/>
  <c r="AO29" i="12"/>
  <c r="AC29" i="12"/>
  <c r="AN29" i="12" s="1"/>
  <c r="AB29" i="12"/>
  <c r="AM29" i="12" s="1"/>
  <c r="AA29" i="12"/>
  <c r="AL29" i="12" s="1"/>
  <c r="Z29" i="12"/>
  <c r="AK29" i="12" s="1"/>
  <c r="Y29" i="12"/>
  <c r="AJ29" i="12" s="1"/>
  <c r="X29" i="12"/>
  <c r="AI29" i="12" s="1"/>
  <c r="W29" i="12"/>
  <c r="AH29" i="12" s="1"/>
  <c r="U29" i="12"/>
  <c r="T29" i="12"/>
  <c r="S29" i="12"/>
  <c r="R29" i="12"/>
  <c r="Q29" i="12"/>
  <c r="P29" i="12"/>
  <c r="O29" i="12"/>
  <c r="AU28" i="12"/>
  <c r="AT28" i="12"/>
  <c r="AS28" i="12"/>
  <c r="AR28" i="12"/>
  <c r="AQ28" i="12"/>
  <c r="AP28" i="12"/>
  <c r="AO28" i="12"/>
  <c r="AC28" i="12"/>
  <c r="AN28" i="12" s="1"/>
  <c r="AB28" i="12"/>
  <c r="AM28" i="12" s="1"/>
  <c r="AA28" i="12"/>
  <c r="AL28" i="12" s="1"/>
  <c r="Z28" i="12"/>
  <c r="AK28" i="12" s="1"/>
  <c r="Y28" i="12"/>
  <c r="AJ28" i="12" s="1"/>
  <c r="X28" i="12"/>
  <c r="AI28" i="12" s="1"/>
  <c r="W28" i="12"/>
  <c r="AH28" i="12" s="1"/>
  <c r="U28" i="12"/>
  <c r="T28" i="12"/>
  <c r="S28" i="12"/>
  <c r="R28" i="12"/>
  <c r="Q28" i="12"/>
  <c r="P28" i="12"/>
  <c r="O28" i="12"/>
  <c r="AU27" i="12"/>
  <c r="AT27" i="12"/>
  <c r="AS27" i="12"/>
  <c r="AR27" i="12"/>
  <c r="AQ27" i="12"/>
  <c r="AP27" i="12"/>
  <c r="AO27" i="12"/>
  <c r="AC27" i="12"/>
  <c r="AN27" i="12" s="1"/>
  <c r="AB27" i="12"/>
  <c r="AM27" i="12" s="1"/>
  <c r="AA27" i="12"/>
  <c r="AL27" i="12" s="1"/>
  <c r="Z27" i="12"/>
  <c r="AK27" i="12" s="1"/>
  <c r="Y27" i="12"/>
  <c r="AJ27" i="12" s="1"/>
  <c r="X27" i="12"/>
  <c r="AI27" i="12" s="1"/>
  <c r="W27" i="12"/>
  <c r="AH27" i="12" s="1"/>
  <c r="U27" i="12"/>
  <c r="T27" i="12"/>
  <c r="S27" i="12"/>
  <c r="R27" i="12"/>
  <c r="Q27" i="12"/>
  <c r="P27" i="12"/>
  <c r="O27" i="12"/>
  <c r="AU26" i="12"/>
  <c r="AT26" i="12"/>
  <c r="AS26" i="12"/>
  <c r="AR26" i="12"/>
  <c r="AQ26" i="12"/>
  <c r="AP26" i="12"/>
  <c r="AO26" i="12"/>
  <c r="AC26" i="12"/>
  <c r="AN26" i="12" s="1"/>
  <c r="AB26" i="12"/>
  <c r="AM26" i="12" s="1"/>
  <c r="AA26" i="12"/>
  <c r="AL26" i="12" s="1"/>
  <c r="Z26" i="12"/>
  <c r="AK26" i="12" s="1"/>
  <c r="Y26" i="12"/>
  <c r="AJ26" i="12" s="1"/>
  <c r="X26" i="12"/>
  <c r="AI26" i="12" s="1"/>
  <c r="W26" i="12"/>
  <c r="AH26" i="12" s="1"/>
  <c r="U26" i="12"/>
  <c r="T26" i="12"/>
  <c r="S26" i="12"/>
  <c r="R26" i="12"/>
  <c r="Q26" i="12"/>
  <c r="P26" i="12"/>
  <c r="O26" i="12"/>
  <c r="AU25" i="12"/>
  <c r="AT25" i="12"/>
  <c r="AS25" i="12"/>
  <c r="AR25" i="12"/>
  <c r="AQ25" i="12"/>
  <c r="AP25" i="12"/>
  <c r="AO25" i="12"/>
  <c r="AC25" i="12"/>
  <c r="AN25" i="12" s="1"/>
  <c r="AB25" i="12"/>
  <c r="AM25" i="12" s="1"/>
  <c r="AA25" i="12"/>
  <c r="AL25" i="12" s="1"/>
  <c r="Z25" i="12"/>
  <c r="AK25" i="12" s="1"/>
  <c r="Y25" i="12"/>
  <c r="AJ25" i="12" s="1"/>
  <c r="X25" i="12"/>
  <c r="AI25" i="12" s="1"/>
  <c r="W25" i="12"/>
  <c r="AH25" i="12" s="1"/>
  <c r="U25" i="12"/>
  <c r="T25" i="12"/>
  <c r="S25" i="12"/>
  <c r="R25" i="12"/>
  <c r="Q25" i="12"/>
  <c r="P25" i="12"/>
  <c r="O25" i="12"/>
  <c r="AU24" i="12"/>
  <c r="AT24" i="12"/>
  <c r="AS24" i="12"/>
  <c r="AR24" i="12"/>
  <c r="AQ24" i="12"/>
  <c r="AP24" i="12"/>
  <c r="AO24" i="12"/>
  <c r="AC24" i="12"/>
  <c r="AN24" i="12" s="1"/>
  <c r="AB24" i="12"/>
  <c r="AM24" i="12" s="1"/>
  <c r="AA24" i="12"/>
  <c r="AL24" i="12" s="1"/>
  <c r="Z24" i="12"/>
  <c r="AK24" i="12" s="1"/>
  <c r="Y24" i="12"/>
  <c r="AJ24" i="12" s="1"/>
  <c r="X24" i="12"/>
  <c r="AI24" i="12" s="1"/>
  <c r="W24" i="12"/>
  <c r="AH24" i="12" s="1"/>
  <c r="U24" i="12"/>
  <c r="T24" i="12"/>
  <c r="S24" i="12"/>
  <c r="R24" i="12"/>
  <c r="Q24" i="12"/>
  <c r="P24" i="12"/>
  <c r="O24" i="12"/>
  <c r="AU23" i="12"/>
  <c r="AT23" i="12"/>
  <c r="AS23" i="12"/>
  <c r="AR23" i="12"/>
  <c r="AQ23" i="12"/>
  <c r="AP23" i="12"/>
  <c r="AO23" i="12"/>
  <c r="AC23" i="12"/>
  <c r="AN23" i="12" s="1"/>
  <c r="AB23" i="12"/>
  <c r="AM23" i="12" s="1"/>
  <c r="AA23" i="12"/>
  <c r="AL23" i="12" s="1"/>
  <c r="Z23" i="12"/>
  <c r="AK23" i="12" s="1"/>
  <c r="Y23" i="12"/>
  <c r="AJ23" i="12" s="1"/>
  <c r="X23" i="12"/>
  <c r="AI23" i="12" s="1"/>
  <c r="W23" i="12"/>
  <c r="AH23" i="12" s="1"/>
  <c r="U23" i="12"/>
  <c r="T23" i="12"/>
  <c r="S23" i="12"/>
  <c r="R23" i="12"/>
  <c r="Q23" i="12"/>
  <c r="P23" i="12"/>
  <c r="O23" i="12"/>
  <c r="AU22" i="12"/>
  <c r="AT22" i="12"/>
  <c r="AS22" i="12"/>
  <c r="AR22" i="12"/>
  <c r="AQ22" i="12"/>
  <c r="AP22" i="12"/>
  <c r="AO22" i="12"/>
  <c r="AC22" i="12"/>
  <c r="AN22" i="12" s="1"/>
  <c r="AB22" i="12"/>
  <c r="AM22" i="12" s="1"/>
  <c r="AA22" i="12"/>
  <c r="AL22" i="12" s="1"/>
  <c r="Z22" i="12"/>
  <c r="AK22" i="12" s="1"/>
  <c r="Y22" i="12"/>
  <c r="AJ22" i="12" s="1"/>
  <c r="X22" i="12"/>
  <c r="AI22" i="12" s="1"/>
  <c r="W22" i="12"/>
  <c r="AH22" i="12" s="1"/>
  <c r="U22" i="12"/>
  <c r="T22" i="12"/>
  <c r="S22" i="12"/>
  <c r="R22" i="12"/>
  <c r="Q22" i="12"/>
  <c r="P22" i="12"/>
  <c r="O22" i="12"/>
  <c r="AU21" i="12"/>
  <c r="AT21" i="12"/>
  <c r="AS21" i="12"/>
  <c r="AR21" i="12"/>
  <c r="AQ21" i="12"/>
  <c r="AP21" i="12"/>
  <c r="AO21" i="12"/>
  <c r="AC21" i="12"/>
  <c r="AN21" i="12" s="1"/>
  <c r="AB21" i="12"/>
  <c r="AM21" i="12" s="1"/>
  <c r="AA21" i="12"/>
  <c r="AL21" i="12" s="1"/>
  <c r="Z21" i="12"/>
  <c r="AK21" i="12" s="1"/>
  <c r="Y21" i="12"/>
  <c r="AJ21" i="12" s="1"/>
  <c r="X21" i="12"/>
  <c r="AI21" i="12" s="1"/>
  <c r="W21" i="12"/>
  <c r="AH21" i="12" s="1"/>
  <c r="U21" i="12"/>
  <c r="T21" i="12"/>
  <c r="S21" i="12"/>
  <c r="R21" i="12"/>
  <c r="Q21" i="12"/>
  <c r="P21" i="12"/>
  <c r="O21" i="12"/>
  <c r="AU20" i="12"/>
  <c r="AT20" i="12"/>
  <c r="AS20" i="12"/>
  <c r="AR20" i="12"/>
  <c r="AQ20" i="12"/>
  <c r="AP20" i="12"/>
  <c r="AO20" i="12"/>
  <c r="AC20" i="12"/>
  <c r="AN20" i="12" s="1"/>
  <c r="AB20" i="12"/>
  <c r="AM20" i="12" s="1"/>
  <c r="AA20" i="12"/>
  <c r="AL20" i="12" s="1"/>
  <c r="Z20" i="12"/>
  <c r="AK20" i="12" s="1"/>
  <c r="Y20" i="12"/>
  <c r="AJ20" i="12" s="1"/>
  <c r="X20" i="12"/>
  <c r="AI20" i="12" s="1"/>
  <c r="W20" i="12"/>
  <c r="AH20" i="12" s="1"/>
  <c r="U20" i="12"/>
  <c r="T20" i="12"/>
  <c r="S20" i="12"/>
  <c r="R20" i="12"/>
  <c r="Q20" i="12"/>
  <c r="P20" i="12"/>
  <c r="O20" i="12"/>
  <c r="AU19" i="12"/>
  <c r="AT19" i="12"/>
  <c r="AS19" i="12"/>
  <c r="AR19" i="12"/>
  <c r="AQ19" i="12"/>
  <c r="AP19" i="12"/>
  <c r="AO19" i="12"/>
  <c r="AC19" i="12"/>
  <c r="AN19" i="12" s="1"/>
  <c r="AB19" i="12"/>
  <c r="AM19" i="12" s="1"/>
  <c r="AA19" i="12"/>
  <c r="AL19" i="12" s="1"/>
  <c r="Z19" i="12"/>
  <c r="AK19" i="12" s="1"/>
  <c r="Y19" i="12"/>
  <c r="AJ19" i="12" s="1"/>
  <c r="X19" i="12"/>
  <c r="AI19" i="12" s="1"/>
  <c r="W19" i="12"/>
  <c r="AH19" i="12" s="1"/>
  <c r="U19" i="12"/>
  <c r="T19" i="12"/>
  <c r="S19" i="12"/>
  <c r="R19" i="12"/>
  <c r="Q19" i="12"/>
  <c r="P19" i="12"/>
  <c r="O19" i="12"/>
  <c r="AU18" i="12"/>
  <c r="AT18" i="12"/>
  <c r="AS18" i="12"/>
  <c r="AR18" i="12"/>
  <c r="AQ18" i="12"/>
  <c r="AP18" i="12"/>
  <c r="AO18" i="12"/>
  <c r="AC18" i="12"/>
  <c r="AN18" i="12" s="1"/>
  <c r="AB18" i="12"/>
  <c r="AM18" i="12" s="1"/>
  <c r="AA18" i="12"/>
  <c r="AL18" i="12" s="1"/>
  <c r="Z18" i="12"/>
  <c r="AK18" i="12" s="1"/>
  <c r="Y18" i="12"/>
  <c r="AJ18" i="12" s="1"/>
  <c r="X18" i="12"/>
  <c r="AI18" i="12" s="1"/>
  <c r="W18" i="12"/>
  <c r="AH18" i="12" s="1"/>
  <c r="U18" i="12"/>
  <c r="T18" i="12"/>
  <c r="S18" i="12"/>
  <c r="R18" i="12"/>
  <c r="Q18" i="12"/>
  <c r="P18" i="12"/>
  <c r="O18" i="12"/>
  <c r="AU17" i="12"/>
  <c r="AT17" i="12"/>
  <c r="AS17" i="12"/>
  <c r="AR17" i="12"/>
  <c r="AQ17" i="12"/>
  <c r="AP17" i="12"/>
  <c r="AO17" i="12"/>
  <c r="AC17" i="12"/>
  <c r="AN17" i="12" s="1"/>
  <c r="AB17" i="12"/>
  <c r="AM17" i="12" s="1"/>
  <c r="AA17" i="12"/>
  <c r="AL17" i="12" s="1"/>
  <c r="Z17" i="12"/>
  <c r="AK17" i="12" s="1"/>
  <c r="Y17" i="12"/>
  <c r="AJ17" i="12" s="1"/>
  <c r="X17" i="12"/>
  <c r="AI17" i="12" s="1"/>
  <c r="W17" i="12"/>
  <c r="AH17" i="12" s="1"/>
  <c r="U17" i="12"/>
  <c r="T17" i="12"/>
  <c r="S17" i="12"/>
  <c r="R17" i="12"/>
  <c r="Q17" i="12"/>
  <c r="P17" i="12"/>
  <c r="O17" i="12"/>
  <c r="AU16" i="12"/>
  <c r="AT16" i="12"/>
  <c r="AS16" i="12"/>
  <c r="AR16" i="12"/>
  <c r="AQ16" i="12"/>
  <c r="AP16" i="12"/>
  <c r="AO16" i="12"/>
  <c r="AC16" i="12"/>
  <c r="AN16" i="12" s="1"/>
  <c r="AB16" i="12"/>
  <c r="AM16" i="12" s="1"/>
  <c r="AA16" i="12"/>
  <c r="AL16" i="12" s="1"/>
  <c r="Z16" i="12"/>
  <c r="AK16" i="12" s="1"/>
  <c r="Y16" i="12"/>
  <c r="AJ16" i="12" s="1"/>
  <c r="X16" i="12"/>
  <c r="AI16" i="12" s="1"/>
  <c r="W16" i="12"/>
  <c r="AH16" i="12" s="1"/>
  <c r="U16" i="12"/>
  <c r="T16" i="12"/>
  <c r="S16" i="12"/>
  <c r="R16" i="12"/>
  <c r="Q16" i="12"/>
  <c r="P16" i="12"/>
  <c r="O16" i="12"/>
  <c r="AU15" i="12"/>
  <c r="AT15" i="12"/>
  <c r="AS15" i="12"/>
  <c r="AR15" i="12"/>
  <c r="AQ15" i="12"/>
  <c r="AP15" i="12"/>
  <c r="AO15" i="12"/>
  <c r="AC15" i="12"/>
  <c r="AN15" i="12" s="1"/>
  <c r="AB15" i="12"/>
  <c r="AM15" i="12" s="1"/>
  <c r="AA15" i="12"/>
  <c r="AL15" i="12" s="1"/>
  <c r="Z15" i="12"/>
  <c r="AK15" i="12" s="1"/>
  <c r="Y15" i="12"/>
  <c r="AJ15" i="12" s="1"/>
  <c r="X15" i="12"/>
  <c r="AI15" i="12" s="1"/>
  <c r="W15" i="12"/>
  <c r="AH15" i="12" s="1"/>
  <c r="U15" i="12"/>
  <c r="T15" i="12"/>
  <c r="S15" i="12"/>
  <c r="R15" i="12"/>
  <c r="Q15" i="12"/>
  <c r="P15" i="12"/>
  <c r="O15" i="12"/>
  <c r="AU14" i="12"/>
  <c r="AT14" i="12"/>
  <c r="AS14" i="12"/>
  <c r="AR14" i="12"/>
  <c r="AQ14" i="12"/>
  <c r="AP14" i="12"/>
  <c r="AO14" i="12"/>
  <c r="AC14" i="12"/>
  <c r="AN14" i="12" s="1"/>
  <c r="AB14" i="12"/>
  <c r="AM14" i="12" s="1"/>
  <c r="AA14" i="12"/>
  <c r="AL14" i="12" s="1"/>
  <c r="Z14" i="12"/>
  <c r="AK14" i="12" s="1"/>
  <c r="Y14" i="12"/>
  <c r="AJ14" i="12" s="1"/>
  <c r="X14" i="12"/>
  <c r="AI14" i="12" s="1"/>
  <c r="W14" i="12"/>
  <c r="AH14" i="12" s="1"/>
  <c r="U14" i="12"/>
  <c r="T14" i="12"/>
  <c r="S14" i="12"/>
  <c r="R14" i="12"/>
  <c r="Q14" i="12"/>
  <c r="P14" i="12"/>
  <c r="O14" i="12"/>
  <c r="AU13" i="12"/>
  <c r="AT13" i="12"/>
  <c r="AS13" i="12"/>
  <c r="AR13" i="12"/>
  <c r="AQ13" i="12"/>
  <c r="AP13" i="12"/>
  <c r="AO13" i="12"/>
  <c r="AC13" i="12"/>
  <c r="AN13" i="12" s="1"/>
  <c r="AB13" i="12"/>
  <c r="AM13" i="12" s="1"/>
  <c r="AA13" i="12"/>
  <c r="AL13" i="12" s="1"/>
  <c r="Z13" i="12"/>
  <c r="AK13" i="12" s="1"/>
  <c r="Y13" i="12"/>
  <c r="AJ13" i="12" s="1"/>
  <c r="X13" i="12"/>
  <c r="AI13" i="12" s="1"/>
  <c r="W13" i="12"/>
  <c r="AH13" i="12" s="1"/>
  <c r="U13" i="12"/>
  <c r="T13" i="12"/>
  <c r="S13" i="12"/>
  <c r="R13" i="12"/>
  <c r="Q13" i="12"/>
  <c r="P13" i="12"/>
  <c r="O13" i="12"/>
  <c r="AU12" i="12"/>
  <c r="AT12" i="12"/>
  <c r="AS12" i="12"/>
  <c r="AR12" i="12"/>
  <c r="AQ12" i="12"/>
  <c r="AP12" i="12"/>
  <c r="AO12" i="12"/>
  <c r="AC12" i="12"/>
  <c r="AN12" i="12" s="1"/>
  <c r="AB12" i="12"/>
  <c r="AM12" i="12" s="1"/>
  <c r="AA12" i="12"/>
  <c r="AL12" i="12" s="1"/>
  <c r="Z12" i="12"/>
  <c r="AK12" i="12" s="1"/>
  <c r="Y12" i="12"/>
  <c r="AJ12" i="12" s="1"/>
  <c r="X12" i="12"/>
  <c r="AI12" i="12" s="1"/>
  <c r="W12" i="12"/>
  <c r="AH12" i="12" s="1"/>
  <c r="U12" i="12"/>
  <c r="T12" i="12"/>
  <c r="S12" i="12"/>
  <c r="R12" i="12"/>
  <c r="Q12" i="12"/>
  <c r="P12" i="12"/>
  <c r="O12" i="12"/>
  <c r="AU11" i="12"/>
  <c r="AT11" i="12"/>
  <c r="AS11" i="12"/>
  <c r="AR11" i="12"/>
  <c r="AQ11" i="12"/>
  <c r="AP11" i="12"/>
  <c r="AO11" i="12"/>
  <c r="AC11" i="12"/>
  <c r="AN11" i="12" s="1"/>
  <c r="AB11" i="12"/>
  <c r="AM11" i="12" s="1"/>
  <c r="AA11" i="12"/>
  <c r="AL11" i="12" s="1"/>
  <c r="Z11" i="12"/>
  <c r="AK11" i="12" s="1"/>
  <c r="Y11" i="12"/>
  <c r="AJ11" i="12" s="1"/>
  <c r="X11" i="12"/>
  <c r="AI11" i="12" s="1"/>
  <c r="W11" i="12"/>
  <c r="AH11" i="12" s="1"/>
  <c r="U11" i="12"/>
  <c r="T11" i="12"/>
  <c r="S11" i="12"/>
  <c r="R11" i="12"/>
  <c r="Q11" i="12"/>
  <c r="P11" i="12"/>
  <c r="O11" i="12"/>
  <c r="AU10" i="12"/>
  <c r="AT10" i="12"/>
  <c r="AS10" i="12"/>
  <c r="AR10" i="12"/>
  <c r="AQ10" i="12"/>
  <c r="AP10" i="12"/>
  <c r="AO10" i="12"/>
  <c r="AC10" i="12"/>
  <c r="AN10" i="12" s="1"/>
  <c r="AB10" i="12"/>
  <c r="AM10" i="12" s="1"/>
  <c r="AA10" i="12"/>
  <c r="AL10" i="12" s="1"/>
  <c r="Z10" i="12"/>
  <c r="AK10" i="12" s="1"/>
  <c r="Y10" i="12"/>
  <c r="AJ10" i="12" s="1"/>
  <c r="X10" i="12"/>
  <c r="AI10" i="12" s="1"/>
  <c r="W10" i="12"/>
  <c r="AH10" i="12" s="1"/>
  <c r="U10" i="12"/>
  <c r="T10" i="12"/>
  <c r="S10" i="12"/>
  <c r="R10" i="12"/>
  <c r="Q10" i="12"/>
  <c r="P10" i="12"/>
  <c r="O10" i="12"/>
  <c r="AU9" i="12"/>
  <c r="AT9" i="12"/>
  <c r="AS9" i="12"/>
  <c r="AR9" i="12"/>
  <c r="AQ9" i="12"/>
  <c r="AP9" i="12"/>
  <c r="AO9" i="12"/>
  <c r="AC9" i="12"/>
  <c r="AN9" i="12" s="1"/>
  <c r="AB9" i="12"/>
  <c r="AM9" i="12" s="1"/>
  <c r="AA9" i="12"/>
  <c r="AL9" i="12" s="1"/>
  <c r="Z9" i="12"/>
  <c r="AK9" i="12" s="1"/>
  <c r="Y9" i="12"/>
  <c r="AJ9" i="12" s="1"/>
  <c r="X9" i="12"/>
  <c r="AI9" i="12" s="1"/>
  <c r="W9" i="12"/>
  <c r="AH9" i="12" s="1"/>
  <c r="U9" i="12"/>
  <c r="T9" i="12"/>
  <c r="S9" i="12"/>
  <c r="R9" i="12"/>
  <c r="Q9" i="12"/>
  <c r="P9" i="12"/>
  <c r="O9" i="12"/>
  <c r="AU8" i="12"/>
  <c r="AT8" i="12"/>
  <c r="AS8" i="12"/>
  <c r="AR8" i="12"/>
  <c r="AQ8" i="12"/>
  <c r="AP8" i="12"/>
  <c r="AO8" i="12"/>
  <c r="AC8" i="12"/>
  <c r="AN8" i="12" s="1"/>
  <c r="AB8" i="12"/>
  <c r="AM8" i="12" s="1"/>
  <c r="AA8" i="12"/>
  <c r="AL8" i="12" s="1"/>
  <c r="Z8" i="12"/>
  <c r="AK8" i="12" s="1"/>
  <c r="Y8" i="12"/>
  <c r="AJ8" i="12" s="1"/>
  <c r="X8" i="12"/>
  <c r="AI8" i="12" s="1"/>
  <c r="W8" i="12"/>
  <c r="AH8" i="12" s="1"/>
  <c r="U8" i="12"/>
  <c r="T8" i="12"/>
  <c r="S8" i="12"/>
  <c r="R8" i="12"/>
  <c r="Q8" i="12"/>
  <c r="P8" i="12"/>
  <c r="O8" i="12"/>
  <c r="AU7" i="12"/>
  <c r="AT7" i="12"/>
  <c r="AS7" i="12"/>
  <c r="AR7" i="12"/>
  <c r="AQ7" i="12"/>
  <c r="AP7" i="12"/>
  <c r="AO7" i="12"/>
  <c r="AC7" i="12"/>
  <c r="AN7" i="12" s="1"/>
  <c r="AB7" i="12"/>
  <c r="AM7" i="12" s="1"/>
  <c r="AA7" i="12"/>
  <c r="AL7" i="12" s="1"/>
  <c r="Z7" i="12"/>
  <c r="AK7" i="12" s="1"/>
  <c r="Y7" i="12"/>
  <c r="AJ7" i="12" s="1"/>
  <c r="X7" i="12"/>
  <c r="AI7" i="12" s="1"/>
  <c r="W7" i="12"/>
  <c r="AH7" i="12" s="1"/>
  <c r="U7" i="12"/>
  <c r="T7" i="12"/>
  <c r="S7" i="12"/>
  <c r="R7" i="12"/>
  <c r="Q7" i="12"/>
  <c r="P7" i="12"/>
  <c r="O7" i="12"/>
  <c r="AU6" i="12"/>
  <c r="AT6" i="12"/>
  <c r="AS6" i="12"/>
  <c r="AR6" i="12"/>
  <c r="AQ6" i="12"/>
  <c r="AP6" i="12"/>
  <c r="AO6" i="12"/>
  <c r="AC6" i="12"/>
  <c r="AN6" i="12" s="1"/>
  <c r="AB6" i="12"/>
  <c r="AM6" i="12" s="1"/>
  <c r="AA6" i="12"/>
  <c r="AL6" i="12" s="1"/>
  <c r="Z6" i="12"/>
  <c r="AK6" i="12" s="1"/>
  <c r="Y6" i="12"/>
  <c r="AJ6" i="12" s="1"/>
  <c r="X6" i="12"/>
  <c r="AI6" i="12" s="1"/>
  <c r="W6" i="12"/>
  <c r="AH6" i="12" s="1"/>
  <c r="U6" i="12"/>
  <c r="T6" i="12"/>
  <c r="S6" i="12"/>
  <c r="R6" i="12"/>
  <c r="Q6" i="12"/>
  <c r="P6" i="12"/>
  <c r="O6" i="12"/>
  <c r="AU5" i="12"/>
  <c r="AT5" i="12"/>
  <c r="AS5" i="12"/>
  <c r="AR5" i="12"/>
  <c r="AQ5" i="12"/>
  <c r="AP5" i="12"/>
  <c r="AO5" i="12"/>
  <c r="AC5" i="12"/>
  <c r="AN5" i="12" s="1"/>
  <c r="AB5" i="12"/>
  <c r="AM5" i="12" s="1"/>
  <c r="AA5" i="12"/>
  <c r="AL5" i="12" s="1"/>
  <c r="Z5" i="12"/>
  <c r="AK5" i="12" s="1"/>
  <c r="Y5" i="12"/>
  <c r="AJ5" i="12" s="1"/>
  <c r="X5" i="12"/>
  <c r="AI5" i="12" s="1"/>
  <c r="W5" i="12"/>
  <c r="AH5" i="12" s="1"/>
  <c r="T5" i="12"/>
  <c r="S5" i="12"/>
  <c r="R5" i="12"/>
  <c r="Q5" i="12"/>
  <c r="P5" i="12"/>
  <c r="O5" i="12"/>
  <c r="AV23" i="12" l="1"/>
  <c r="BA175" i="12"/>
  <c r="AX178" i="12"/>
  <c r="AX266" i="12"/>
  <c r="AV217" i="12"/>
  <c r="AV245" i="12"/>
  <c r="AV265" i="12"/>
  <c r="AZ173" i="12"/>
  <c r="AZ183" i="12"/>
  <c r="AW186" i="12"/>
  <c r="AW257" i="12"/>
  <c r="BA156" i="12"/>
  <c r="AV263" i="12"/>
  <c r="AW194" i="12"/>
  <c r="AZ263" i="12"/>
  <c r="AV84" i="12"/>
  <c r="BA65" i="12"/>
  <c r="AW76" i="12"/>
  <c r="AZ42" i="12"/>
  <c r="AV179" i="12"/>
  <c r="AW72" i="12"/>
  <c r="BA44" i="12"/>
  <c r="AW63" i="12"/>
  <c r="AZ48" i="12"/>
  <c r="AX43" i="12"/>
  <c r="AY43" i="12"/>
  <c r="AV38" i="12"/>
  <c r="AV42" i="12"/>
  <c r="AZ35" i="12"/>
  <c r="AW38" i="12"/>
  <c r="AW42" i="12"/>
  <c r="AX30" i="12"/>
  <c r="BA31" i="12"/>
  <c r="AX34" i="12"/>
  <c r="BA35" i="12"/>
  <c r="AX38" i="12"/>
  <c r="AX42" i="12"/>
  <c r="AW244" i="12"/>
  <c r="AZ87" i="12"/>
  <c r="AZ184" i="12"/>
  <c r="BA208" i="12"/>
  <c r="AX44" i="12"/>
  <c r="AV195" i="12"/>
  <c r="BB197" i="12"/>
  <c r="AX202" i="12"/>
  <c r="AX220" i="12"/>
  <c r="AX224" i="12"/>
  <c r="AZ208" i="12"/>
  <c r="AX130" i="12"/>
  <c r="AV186" i="12"/>
  <c r="BB188" i="12"/>
  <c r="BB223" i="12"/>
  <c r="AV25" i="12"/>
  <c r="BB27" i="12"/>
  <c r="BB150" i="12"/>
  <c r="AW21" i="12"/>
  <c r="AX128" i="12"/>
  <c r="AZ165" i="12"/>
  <c r="AW248" i="12"/>
  <c r="AV256" i="12"/>
  <c r="BB262" i="12"/>
  <c r="AY128" i="12"/>
  <c r="BB129" i="12"/>
  <c r="AY243" i="12"/>
  <c r="AZ261" i="12"/>
  <c r="AV20" i="12"/>
  <c r="AV24" i="12"/>
  <c r="BB88" i="12"/>
  <c r="AV90" i="12"/>
  <c r="AV94" i="12"/>
  <c r="AW123" i="12"/>
  <c r="AW127" i="12"/>
  <c r="AY156" i="12"/>
  <c r="AX168" i="12"/>
  <c r="BA169" i="12"/>
  <c r="AZ243" i="12"/>
  <c r="AV247" i="12"/>
  <c r="BA179" i="12"/>
  <c r="AX169" i="12"/>
  <c r="AW17" i="12"/>
  <c r="AZ5" i="12"/>
  <c r="BB8" i="12"/>
  <c r="AX74" i="12"/>
  <c r="BB87" i="12"/>
  <c r="AW90" i="12"/>
  <c r="AW98" i="12"/>
  <c r="BA167" i="12"/>
  <c r="AX221" i="12"/>
  <c r="AZ174" i="12"/>
  <c r="AX90" i="12"/>
  <c r="AV126" i="12"/>
  <c r="BB128" i="12"/>
  <c r="AV220" i="12"/>
  <c r="BB235" i="12"/>
  <c r="AX244" i="12"/>
  <c r="BB15" i="12"/>
  <c r="AW132" i="12"/>
  <c r="AV177" i="12"/>
  <c r="AZ245" i="12"/>
  <c r="AX257" i="12"/>
  <c r="BA262" i="12"/>
  <c r="AW265" i="12"/>
  <c r="AZ18" i="12"/>
  <c r="AX132" i="12"/>
  <c r="AV197" i="12"/>
  <c r="AW8" i="12"/>
  <c r="BA109" i="12"/>
  <c r="AW126" i="12"/>
  <c r="AZ127" i="12"/>
  <c r="AX216" i="12"/>
  <c r="BA94" i="12"/>
  <c r="AX31" i="12"/>
  <c r="AW43" i="12"/>
  <c r="AV55" i="12"/>
  <c r="AZ96" i="12"/>
  <c r="AW107" i="12"/>
  <c r="AV109" i="12"/>
  <c r="BB172" i="12"/>
  <c r="AZ180" i="12"/>
  <c r="BA183" i="12"/>
  <c r="BA218" i="12"/>
  <c r="BA268" i="12"/>
  <c r="AW219" i="12"/>
  <c r="AX243" i="12"/>
  <c r="AY252" i="12"/>
  <c r="BB165" i="12"/>
  <c r="AV7" i="12"/>
  <c r="BA81" i="12"/>
  <c r="AX147" i="12"/>
  <c r="AZ186" i="12"/>
  <c r="AV236" i="12"/>
  <c r="AV240" i="12"/>
  <c r="BA248" i="12"/>
  <c r="AW7" i="12"/>
  <c r="AV66" i="12"/>
  <c r="AY67" i="12"/>
  <c r="BB77" i="12"/>
  <c r="AV79" i="12"/>
  <c r="AV125" i="12"/>
  <c r="AY126" i="12"/>
  <c r="BB136" i="12"/>
  <c r="AV142" i="12"/>
  <c r="AV150" i="12"/>
  <c r="AZ190" i="12"/>
  <c r="AZ247" i="12"/>
  <c r="AZ256" i="12"/>
  <c r="BB261" i="12"/>
  <c r="BB5" i="12"/>
  <c r="BA12" i="12"/>
  <c r="AV56" i="12"/>
  <c r="AZ61" i="12"/>
  <c r="AZ122" i="12"/>
  <c r="AZ130" i="12"/>
  <c r="AY185" i="12"/>
  <c r="AX223" i="12"/>
  <c r="AY246" i="12"/>
  <c r="BA247" i="12"/>
  <c r="AX255" i="12"/>
  <c r="AW224" i="12"/>
  <c r="AX80" i="12"/>
  <c r="AX48" i="12"/>
  <c r="AY92" i="12"/>
  <c r="AX104" i="12"/>
  <c r="AX108" i="12"/>
  <c r="AV110" i="12"/>
  <c r="AX129" i="12"/>
  <c r="BB135" i="12"/>
  <c r="BA143" i="12"/>
  <c r="BA181" i="12"/>
  <c r="AV235" i="12"/>
  <c r="AZ246" i="12"/>
  <c r="AV47" i="12"/>
  <c r="AY48" i="12"/>
  <c r="AZ62" i="12"/>
  <c r="BB84" i="12"/>
  <c r="AY104" i="12"/>
  <c r="AV107" i="12"/>
  <c r="AY108" i="12"/>
  <c r="BB109" i="12"/>
  <c r="AX133" i="12"/>
  <c r="BA172" i="12"/>
  <c r="AV221" i="12"/>
  <c r="BA246" i="12"/>
  <c r="AZ268" i="12"/>
  <c r="BA190" i="12"/>
  <c r="AX25" i="12"/>
  <c r="AY244" i="12"/>
  <c r="BB246" i="12"/>
  <c r="AX20" i="12"/>
  <c r="BA184" i="12"/>
  <c r="AZ56" i="12"/>
  <c r="BB57" i="12"/>
  <c r="AW84" i="12"/>
  <c r="AX117" i="12"/>
  <c r="BA127" i="12"/>
  <c r="AW6" i="12"/>
  <c r="BA16" i="12"/>
  <c r="AX24" i="12"/>
  <c r="BA26" i="12"/>
  <c r="AZ34" i="12"/>
  <c r="AV45" i="12"/>
  <c r="AZ55" i="12"/>
  <c r="BB56" i="12"/>
  <c r="BB118" i="12"/>
  <c r="BB126" i="12"/>
  <c r="BA132" i="12"/>
  <c r="BA146" i="12"/>
  <c r="BB151" i="12"/>
  <c r="BB164" i="12"/>
  <c r="AV9" i="12"/>
  <c r="BB11" i="12"/>
  <c r="AY19" i="12"/>
  <c r="AX23" i="12"/>
  <c r="AW49" i="12"/>
  <c r="AW53" i="12"/>
  <c r="AX59" i="12"/>
  <c r="AY71" i="12"/>
  <c r="AX78" i="12"/>
  <c r="AV96" i="12"/>
  <c r="BB98" i="12"/>
  <c r="AV123" i="12"/>
  <c r="BA131" i="12"/>
  <c r="AX148" i="12"/>
  <c r="BA149" i="12"/>
  <c r="BA188" i="12"/>
  <c r="AV191" i="12"/>
  <c r="AX196" i="12"/>
  <c r="AV204" i="12"/>
  <c r="BA204" i="12"/>
  <c r="AY225" i="12"/>
  <c r="AZ234" i="12"/>
  <c r="BA6" i="12"/>
  <c r="AX9" i="12"/>
  <c r="AY23" i="12"/>
  <c r="AW44" i="12"/>
  <c r="AX82" i="12"/>
  <c r="AW96" i="12"/>
  <c r="AX105" i="12"/>
  <c r="BA106" i="12"/>
  <c r="AV121" i="12"/>
  <c r="AX127" i="12"/>
  <c r="AW134" i="12"/>
  <c r="AX135" i="12"/>
  <c r="AW182" i="12"/>
  <c r="AV184" i="12"/>
  <c r="AY190" i="12"/>
  <c r="AW217" i="12"/>
  <c r="BB219" i="12"/>
  <c r="AZ225" i="12"/>
  <c r="BA249" i="12"/>
  <c r="AY267" i="12"/>
  <c r="AY37" i="12"/>
  <c r="BB38" i="12"/>
  <c r="AY54" i="12"/>
  <c r="AX64" i="12"/>
  <c r="AZ65" i="12"/>
  <c r="BA84" i="12"/>
  <c r="AX92" i="12"/>
  <c r="BB94" i="12"/>
  <c r="AX97" i="12"/>
  <c r="AY100" i="12"/>
  <c r="AY111" i="12"/>
  <c r="BB113" i="12"/>
  <c r="AY116" i="12"/>
  <c r="AX124" i="12"/>
  <c r="AW129" i="12"/>
  <c r="AZ131" i="12"/>
  <c r="AZ139" i="12"/>
  <c r="AX140" i="12"/>
  <c r="BA141" i="12"/>
  <c r="AV146" i="12"/>
  <c r="AW148" i="12"/>
  <c r="AZ197" i="12"/>
  <c r="BB198" i="12"/>
  <c r="AX205" i="12"/>
  <c r="AY249" i="12"/>
  <c r="BB250" i="12"/>
  <c r="AZ6" i="12"/>
  <c r="AW9" i="12"/>
  <c r="AZ10" i="12"/>
  <c r="AY17" i="12"/>
  <c r="AV8" i="12"/>
  <c r="AY9" i="12"/>
  <c r="AV12" i="12"/>
  <c r="AV17" i="12"/>
  <c r="AY36" i="12"/>
  <c r="AY49" i="12"/>
  <c r="AV52" i="12"/>
  <c r="AW57" i="12"/>
  <c r="AY63" i="12"/>
  <c r="AV69" i="12"/>
  <c r="BA88" i="12"/>
  <c r="AV95" i="12"/>
  <c r="AX109" i="12"/>
  <c r="AY110" i="12"/>
  <c r="BB111" i="12"/>
  <c r="BA114" i="12"/>
  <c r="AZ118" i="12"/>
  <c r="AX126" i="12"/>
  <c r="AV127" i="12"/>
  <c r="AW128" i="12"/>
  <c r="AV133" i="12"/>
  <c r="AX134" i="12"/>
  <c r="AY135" i="12"/>
  <c r="AX139" i="12"/>
  <c r="AW147" i="12"/>
  <c r="AV174" i="12"/>
  <c r="AY186" i="12"/>
  <c r="AY213" i="12"/>
  <c r="BB214" i="12"/>
  <c r="AX217" i="12"/>
  <c r="AV219" i="12"/>
  <c r="AZ248" i="12"/>
  <c r="BB249" i="12"/>
  <c r="BA133" i="12"/>
  <c r="AY150" i="12"/>
  <c r="AV167" i="12"/>
  <c r="AY168" i="12"/>
  <c r="AZ203" i="12"/>
  <c r="AW206" i="12"/>
  <c r="BB212" i="12"/>
  <c r="AW223" i="12"/>
  <c r="BA241" i="12"/>
  <c r="AX250" i="12"/>
  <c r="BA254" i="12"/>
  <c r="AY11" i="12"/>
  <c r="BB12" i="12"/>
  <c r="AV14" i="12"/>
  <c r="AX15" i="12"/>
  <c r="AY20" i="12"/>
  <c r="BA21" i="12"/>
  <c r="AW24" i="12"/>
  <c r="AV48" i="12"/>
  <c r="AY51" i="12"/>
  <c r="AV54" i="12"/>
  <c r="AY55" i="12"/>
  <c r="BB62" i="12"/>
  <c r="AZ76" i="12"/>
  <c r="AW79" i="12"/>
  <c r="AY80" i="12"/>
  <c r="BA99" i="12"/>
  <c r="AZ103" i="12"/>
  <c r="AY117" i="12"/>
  <c r="AX121" i="12"/>
  <c r="AX125" i="12"/>
  <c r="BB133" i="12"/>
  <c r="AX163" i="12"/>
  <c r="BA164" i="12"/>
  <c r="BB167" i="12"/>
  <c r="AV171" i="12"/>
  <c r="AW197" i="12"/>
  <c r="AY198" i="12"/>
  <c r="AW208" i="12"/>
  <c r="AV232" i="12"/>
  <c r="AY235" i="12"/>
  <c r="AX248" i="12"/>
  <c r="AV249" i="12"/>
  <c r="BB251" i="12"/>
  <c r="BA260" i="12"/>
  <c r="BA189" i="12"/>
  <c r="AX197" i="12"/>
  <c r="AZ198" i="12"/>
  <c r="AV205" i="12"/>
  <c r="AX210" i="12"/>
  <c r="AY226" i="12"/>
  <c r="AZ235" i="12"/>
  <c r="AV238" i="12"/>
  <c r="AY259" i="12"/>
  <c r="AX6" i="12"/>
  <c r="AX10" i="12"/>
  <c r="BA11" i="12"/>
  <c r="AX19" i="12"/>
  <c r="AY24" i="12"/>
  <c r="BA42" i="12"/>
  <c r="AW45" i="12"/>
  <c r="AZ46" i="12"/>
  <c r="AV78" i="12"/>
  <c r="AY79" i="12"/>
  <c r="AW97" i="12"/>
  <c r="BA117" i="12"/>
  <c r="AW120" i="12"/>
  <c r="AW124" i="12"/>
  <c r="BB132" i="12"/>
  <c r="AZ145" i="12"/>
  <c r="AY149" i="12"/>
  <c r="AW158" i="12"/>
  <c r="AV166" i="12"/>
  <c r="AZ181" i="12"/>
  <c r="BB182" i="12"/>
  <c r="AW205" i="12"/>
  <c r="AV209" i="12"/>
  <c r="BB231" i="12"/>
  <c r="BA250" i="12"/>
  <c r="AV257" i="12"/>
  <c r="AW258" i="12"/>
  <c r="AX263" i="12"/>
  <c r="BB243" i="12"/>
  <c r="BA61" i="12"/>
  <c r="AV64" i="12"/>
  <c r="AX65" i="12"/>
  <c r="BB69" i="12"/>
  <c r="AY184" i="12"/>
  <c r="AX32" i="12"/>
  <c r="BA76" i="12"/>
  <c r="AX84" i="12"/>
  <c r="AV117" i="12"/>
  <c r="AX118" i="12"/>
  <c r="AY188" i="12"/>
  <c r="BB189" i="12"/>
  <c r="AV196" i="12"/>
  <c r="AY197" i="12"/>
  <c r="BA198" i="12"/>
  <c r="AV218" i="12"/>
  <c r="AZ54" i="12"/>
  <c r="AW55" i="12"/>
  <c r="BB61" i="12"/>
  <c r="BB100" i="12"/>
  <c r="AY103" i="12"/>
  <c r="AX107" i="12"/>
  <c r="AY143" i="12"/>
  <c r="AW187" i="12"/>
  <c r="AY234" i="12"/>
  <c r="BA239" i="12"/>
  <c r="AX253" i="12"/>
  <c r="AZ254" i="12"/>
  <c r="BB260" i="12"/>
  <c r="AY12" i="12"/>
  <c r="AZ22" i="12"/>
  <c r="AW48" i="12"/>
  <c r="AX53" i="12"/>
  <c r="BA54" i="12"/>
  <c r="AZ128" i="12"/>
  <c r="BA135" i="12"/>
  <c r="AZ249" i="12"/>
  <c r="AZ40" i="12"/>
  <c r="BA40" i="12"/>
  <c r="AY152" i="12"/>
  <c r="AZ36" i="12"/>
  <c r="AY44" i="12"/>
  <c r="AX35" i="12"/>
  <c r="BA27" i="12"/>
  <c r="AW30" i="12"/>
  <c r="AY84" i="12"/>
  <c r="AW141" i="12"/>
  <c r="AZ142" i="12"/>
  <c r="AW146" i="12"/>
  <c r="AW178" i="12"/>
  <c r="BB180" i="12"/>
  <c r="AV43" i="12"/>
  <c r="AV97" i="12"/>
  <c r="AZ166" i="12"/>
  <c r="AX258" i="12"/>
  <c r="AY31" i="12"/>
  <c r="AX39" i="12"/>
  <c r="AX21" i="12"/>
  <c r="AZ228" i="12"/>
  <c r="BB248" i="12"/>
  <c r="AX158" i="12"/>
  <c r="AY167" i="12"/>
  <c r="BA186" i="12"/>
  <c r="AY220" i="12"/>
  <c r="AX235" i="12"/>
  <c r="AW246" i="12"/>
  <c r="AZ24" i="12"/>
  <c r="BA25" i="12"/>
  <c r="AV37" i="12"/>
  <c r="AY38" i="12"/>
  <c r="AW46" i="12"/>
  <c r="AY47" i="12"/>
  <c r="AX52" i="12"/>
  <c r="AZ71" i="12"/>
  <c r="AY78" i="12"/>
  <c r="AW108" i="12"/>
  <c r="AZ109" i="12"/>
  <c r="BA110" i="12"/>
  <c r="AX114" i="12"/>
  <c r="BB125" i="12"/>
  <c r="BB144" i="12"/>
  <c r="AW150" i="12"/>
  <c r="AY158" i="12"/>
  <c r="BB174" i="12"/>
  <c r="BA178" i="12"/>
  <c r="BA187" i="12"/>
  <c r="AY214" i="12"/>
  <c r="AZ220" i="12"/>
  <c r="BB221" i="12"/>
  <c r="AZ226" i="12"/>
  <c r="BA231" i="12"/>
  <c r="BA240" i="12"/>
  <c r="BB241" i="12"/>
  <c r="AV244" i="12"/>
  <c r="AX246" i="12"/>
  <c r="AZ257" i="12"/>
  <c r="AY258" i="12"/>
  <c r="AZ23" i="12"/>
  <c r="BA24" i="12"/>
  <c r="AV51" i="12"/>
  <c r="AX70" i="12"/>
  <c r="AY83" i="12"/>
  <c r="AX103" i="12"/>
  <c r="AW118" i="12"/>
  <c r="AZ124" i="12"/>
  <c r="AW130" i="12"/>
  <c r="AV134" i="12"/>
  <c r="AV144" i="12"/>
  <c r="AZ146" i="12"/>
  <c r="BA148" i="12"/>
  <c r="AV156" i="12"/>
  <c r="AW157" i="12"/>
  <c r="AZ158" i="12"/>
  <c r="BA173" i="12"/>
  <c r="AY177" i="12"/>
  <c r="BB178" i="12"/>
  <c r="AY208" i="12"/>
  <c r="AV224" i="12"/>
  <c r="AX225" i="12"/>
  <c r="BA226" i="12"/>
  <c r="BB240" i="12"/>
  <c r="AY251" i="12"/>
  <c r="BA252" i="12"/>
  <c r="BA257" i="12"/>
  <c r="AZ258" i="12"/>
  <c r="BA124" i="12"/>
  <c r="AZ135" i="12"/>
  <c r="AX152" i="12"/>
  <c r="BA153" i="12"/>
  <c r="AX157" i="12"/>
  <c r="AW161" i="12"/>
  <c r="AZ162" i="12"/>
  <c r="AW165" i="12"/>
  <c r="AZ171" i="12"/>
  <c r="BB173" i="12"/>
  <c r="BA182" i="12"/>
  <c r="BB183" i="12"/>
  <c r="BB192" i="12"/>
  <c r="AV194" i="12"/>
  <c r="BB196" i="12"/>
  <c r="BA200" i="12"/>
  <c r="AW203" i="12"/>
  <c r="BB210" i="12"/>
  <c r="BA235" i="12"/>
  <c r="AZ239" i="12"/>
  <c r="AW250" i="12"/>
  <c r="AV128" i="12"/>
  <c r="AX137" i="12"/>
  <c r="BA256" i="12"/>
  <c r="AW19" i="12"/>
  <c r="AW54" i="12"/>
  <c r="AX76" i="12"/>
  <c r="BA77" i="12"/>
  <c r="AX81" i="12"/>
  <c r="AW106" i="12"/>
  <c r="AV114" i="12"/>
  <c r="AZ129" i="12"/>
  <c r="BA130" i="12"/>
  <c r="BA157" i="12"/>
  <c r="BB175" i="12"/>
  <c r="AW216" i="12"/>
  <c r="AZ224" i="12"/>
  <c r="AZ255" i="12"/>
  <c r="BB256" i="12"/>
  <c r="AV106" i="12"/>
  <c r="AX146" i="12"/>
  <c r="AZ157" i="12"/>
  <c r="AZ211" i="12"/>
  <c r="BB44" i="12"/>
  <c r="BA55" i="12"/>
  <c r="AW65" i="12"/>
  <c r="BA87" i="12"/>
  <c r="BA90" i="12"/>
  <c r="AX93" i="12"/>
  <c r="AV105" i="12"/>
  <c r="AZ112" i="12"/>
  <c r="BA129" i="12"/>
  <c r="BB130" i="12"/>
  <c r="AX150" i="12"/>
  <c r="AY222" i="12"/>
  <c r="AZ223" i="12"/>
  <c r="BA224" i="12"/>
  <c r="AX232" i="12"/>
  <c r="AZ233" i="12"/>
  <c r="AX237" i="12"/>
  <c r="AZ196" i="12"/>
  <c r="AV199" i="12"/>
  <c r="BB201" i="12"/>
  <c r="AW204" i="12"/>
  <c r="AV214" i="12"/>
  <c r="BB224" i="12"/>
  <c r="BA234" i="12"/>
  <c r="AY238" i="12"/>
  <c r="BB239" i="12"/>
  <c r="AW240" i="12"/>
  <c r="BB255" i="12"/>
  <c r="BA5" i="12"/>
  <c r="AX8" i="12"/>
  <c r="BB24" i="12"/>
  <c r="BB25" i="12"/>
  <c r="AW37" i="12"/>
  <c r="AZ38" i="12"/>
  <c r="BA43" i="12"/>
  <c r="AX46" i="12"/>
  <c r="AW52" i="12"/>
  <c r="AV58" i="12"/>
  <c r="AZ66" i="12"/>
  <c r="AY72" i="12"/>
  <c r="BB86" i="12"/>
  <c r="AY90" i="12"/>
  <c r="AW105" i="12"/>
  <c r="AW111" i="12"/>
  <c r="AY112" i="12"/>
  <c r="AZ114" i="12"/>
  <c r="AV118" i="12"/>
  <c r="AX123" i="12"/>
  <c r="AY124" i="12"/>
  <c r="BA125" i="12"/>
  <c r="AV136" i="12"/>
  <c r="AV140" i="12"/>
  <c r="AY141" i="12"/>
  <c r="AV161" i="12"/>
  <c r="AX171" i="12"/>
  <c r="BA174" i="12"/>
  <c r="AW177" i="12"/>
  <c r="AW188" i="12"/>
  <c r="BA196" i="12"/>
  <c r="AW199" i="12"/>
  <c r="AW214" i="12"/>
  <c r="BB222" i="12"/>
  <c r="AV225" i="12"/>
  <c r="AW232" i="12"/>
  <c r="BB234" i="12"/>
  <c r="AW237" i="12"/>
  <c r="BB237" i="12"/>
  <c r="AZ265" i="12"/>
  <c r="AX7" i="12"/>
  <c r="AZ12" i="12"/>
  <c r="AV31" i="12"/>
  <c r="BB33" i="12"/>
  <c r="AW36" i="12"/>
  <c r="AX45" i="12"/>
  <c r="BA46" i="12"/>
  <c r="AZ47" i="12"/>
  <c r="AV49" i="12"/>
  <c r="AW51" i="12"/>
  <c r="AW61" i="12"/>
  <c r="AZ64" i="12"/>
  <c r="AX75" i="12"/>
  <c r="BB76" i="12"/>
  <c r="AV80" i="12"/>
  <c r="AV88" i="12"/>
  <c r="AZ105" i="12"/>
  <c r="AY136" i="12"/>
  <c r="AV139" i="12"/>
  <c r="BB146" i="12"/>
  <c r="AV160" i="12"/>
  <c r="BB162" i="12"/>
  <c r="AV164" i="12"/>
  <c r="AY165" i="12"/>
  <c r="AV169" i="12"/>
  <c r="BB176" i="12"/>
  <c r="AZ177" i="12"/>
  <c r="AV183" i="12"/>
  <c r="AX185" i="12"/>
  <c r="AZ199" i="12"/>
  <c r="AV202" i="12"/>
  <c r="AZ214" i="12"/>
  <c r="AX249" i="12"/>
  <c r="AY250" i="12"/>
  <c r="AV258" i="12"/>
  <c r="BA264" i="12"/>
  <c r="AW267" i="12"/>
  <c r="BB252" i="12"/>
  <c r="AZ264" i="12"/>
  <c r="AV6" i="12"/>
  <c r="AY7" i="12"/>
  <c r="AV10" i="12"/>
  <c r="BB18" i="12"/>
  <c r="AX27" i="12"/>
  <c r="AW31" i="12"/>
  <c r="AX36" i="12"/>
  <c r="AV44" i="12"/>
  <c r="AZ58" i="12"/>
  <c r="AY65" i="12"/>
  <c r="AY122" i="12"/>
  <c r="BB123" i="12"/>
  <c r="AY133" i="12"/>
  <c r="BB145" i="12"/>
  <c r="AZ150" i="12"/>
  <c r="BA151" i="12"/>
  <c r="AV154" i="12"/>
  <c r="AY155" i="12"/>
  <c r="BB166" i="12"/>
  <c r="AW169" i="12"/>
  <c r="BB171" i="12"/>
  <c r="AW174" i="12"/>
  <c r="AX176" i="12"/>
  <c r="AX186" i="12"/>
  <c r="BB190" i="12"/>
  <c r="AV193" i="12"/>
  <c r="BA206" i="12"/>
  <c r="BB208" i="12"/>
  <c r="AX226" i="12"/>
  <c r="AX231" i="12"/>
  <c r="AX247" i="12"/>
  <c r="AZ250" i="12"/>
  <c r="AY261" i="12"/>
  <c r="AZ262" i="12"/>
  <c r="BA263" i="12"/>
  <c r="AV116" i="12"/>
  <c r="BA197" i="12"/>
  <c r="BA220" i="12"/>
  <c r="AY109" i="12"/>
  <c r="BB6" i="12"/>
  <c r="AW14" i="12"/>
  <c r="AY35" i="12"/>
  <c r="BB127" i="12"/>
  <c r="AV19" i="12"/>
  <c r="AY62" i="12"/>
  <c r="AY74" i="12"/>
  <c r="AZ75" i="12"/>
  <c r="BB97" i="12"/>
  <c r="AV120" i="12"/>
  <c r="AW139" i="12"/>
  <c r="AZ167" i="12"/>
  <c r="AV175" i="12"/>
  <c r="BB7" i="12"/>
  <c r="AV21" i="12"/>
  <c r="BA28" i="12"/>
  <c r="AW33" i="12"/>
  <c r="BA36" i="12"/>
  <c r="BA37" i="12"/>
  <c r="AY41" i="12"/>
  <c r="BB42" i="12"/>
  <c r="AZ51" i="12"/>
  <c r="AV59" i="12"/>
  <c r="AX60" i="12"/>
  <c r="AZ108" i="12"/>
  <c r="BA140" i="12"/>
  <c r="AV153" i="12"/>
  <c r="BB156" i="12"/>
  <c r="AX160" i="12"/>
  <c r="AX166" i="12"/>
  <c r="AW175" i="12"/>
  <c r="AZ195" i="12"/>
  <c r="BB218" i="12"/>
  <c r="BA233" i="12"/>
  <c r="AY237" i="12"/>
  <c r="AV29" i="12"/>
  <c r="BB55" i="12"/>
  <c r="AW102" i="12"/>
  <c r="AY8" i="12"/>
  <c r="BA17" i="12"/>
  <c r="BA145" i="12"/>
  <c r="AZ164" i="12"/>
  <c r="BA8" i="12"/>
  <c r="BB17" i="12"/>
  <c r="AW13" i="12"/>
  <c r="BB13" i="12"/>
  <c r="AY22" i="12"/>
  <c r="AW23" i="12"/>
  <c r="BB28" i="12"/>
  <c r="AX33" i="12"/>
  <c r="BB35" i="12"/>
  <c r="BB36" i="12"/>
  <c r="AW58" i="12"/>
  <c r="AW59" i="12"/>
  <c r="BA62" i="12"/>
  <c r="BA63" i="12"/>
  <c r="AX67" i="12"/>
  <c r="AW69" i="12"/>
  <c r="BB71" i="12"/>
  <c r="AX87" i="12"/>
  <c r="AX94" i="12"/>
  <c r="AX106" i="12"/>
  <c r="AZ107" i="12"/>
  <c r="AW114" i="12"/>
  <c r="AZ123" i="12"/>
  <c r="BB131" i="12"/>
  <c r="AV138" i="12"/>
  <c r="BB155" i="12"/>
  <c r="AY160" i="12"/>
  <c r="BB168" i="12"/>
  <c r="AY173" i="12"/>
  <c r="BA217" i="12"/>
  <c r="AZ232" i="12"/>
  <c r="BB233" i="12"/>
  <c r="AW236" i="12"/>
  <c r="AZ237" i="12"/>
  <c r="AV253" i="12"/>
  <c r="AW254" i="12"/>
  <c r="AZ9" i="12"/>
  <c r="AZ8" i="12"/>
  <c r="AX13" i="12"/>
  <c r="AV30" i="12"/>
  <c r="AV32" i="12"/>
  <c r="AY33" i="12"/>
  <c r="AX40" i="12"/>
  <c r="BA41" i="12"/>
  <c r="AX55" i="12"/>
  <c r="AY57" i="12"/>
  <c r="AV65" i="12"/>
  <c r="AZ70" i="12"/>
  <c r="AX85" i="12"/>
  <c r="AV86" i="12"/>
  <c r="AW93" i="12"/>
  <c r="AY94" i="12"/>
  <c r="AX100" i="12"/>
  <c r="AZ101" i="12"/>
  <c r="AV119" i="12"/>
  <c r="AW138" i="12"/>
  <c r="BA144" i="12"/>
  <c r="AZ154" i="12"/>
  <c r="AV158" i="12"/>
  <c r="AW167" i="12"/>
  <c r="AW190" i="12"/>
  <c r="BB195" i="12"/>
  <c r="AX201" i="12"/>
  <c r="BA205" i="12"/>
  <c r="AY216" i="12"/>
  <c r="AW228" i="12"/>
  <c r="AV268" i="12"/>
  <c r="AX37" i="12"/>
  <c r="AV41" i="12"/>
  <c r="BA7" i="12"/>
  <c r="AZ37" i="12"/>
  <c r="AV50" i="12"/>
  <c r="AW12" i="12"/>
  <c r="BA15" i="12"/>
  <c r="BB16" i="12"/>
  <c r="AV26" i="12"/>
  <c r="AW27" i="12"/>
  <c r="AW32" i="12"/>
  <c r="AZ33" i="12"/>
  <c r="BA39" i="12"/>
  <c r="AY40" i="12"/>
  <c r="BB41" i="12"/>
  <c r="AV46" i="12"/>
  <c r="AX49" i="12"/>
  <c r="AY59" i="12"/>
  <c r="AX66" i="12"/>
  <c r="AZ78" i="12"/>
  <c r="AW86" i="12"/>
  <c r="AW92" i="12"/>
  <c r="AZ106" i="12"/>
  <c r="AW119" i="12"/>
  <c r="AV129" i="12"/>
  <c r="AV130" i="12"/>
  <c r="AY159" i="12"/>
  <c r="AV203" i="12"/>
  <c r="AW213" i="12"/>
  <c r="AW215" i="12"/>
  <c r="AY231" i="12"/>
  <c r="BB232" i="12"/>
  <c r="AW268" i="12"/>
  <c r="AW140" i="12"/>
  <c r="AW155" i="12"/>
  <c r="AZ17" i="12"/>
  <c r="AV61" i="12"/>
  <c r="AY75" i="12"/>
  <c r="AZ136" i="12"/>
  <c r="BB137" i="12"/>
  <c r="AY182" i="12"/>
  <c r="AV185" i="12"/>
  <c r="AV255" i="12"/>
  <c r="AY268" i="12"/>
  <c r="AW94" i="12"/>
  <c r="AX143" i="12"/>
  <c r="AW183" i="12"/>
  <c r="AX184" i="12"/>
  <c r="BA222" i="12"/>
  <c r="AV254" i="12"/>
  <c r="BA19" i="12"/>
  <c r="AY10" i="12"/>
  <c r="AV16" i="12"/>
  <c r="BB19" i="12"/>
  <c r="BB22" i="12"/>
  <c r="AZ25" i="12"/>
  <c r="AZ26" i="12"/>
  <c r="BA30" i="12"/>
  <c r="AV36" i="12"/>
  <c r="BB47" i="12"/>
  <c r="AX63" i="12"/>
  <c r="AW78" i="12"/>
  <c r="AV113" i="12"/>
  <c r="AW117" i="12"/>
  <c r="AV159" i="12"/>
  <c r="AW253" i="12"/>
  <c r="BA251" i="12"/>
  <c r="BB37" i="12"/>
  <c r="AW40" i="12"/>
  <c r="AZ41" i="12"/>
  <c r="AX51" i="12"/>
  <c r="AX62" i="12"/>
  <c r="BA64" i="12"/>
  <c r="BB65" i="12"/>
  <c r="AY66" i="12"/>
  <c r="BA75" i="12"/>
  <c r="AW83" i="12"/>
  <c r="AX86" i="12"/>
  <c r="AX88" i="12"/>
  <c r="AY89" i="12"/>
  <c r="BA92" i="12"/>
  <c r="AZ93" i="12"/>
  <c r="AW101" i="12"/>
  <c r="BA103" i="12"/>
  <c r="BA104" i="12"/>
  <c r="BA105" i="12"/>
  <c r="AX111" i="12"/>
  <c r="AZ117" i="12"/>
  <c r="AY118" i="12"/>
  <c r="BB119" i="12"/>
  <c r="AW131" i="12"/>
  <c r="AY139" i="12"/>
  <c r="AZ140" i="12"/>
  <c r="AV145" i="12"/>
  <c r="AX145" i="12"/>
  <c r="AW152" i="12"/>
  <c r="BA155" i="12"/>
  <c r="BA158" i="12"/>
  <c r="AZ159" i="12"/>
  <c r="AY162" i="12"/>
  <c r="AX175" i="12"/>
  <c r="AZ182" i="12"/>
  <c r="AW184" i="12"/>
  <c r="AX192" i="12"/>
  <c r="BA192" i="12"/>
  <c r="AY203" i="12"/>
  <c r="AY204" i="12"/>
  <c r="AV211" i="12"/>
  <c r="AX213" i="12"/>
  <c r="BA216" i="12"/>
  <c r="AX236" i="12"/>
  <c r="BA237" i="12"/>
  <c r="AV246" i="12"/>
  <c r="BB64" i="12"/>
  <c r="BA67" i="12"/>
  <c r="BB70" i="12"/>
  <c r="BB74" i="12"/>
  <c r="BB75" i="12"/>
  <c r="AW82" i="12"/>
  <c r="AV85" i="12"/>
  <c r="AY88" i="12"/>
  <c r="BA93" i="12"/>
  <c r="AV100" i="12"/>
  <c r="BB103" i="12"/>
  <c r="BB104" i="12"/>
  <c r="BB105" i="12"/>
  <c r="AY130" i="12"/>
  <c r="AX131" i="12"/>
  <c r="AV132" i="12"/>
  <c r="AV137" i="12"/>
  <c r="AZ161" i="12"/>
  <c r="BA163" i="12"/>
  <c r="AW172" i="12"/>
  <c r="AX174" i="12"/>
  <c r="AZ176" i="12"/>
  <c r="AX183" i="12"/>
  <c r="AV189" i="12"/>
  <c r="BB191" i="12"/>
  <c r="BB216" i="12"/>
  <c r="AX229" i="12"/>
  <c r="BA230" i="12"/>
  <c r="AY236" i="12"/>
  <c r="AW247" i="12"/>
  <c r="AW256" i="12"/>
  <c r="BA267" i="12"/>
  <c r="BB63" i="12"/>
  <c r="AZ88" i="12"/>
  <c r="BA89" i="12"/>
  <c r="AW100" i="12"/>
  <c r="BA102" i="12"/>
  <c r="AX112" i="12"/>
  <c r="AZ116" i="12"/>
  <c r="AZ119" i="12"/>
  <c r="BB120" i="12"/>
  <c r="AW125" i="12"/>
  <c r="AW135" i="12"/>
  <c r="AY138" i="12"/>
  <c r="AV147" i="12"/>
  <c r="AY148" i="12"/>
  <c r="AW149" i="12"/>
  <c r="AZ153" i="12"/>
  <c r="BB159" i="12"/>
  <c r="BB163" i="12"/>
  <c r="AY170" i="12"/>
  <c r="AW171" i="12"/>
  <c r="AV188" i="12"/>
  <c r="AY191" i="12"/>
  <c r="BA193" i="12"/>
  <c r="AZ202" i="12"/>
  <c r="BA203" i="12"/>
  <c r="AX208" i="12"/>
  <c r="AW210" i="12"/>
  <c r="BA215" i="12"/>
  <c r="AW227" i="12"/>
  <c r="AX228" i="12"/>
  <c r="BB230" i="12"/>
  <c r="AZ236" i="12"/>
  <c r="AX254" i="12"/>
  <c r="AX260" i="12"/>
  <c r="AW263" i="12"/>
  <c r="BB267" i="12"/>
  <c r="AY187" i="12"/>
  <c r="AX189" i="12"/>
  <c r="AV207" i="12"/>
  <c r="BB215" i="12"/>
  <c r="BA236" i="12"/>
  <c r="AW245" i="12"/>
  <c r="AY256" i="12"/>
  <c r="AX264" i="12"/>
  <c r="BB73" i="12"/>
  <c r="BA74" i="12"/>
  <c r="AW81" i="12"/>
  <c r="AZ91" i="12"/>
  <c r="BB92" i="12"/>
  <c r="AZ98" i="12"/>
  <c r="AZ121" i="12"/>
  <c r="AZ126" i="12"/>
  <c r="AY132" i="12"/>
  <c r="AW136" i="12"/>
  <c r="BA136" i="12"/>
  <c r="AW144" i="12"/>
  <c r="AY151" i="12"/>
  <c r="AW163" i="12"/>
  <c r="AY166" i="12"/>
  <c r="AV178" i="12"/>
  <c r="AZ185" i="12"/>
  <c r="AZ187" i="12"/>
  <c r="AX188" i="12"/>
  <c r="AX195" i="12"/>
  <c r="AX198" i="12"/>
  <c r="AX209" i="12"/>
  <c r="BB213" i="12"/>
  <c r="AY218" i="12"/>
  <c r="AW220" i="12"/>
  <c r="AY224" i="12"/>
  <c r="AW226" i="12"/>
  <c r="BA229" i="12"/>
  <c r="BA243" i="12"/>
  <c r="AX245" i="12"/>
  <c r="AX251" i="12"/>
  <c r="AY264" i="12"/>
  <c r="BA265" i="12"/>
  <c r="BA82" i="12"/>
  <c r="BB83" i="12"/>
  <c r="AV89" i="12"/>
  <c r="BB101" i="12"/>
  <c r="AZ125" i="12"/>
  <c r="AY127" i="12"/>
  <c r="AZ132" i="12"/>
  <c r="AX136" i="12"/>
  <c r="AZ143" i="12"/>
  <c r="AZ148" i="12"/>
  <c r="AV168" i="12"/>
  <c r="BB184" i="12"/>
  <c r="AX200" i="12"/>
  <c r="AX207" i="12"/>
  <c r="AZ210" i="12"/>
  <c r="AY248" i="12"/>
  <c r="AX259" i="12"/>
  <c r="BA261" i="12"/>
  <c r="BB265" i="12"/>
  <c r="AX14" i="12"/>
  <c r="AV22" i="12"/>
  <c r="AZ31" i="12"/>
  <c r="BA38" i="12"/>
  <c r="BA53" i="12"/>
  <c r="BB48" i="12"/>
  <c r="BA51" i="12"/>
  <c r="AY86" i="12"/>
  <c r="AV5" i="12"/>
  <c r="AZ11" i="12"/>
  <c r="AY21" i="12"/>
  <c r="BA33" i="12"/>
  <c r="BB51" i="12"/>
  <c r="BA14" i="12"/>
  <c r="BA18" i="12"/>
  <c r="AV35" i="12"/>
  <c r="BA49" i="12"/>
  <c r="AX95" i="12"/>
  <c r="BA13" i="12"/>
  <c r="AZ20" i="12"/>
  <c r="AW25" i="12"/>
  <c r="AW26" i="12"/>
  <c r="BA29" i="12"/>
  <c r="AY34" i="12"/>
  <c r="AW35" i="12"/>
  <c r="BB49" i="12"/>
  <c r="BA50" i="12"/>
  <c r="AZ74" i="12"/>
  <c r="BA80" i="12"/>
  <c r="BB89" i="12"/>
  <c r="AY95" i="12"/>
  <c r="BA112" i="12"/>
  <c r="AY172" i="12"/>
  <c r="AV181" i="12"/>
  <c r="AV182" i="12"/>
  <c r="AW193" i="12"/>
  <c r="AV234" i="12"/>
  <c r="AW15" i="12"/>
  <c r="AZ39" i="12"/>
  <c r="AY52" i="12"/>
  <c r="AW195" i="12"/>
  <c r="AY14" i="12"/>
  <c r="AZ14" i="12"/>
  <c r="AX22" i="12"/>
  <c r="BB31" i="12"/>
  <c r="AY50" i="12"/>
  <c r="AZ21" i="12"/>
  <c r="AZ50" i="12"/>
  <c r="W72" i="12"/>
  <c r="AH72" i="12" s="1"/>
  <c r="AV72" i="12" s="1"/>
  <c r="AV18" i="12"/>
  <c r="BA20" i="12"/>
  <c r="BB21" i="12"/>
  <c r="AW39" i="12"/>
  <c r="AW64" i="12"/>
  <c r="BA91" i="12"/>
  <c r="BB115" i="12"/>
  <c r="BB138" i="12"/>
  <c r="AV143" i="12"/>
  <c r="AY161" i="12"/>
  <c r="AY171" i="12"/>
  <c r="AV180" i="12"/>
  <c r="AX193" i="12"/>
  <c r="AV231" i="12"/>
  <c r="AW241" i="12"/>
  <c r="AZ59" i="12"/>
  <c r="AX69" i="12"/>
  <c r="AV98" i="12"/>
  <c r="BB107" i="12"/>
  <c r="BA108" i="12"/>
  <c r="AY140" i="12"/>
  <c r="AW196" i="12"/>
  <c r="BA213" i="12"/>
  <c r="AX18" i="12"/>
  <c r="AY32" i="12"/>
  <c r="P68" i="12"/>
  <c r="X68" i="12"/>
  <c r="AI68" i="12" s="1"/>
  <c r="AW68" i="12" s="1"/>
  <c r="AY69" i="12"/>
  <c r="AW80" i="12"/>
  <c r="AZ141" i="12"/>
  <c r="BB186" i="12"/>
  <c r="BA258" i="12"/>
  <c r="AY15" i="12"/>
  <c r="AZ30" i="12"/>
  <c r="BB40" i="12"/>
  <c r="BB59" i="12"/>
  <c r="Q68" i="12"/>
  <c r="Y68" i="12"/>
  <c r="AJ68" i="12" s="1"/>
  <c r="AX68" i="12" s="1"/>
  <c r="BA78" i="12"/>
  <c r="AZ90" i="12"/>
  <c r="AY99" i="12"/>
  <c r="AZ100" i="12"/>
  <c r="AX115" i="12"/>
  <c r="AX138" i="12"/>
  <c r="BA142" i="12"/>
  <c r="AY175" i="12"/>
  <c r="AY196" i="12"/>
  <c r="AX206" i="12"/>
  <c r="BB258" i="12"/>
  <c r="BA10" i="12"/>
  <c r="AY13" i="12"/>
  <c r="AY29" i="12"/>
  <c r="BB39" i="12"/>
  <c r="AZ49" i="12"/>
  <c r="BA52" i="12"/>
  <c r="AX58" i="12"/>
  <c r="BB78" i="12"/>
  <c r="AW85" i="12"/>
  <c r="AY97" i="12"/>
  <c r="AY98" i="12"/>
  <c r="AW145" i="12"/>
  <c r="AZ168" i="12"/>
  <c r="AY176" i="12"/>
  <c r="AZ207" i="12"/>
  <c r="AV243" i="12"/>
  <c r="BB264" i="12"/>
  <c r="AZ13" i="12"/>
  <c r="AZ16" i="12"/>
  <c r="AZ28" i="12"/>
  <c r="AZ29" i="12"/>
  <c r="AZ44" i="12"/>
  <c r="BA47" i="12"/>
  <c r="BB72" i="12"/>
  <c r="BB79" i="12"/>
  <c r="AZ80" i="12"/>
  <c r="BA86" i="12"/>
  <c r="AZ97" i="12"/>
  <c r="BB124" i="12"/>
  <c r="BB257" i="12"/>
  <c r="AV267" i="12"/>
  <c r="AY5" i="12"/>
  <c r="BB14" i="12"/>
  <c r="BA22" i="12"/>
  <c r="AX26" i="12"/>
  <c r="AY27" i="12"/>
  <c r="AV34" i="12"/>
  <c r="BB50" i="12"/>
  <c r="AV60" i="12"/>
  <c r="AC68" i="12"/>
  <c r="AN68" i="12" s="1"/>
  <c r="BB68" i="12" s="1"/>
  <c r="U68" i="12"/>
  <c r="AX79" i="12"/>
  <c r="AV92" i="12"/>
  <c r="AZ95" i="12"/>
  <c r="BA96" i="12"/>
  <c r="AV102" i="12"/>
  <c r="AZ111" i="12"/>
  <c r="BB121" i="12"/>
  <c r="AW10" i="12"/>
  <c r="AV11" i="12"/>
  <c r="BB20" i="12"/>
  <c r="AY25" i="12"/>
  <c r="AY26" i="12"/>
  <c r="AZ27" i="12"/>
  <c r="AV28" i="12"/>
  <c r="AV33" i="12"/>
  <c r="AW34" i="12"/>
  <c r="AW60" i="12"/>
  <c r="AX61" i="12"/>
  <c r="AV73" i="12"/>
  <c r="AZ92" i="12"/>
  <c r="BB93" i="12"/>
  <c r="AV108" i="12"/>
  <c r="BA118" i="12"/>
  <c r="AY119" i="12"/>
  <c r="BA137" i="12"/>
  <c r="AW143" i="12"/>
  <c r="BB158" i="12"/>
  <c r="BA159" i="12"/>
  <c r="AW180" i="12"/>
  <c r="AX182" i="12"/>
  <c r="BB220" i="12"/>
  <c r="AW156" i="12"/>
  <c r="AW20" i="12"/>
  <c r="AY45" i="12"/>
  <c r="AW22" i="12"/>
  <c r="AY85" i="12"/>
  <c r="AZ86" i="12"/>
  <c r="BA101" i="12"/>
  <c r="AW116" i="12"/>
  <c r="BA119" i="12"/>
  <c r="AZ120" i="12"/>
  <c r="AW154" i="12"/>
  <c r="AX187" i="12"/>
  <c r="AY189" i="12"/>
  <c r="AX203" i="12"/>
  <c r="AX222" i="12"/>
  <c r="BB225" i="12"/>
  <c r="BB226" i="12"/>
  <c r="BB263" i="12"/>
  <c r="AW5" i="12"/>
  <c r="BA9" i="12"/>
  <c r="AW11" i="12"/>
  <c r="AX16" i="12"/>
  <c r="BB29" i="12"/>
  <c r="AZ32" i="12"/>
  <c r="AZ45" i="12"/>
  <c r="AY46" i="12"/>
  <c r="AW47" i="12"/>
  <c r="AX57" i="12"/>
  <c r="AY60" i="12"/>
  <c r="BB67" i="12"/>
  <c r="AZ68" i="12"/>
  <c r="AZ69" i="12"/>
  <c r="AV74" i="12"/>
  <c r="BB80" i="12"/>
  <c r="AZ85" i="12"/>
  <c r="AZ99" i="12"/>
  <c r="AV103" i="12"/>
  <c r="AY107" i="12"/>
  <c r="AV112" i="12"/>
  <c r="AV115" i="12"/>
  <c r="AX116" i="12"/>
  <c r="AZ138" i="12"/>
  <c r="AX153" i="12"/>
  <c r="AX154" i="12"/>
  <c r="BA162" i="12"/>
  <c r="AZ192" i="12"/>
  <c r="BA210" i="12"/>
  <c r="BA214" i="12"/>
  <c r="AV230" i="12"/>
  <c r="AV260" i="12"/>
  <c r="AV261" i="12"/>
  <c r="AV266" i="12"/>
  <c r="AX267" i="12"/>
  <c r="BB9" i="12"/>
  <c r="AX11" i="12"/>
  <c r="AY16" i="12"/>
  <c r="AW18" i="12"/>
  <c r="BA34" i="12"/>
  <c r="BA45" i="12"/>
  <c r="AX47" i="12"/>
  <c r="BB52" i="12"/>
  <c r="AZ60" i="12"/>
  <c r="AB68" i="12"/>
  <c r="AM68" i="12" s="1"/>
  <c r="BA68" i="12" s="1"/>
  <c r="T68" i="12"/>
  <c r="BA70" i="12"/>
  <c r="BA71" i="12"/>
  <c r="AW74" i="12"/>
  <c r="AV77" i="12"/>
  <c r="AV82" i="12"/>
  <c r="AZ84" i="12"/>
  <c r="BA85" i="12"/>
  <c r="AW88" i="12"/>
  <c r="AX89" i="12"/>
  <c r="BA97" i="12"/>
  <c r="BA98" i="12"/>
  <c r="AW103" i="12"/>
  <c r="BA107" i="12"/>
  <c r="BA128" i="12"/>
  <c r="BA138" i="12"/>
  <c r="AX149" i="12"/>
  <c r="AV172" i="12"/>
  <c r="AV173" i="12"/>
  <c r="BB206" i="12"/>
  <c r="AZ212" i="12"/>
  <c r="AW238" i="12"/>
  <c r="AV248" i="12"/>
  <c r="BB193" i="12"/>
  <c r="AY195" i="12"/>
  <c r="AZ201" i="12"/>
  <c r="AX12" i="12"/>
  <c r="BB23" i="12"/>
  <c r="BA23" i="12"/>
  <c r="BB26" i="12"/>
  <c r="AW41" i="12"/>
  <c r="AY58" i="12"/>
  <c r="S68" i="12"/>
  <c r="BA69" i="12"/>
  <c r="AV71" i="12"/>
  <c r="AZ82" i="12"/>
  <c r="AW87" i="12"/>
  <c r="BB91" i="12"/>
  <c r="AY93" i="12"/>
  <c r="AZ149" i="12"/>
  <c r="AZ152" i="12"/>
  <c r="AY164" i="12"/>
  <c r="AW170" i="12"/>
  <c r="AW185" i="12"/>
  <c r="AX199" i="12"/>
  <c r="AY200" i="12"/>
  <c r="BB203" i="12"/>
  <c r="AX218" i="12"/>
  <c r="AV228" i="12"/>
  <c r="AW229" i="12"/>
  <c r="AV13" i="12"/>
  <c r="AZ15" i="12"/>
  <c r="AX28" i="12"/>
  <c r="AV40" i="12"/>
  <c r="AX54" i="12"/>
  <c r="BA59" i="12"/>
  <c r="BA60" i="12"/>
  <c r="AZ63" i="12"/>
  <c r="AX73" i="12"/>
  <c r="AY82" i="12"/>
  <c r="AY91" i="12"/>
  <c r="AV101" i="12"/>
  <c r="AZ113" i="12"/>
  <c r="AY123" i="12"/>
  <c r="BA150" i="12"/>
  <c r="BB157" i="12"/>
  <c r="AY199" i="12"/>
  <c r="AV212" i="12"/>
  <c r="AV213" i="12"/>
  <c r="AV241" i="12"/>
  <c r="AW242" i="12"/>
  <c r="AY245" i="12"/>
  <c r="BB32" i="12"/>
  <c r="BB43" i="12"/>
  <c r="BB53" i="12"/>
  <c r="BB60" i="12"/>
  <c r="AX72" i="12"/>
  <c r="AW75" i="12"/>
  <c r="AZ81" i="12"/>
  <c r="AV93" i="12"/>
  <c r="AY101" i="12"/>
  <c r="AZ110" i="12"/>
  <c r="BB139" i="12"/>
  <c r="AZ151" i="12"/>
  <c r="AX164" i="12"/>
  <c r="AX172" i="12"/>
  <c r="AX173" i="12"/>
  <c r="AX180" i="12"/>
  <c r="BA207" i="12"/>
  <c r="AY210" i="12"/>
  <c r="AW222" i="12"/>
  <c r="AY228" i="12"/>
  <c r="AV233" i="12"/>
  <c r="AW234" i="12"/>
  <c r="BB236" i="12"/>
  <c r="AX256" i="12"/>
  <c r="AW261" i="12"/>
  <c r="AY28" i="12"/>
  <c r="BB34" i="12"/>
  <c r="AX56" i="12"/>
  <c r="AY61" i="12"/>
  <c r="AV63" i="12"/>
  <c r="AY70" i="12"/>
  <c r="AZ72" i="12"/>
  <c r="AY76" i="12"/>
  <c r="BB81" i="12"/>
  <c r="BB82" i="12"/>
  <c r="BA83" i="12"/>
  <c r="AY87" i="12"/>
  <c r="BB102" i="12"/>
  <c r="BB110" i="12"/>
  <c r="AV111" i="12"/>
  <c r="BA116" i="12"/>
  <c r="BA152" i="12"/>
  <c r="AZ156" i="12"/>
  <c r="AW160" i="12"/>
  <c r="BA168" i="12"/>
  <c r="AZ172" i="12"/>
  <c r="AY178" i="12"/>
  <c r="AY179" i="12"/>
  <c r="AY181" i="12"/>
  <c r="BB187" i="12"/>
  <c r="BA195" i="12"/>
  <c r="BB204" i="12"/>
  <c r="AW230" i="12"/>
  <c r="AX233" i="12"/>
  <c r="BA255" i="12"/>
  <c r="AV259" i="12"/>
  <c r="BA72" i="12"/>
  <c r="AW95" i="12"/>
  <c r="AZ104" i="12"/>
  <c r="AY105" i="12"/>
  <c r="AY106" i="12"/>
  <c r="BB108" i="12"/>
  <c r="BB112" i="12"/>
  <c r="BA113" i="12"/>
  <c r="AV148" i="12"/>
  <c r="BB152" i="12"/>
  <c r="BA170" i="12"/>
  <c r="BA176" i="12"/>
  <c r="AZ178" i="12"/>
  <c r="BA180" i="12"/>
  <c r="AX190" i="12"/>
  <c r="AZ193" i="12"/>
  <c r="AW202" i="12"/>
  <c r="BA209" i="12"/>
  <c r="AW212" i="12"/>
  <c r="AZ217" i="12"/>
  <c r="AZ218" i="12"/>
  <c r="AV223" i="12"/>
  <c r="AV229" i="12"/>
  <c r="AY232" i="12"/>
  <c r="BB247" i="12"/>
  <c r="AW259" i="12"/>
  <c r="BB95" i="12"/>
  <c r="AX96" i="12"/>
  <c r="BA100" i="12"/>
  <c r="AX101" i="12"/>
  <c r="BA115" i="12"/>
  <c r="BB116" i="12"/>
  <c r="AY120" i="12"/>
  <c r="BA121" i="12"/>
  <c r="BB122" i="12"/>
  <c r="AV141" i="12"/>
  <c r="AX162" i="12"/>
  <c r="BB179" i="12"/>
  <c r="AZ194" i="12"/>
  <c r="BA199" i="12"/>
  <c r="BB209" i="12"/>
  <c r="AX211" i="12"/>
  <c r="AZ221" i="12"/>
  <c r="AZ229" i="12"/>
  <c r="AW233" i="12"/>
  <c r="AX234" i="12"/>
  <c r="AY247" i="12"/>
  <c r="AZ259" i="12"/>
  <c r="AW266" i="12"/>
  <c r="BB99" i="12"/>
  <c r="AV104" i="12"/>
  <c r="AW104" i="12"/>
  <c r="AW109" i="12"/>
  <c r="BA120" i="12"/>
  <c r="AW137" i="12"/>
  <c r="AX141" i="12"/>
  <c r="AY142" i="12"/>
  <c r="AX144" i="12"/>
  <c r="BB153" i="12"/>
  <c r="AW159" i="12"/>
  <c r="AX159" i="12"/>
  <c r="AY163" i="12"/>
  <c r="AW166" i="12"/>
  <c r="AV176" i="12"/>
  <c r="BB181" i="12"/>
  <c r="AW189" i="12"/>
  <c r="BB200" i="12"/>
  <c r="AZ205" i="12"/>
  <c r="AV206" i="12"/>
  <c r="AY221" i="12"/>
  <c r="AZ227" i="12"/>
  <c r="BA228" i="12"/>
  <c r="AY233" i="12"/>
  <c r="AV239" i="12"/>
  <c r="BB259" i="12"/>
  <c r="AY266" i="12"/>
  <c r="BB149" i="12"/>
  <c r="AX155" i="12"/>
  <c r="AY157" i="12"/>
  <c r="AX161" i="12"/>
  <c r="AZ163" i="12"/>
  <c r="AX165" i="12"/>
  <c r="BB170" i="12"/>
  <c r="AX177" i="12"/>
  <c r="BB199" i="12"/>
  <c r="BA202" i="12"/>
  <c r="AZ204" i="12"/>
  <c r="AY207" i="12"/>
  <c r="AZ222" i="12"/>
  <c r="AW231" i="12"/>
  <c r="AZ251" i="12"/>
  <c r="AZ266" i="12"/>
  <c r="AZ238" i="12"/>
  <c r="AX240" i="12"/>
  <c r="AY260" i="12"/>
  <c r="AX120" i="12"/>
  <c r="AW133" i="12"/>
  <c r="BB141" i="12"/>
  <c r="AZ155" i="12"/>
  <c r="BB160" i="12"/>
  <c r="BA165" i="12"/>
  <c r="BA166" i="12"/>
  <c r="AV170" i="12"/>
  <c r="AZ179" i="12"/>
  <c r="AW191" i="12"/>
  <c r="AW192" i="12"/>
  <c r="AZ200" i="12"/>
  <c r="BA212" i="12"/>
  <c r="AX214" i="12"/>
  <c r="AZ219" i="12"/>
  <c r="BB228" i="12"/>
  <c r="AX230" i="12"/>
  <c r="AW235" i="12"/>
  <c r="AY240" i="12"/>
  <c r="AV252" i="12"/>
  <c r="AV262" i="12"/>
  <c r="AY201" i="12"/>
  <c r="AW209" i="12"/>
  <c r="AZ213" i="12"/>
  <c r="BA219" i="12"/>
  <c r="AY230" i="12"/>
  <c r="BB238" i="12"/>
  <c r="AZ240" i="12"/>
  <c r="AZ241" i="12"/>
  <c r="AZ242" i="12"/>
  <c r="AY262" i="12"/>
  <c r="BA225" i="12"/>
  <c r="BB227" i="12"/>
  <c r="BB229" i="12"/>
  <c r="BA238" i="12"/>
  <c r="AY253" i="12"/>
  <c r="AZ260" i="12"/>
  <c r="AW50" i="12"/>
  <c r="BA79" i="12"/>
  <c r="BB10" i="12"/>
  <c r="BA58" i="12"/>
  <c r="AW67" i="12"/>
  <c r="BA73" i="12"/>
  <c r="AX77" i="12"/>
  <c r="BB90" i="12"/>
  <c r="BA95" i="12"/>
  <c r="BA126" i="12"/>
  <c r="AV149" i="12"/>
  <c r="AX151" i="12"/>
  <c r="AV163" i="12"/>
  <c r="BB169" i="12"/>
  <c r="AW221" i="12"/>
  <c r="AZ7" i="12"/>
  <c r="AY18" i="12"/>
  <c r="AW29" i="12"/>
  <c r="BB142" i="12"/>
  <c r="AV53" i="12"/>
  <c r="AZ83" i="12"/>
  <c r="AW89" i="12"/>
  <c r="BA111" i="12"/>
  <c r="BB143" i="12"/>
  <c r="BA177" i="12"/>
  <c r="AZ191" i="12"/>
  <c r="AW16" i="12"/>
  <c r="AZ43" i="12"/>
  <c r="BB114" i="12"/>
  <c r="AV91" i="12"/>
  <c r="AY131" i="12"/>
  <c r="AZ147" i="12"/>
  <c r="AV162" i="12"/>
  <c r="BA194" i="12"/>
  <c r="BA223" i="12"/>
  <c r="BA32" i="12"/>
  <c r="AX41" i="12"/>
  <c r="AX50" i="12"/>
  <c r="AX98" i="12"/>
  <c r="AY115" i="12"/>
  <c r="AY121" i="12"/>
  <c r="AY154" i="12"/>
  <c r="AV155" i="12"/>
  <c r="AW162" i="12"/>
  <c r="AZ189" i="12"/>
  <c r="AY30" i="12"/>
  <c r="AZ52" i="12"/>
  <c r="AW56" i="12"/>
  <c r="R68" i="12"/>
  <c r="Z68" i="12"/>
  <c r="AK68" i="12" s="1"/>
  <c r="AY68" i="12" s="1"/>
  <c r="O76" i="12"/>
  <c r="W76" i="12"/>
  <c r="AH76" i="12" s="1"/>
  <c r="AV76" i="12" s="1"/>
  <c r="AX91" i="12"/>
  <c r="AY137" i="12"/>
  <c r="AV151" i="12"/>
  <c r="AV15" i="12"/>
  <c r="BB46" i="12"/>
  <c r="AV67" i="12"/>
  <c r="AZ73" i="12"/>
  <c r="AX83" i="12"/>
  <c r="BB85" i="12"/>
  <c r="AW112" i="12"/>
  <c r="AY114" i="12"/>
  <c r="BB117" i="12"/>
  <c r="AY144" i="12"/>
  <c r="AW151" i="12"/>
  <c r="BA154" i="12"/>
  <c r="BB185" i="12"/>
  <c r="AX215" i="12"/>
  <c r="AW28" i="12"/>
  <c r="AY56" i="12"/>
  <c r="BB66" i="12"/>
  <c r="AV70" i="12"/>
  <c r="P72" i="12"/>
  <c r="AY77" i="12"/>
  <c r="AY6" i="12"/>
  <c r="AX17" i="12"/>
  <c r="AZ19" i="12"/>
  <c r="AY42" i="12"/>
  <c r="BA48" i="12"/>
  <c r="BA56" i="12"/>
  <c r="AZ57" i="12"/>
  <c r="AW70" i="12"/>
  <c r="AV75" i="12"/>
  <c r="AZ77" i="12"/>
  <c r="AW115" i="12"/>
  <c r="AX119" i="12"/>
  <c r="AV124" i="12"/>
  <c r="AV135" i="12"/>
  <c r="AZ170" i="12"/>
  <c r="BB177" i="12"/>
  <c r="BA211" i="12"/>
  <c r="AX212" i="12"/>
  <c r="AW66" i="12"/>
  <c r="AV39" i="12"/>
  <c r="BB45" i="12"/>
  <c r="AY73" i="12"/>
  <c r="AV83" i="12"/>
  <c r="AV87" i="12"/>
  <c r="AZ89" i="12"/>
  <c r="AY145" i="12"/>
  <c r="AW181" i="12"/>
  <c r="AV192" i="12"/>
  <c r="BA201" i="12"/>
  <c r="AX5" i="12"/>
  <c r="AW73" i="12"/>
  <c r="AY53" i="12"/>
  <c r="AY96" i="12"/>
  <c r="AZ115" i="12"/>
  <c r="AW122" i="12"/>
  <c r="AV27" i="12"/>
  <c r="AX29" i="12"/>
  <c r="BB30" i="12"/>
  <c r="AY39" i="12"/>
  <c r="AV57" i="12"/>
  <c r="AW62" i="12"/>
  <c r="BA66" i="12"/>
  <c r="W68" i="12"/>
  <c r="AH68" i="12" s="1"/>
  <c r="AV68" i="12" s="1"/>
  <c r="AZ94" i="12"/>
  <c r="AY129" i="12"/>
  <c r="AV131" i="12"/>
  <c r="AZ134" i="12"/>
  <c r="BB148" i="12"/>
  <c r="AX170" i="12"/>
  <c r="AZ188" i="12"/>
  <c r="AV198" i="12"/>
  <c r="AW211" i="12"/>
  <c r="BA57" i="12"/>
  <c r="BB58" i="12"/>
  <c r="AZ79" i="12"/>
  <c r="AV81" i="12"/>
  <c r="AV99" i="12"/>
  <c r="AX102" i="12"/>
  <c r="AW113" i="12"/>
  <c r="BA123" i="12"/>
  <c r="BA134" i="12"/>
  <c r="AW142" i="12"/>
  <c r="AZ144" i="12"/>
  <c r="BA147" i="12"/>
  <c r="BB154" i="12"/>
  <c r="BA161" i="12"/>
  <c r="AZ175" i="12"/>
  <c r="AW179" i="12"/>
  <c r="BA191" i="12"/>
  <c r="AY205" i="12"/>
  <c r="AV226" i="12"/>
  <c r="BA266" i="12"/>
  <c r="BB54" i="12"/>
  <c r="AY64" i="12"/>
  <c r="AZ67" i="12"/>
  <c r="AW71" i="12"/>
  <c r="AY81" i="12"/>
  <c r="AW91" i="12"/>
  <c r="BB96" i="12"/>
  <c r="AW99" i="12"/>
  <c r="AY102" i="12"/>
  <c r="AW110" i="12"/>
  <c r="AX113" i="12"/>
  <c r="AX122" i="12"/>
  <c r="AZ133" i="12"/>
  <c r="BB134" i="12"/>
  <c r="AX142" i="12"/>
  <c r="BB147" i="12"/>
  <c r="BB161" i="12"/>
  <c r="AY169" i="12"/>
  <c r="AX179" i="12"/>
  <c r="BB207" i="12"/>
  <c r="AV208" i="12"/>
  <c r="BB244" i="12"/>
  <c r="BB245" i="12"/>
  <c r="AZ53" i="12"/>
  <c r="AV62" i="12"/>
  <c r="AX71" i="12"/>
  <c r="AW77" i="12"/>
  <c r="AX99" i="12"/>
  <c r="AZ102" i="12"/>
  <c r="AX110" i="12"/>
  <c r="AY113" i="12"/>
  <c r="AV157" i="12"/>
  <c r="AW173" i="12"/>
  <c r="BB194" i="12"/>
  <c r="AY202" i="12"/>
  <c r="AY212" i="12"/>
  <c r="AW218" i="12"/>
  <c r="BA221" i="12"/>
  <c r="BA259" i="12"/>
  <c r="AY134" i="12"/>
  <c r="AZ160" i="12"/>
  <c r="AV187" i="12"/>
  <c r="AY193" i="12"/>
  <c r="AV200" i="12"/>
  <c r="AV216" i="12"/>
  <c r="AY257" i="12"/>
  <c r="AY125" i="12"/>
  <c r="AY146" i="12"/>
  <c r="AW153" i="12"/>
  <c r="BA160" i="12"/>
  <c r="AY192" i="12"/>
  <c r="AX261" i="12"/>
  <c r="BB106" i="12"/>
  <c r="BA122" i="12"/>
  <c r="BB140" i="12"/>
  <c r="AY153" i="12"/>
  <c r="AX167" i="12"/>
  <c r="BA171" i="12"/>
  <c r="AX191" i="12"/>
  <c r="AW198" i="12"/>
  <c r="AV210" i="12"/>
  <c r="AY215" i="12"/>
  <c r="AY219" i="12"/>
  <c r="AZ253" i="12"/>
  <c r="AW168" i="12"/>
  <c r="AW176" i="12"/>
  <c r="AY183" i="12"/>
  <c r="AV201" i="12"/>
  <c r="AY209" i="12"/>
  <c r="BB211" i="12"/>
  <c r="AZ215" i="12"/>
  <c r="AV222" i="12"/>
  <c r="BA253" i="12"/>
  <c r="AW121" i="12"/>
  <c r="AV122" i="12"/>
  <c r="BA139" i="12"/>
  <c r="BA185" i="12"/>
  <c r="AY194" i="12"/>
  <c r="AY223" i="12"/>
  <c r="AX242" i="12"/>
  <c r="AZ137" i="12"/>
  <c r="AX156" i="12"/>
  <c r="AY174" i="12"/>
  <c r="AY180" i="12"/>
  <c r="AX181" i="12"/>
  <c r="AX204" i="12"/>
  <c r="AY206" i="12"/>
  <c r="BB217" i="12"/>
  <c r="AX219" i="12"/>
  <c r="BA227" i="12"/>
  <c r="AY147" i="12"/>
  <c r="AV152" i="12"/>
  <c r="AW164" i="12"/>
  <c r="AV165" i="12"/>
  <c r="AV190" i="12"/>
  <c r="AW200" i="12"/>
  <c r="AW201" i="12"/>
  <c r="AW207" i="12"/>
  <c r="AZ209" i="12"/>
  <c r="AV227" i="12"/>
  <c r="BA242" i="12"/>
  <c r="AW255" i="12"/>
  <c r="AW262" i="12"/>
  <c r="AZ169" i="12"/>
  <c r="BB205" i="12"/>
  <c r="AY211" i="12"/>
  <c r="AY217" i="12"/>
  <c r="AW225" i="12"/>
  <c r="BB253" i="12"/>
  <c r="AX262" i="12"/>
  <c r="AZ206" i="12"/>
  <c r="AV215" i="12"/>
  <c r="AV264" i="12"/>
  <c r="AX194" i="12"/>
  <c r="BB202" i="12"/>
  <c r="AZ231" i="12"/>
  <c r="AX238" i="12"/>
  <c r="AW239" i="12"/>
  <c r="AV242" i="12"/>
  <c r="AW252" i="12"/>
  <c r="AY255" i="12"/>
  <c r="AY263" i="12"/>
  <c r="AX227" i="12"/>
  <c r="AX239" i="12"/>
  <c r="AW243" i="12"/>
  <c r="BB254" i="12"/>
  <c r="AW260" i="12"/>
  <c r="AY239" i="12"/>
  <c r="AX252" i="12"/>
  <c r="AZ216" i="12"/>
  <c r="AY227" i="12"/>
  <c r="AV237" i="12"/>
  <c r="AY242" i="12"/>
  <c r="BA245" i="12"/>
  <c r="AX268" i="12"/>
  <c r="AY229" i="12"/>
  <c r="AX241" i="12"/>
  <c r="BB242" i="12"/>
  <c r="AV250" i="12"/>
  <c r="AV251" i="12"/>
  <c r="AY265" i="12"/>
  <c r="BA232" i="12"/>
  <c r="AZ244" i="12"/>
  <c r="AZ252" i="12"/>
  <c r="AY254" i="12"/>
  <c r="BA244" i="12"/>
  <c r="AW264" i="12"/>
  <c r="AZ267" i="12"/>
  <c r="BB268" i="12"/>
  <c r="AZ230" i="12"/>
  <c r="AY241" i="12"/>
  <c r="AW249" i="12"/>
  <c r="AW251" i="12"/>
  <c r="AX265" i="12"/>
  <c r="BB266" i="12"/>
  <c r="P6" i="5" l="1"/>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5" i="5"/>
  <c r="K6" i="5"/>
  <c r="N6" i="5" s="1"/>
  <c r="L6" i="5"/>
  <c r="O6" i="5" s="1"/>
  <c r="K7" i="5"/>
  <c r="N7" i="5" s="1"/>
  <c r="L7" i="5"/>
  <c r="O7" i="5" s="1"/>
  <c r="K8" i="5"/>
  <c r="N8" i="5" s="1"/>
  <c r="L8" i="5"/>
  <c r="O8" i="5" s="1"/>
  <c r="K9" i="5"/>
  <c r="N9" i="5" s="1"/>
  <c r="L9" i="5"/>
  <c r="O9" i="5" s="1"/>
  <c r="K10" i="5"/>
  <c r="N10" i="5" s="1"/>
  <c r="L10" i="5"/>
  <c r="O10" i="5" s="1"/>
  <c r="K11" i="5"/>
  <c r="N11" i="5" s="1"/>
  <c r="L11" i="5"/>
  <c r="O11" i="5" s="1"/>
  <c r="K12" i="5"/>
  <c r="N12" i="5" s="1"/>
  <c r="L12" i="5"/>
  <c r="O12" i="5" s="1"/>
  <c r="K13" i="5"/>
  <c r="N13" i="5" s="1"/>
  <c r="L13" i="5"/>
  <c r="O13" i="5" s="1"/>
  <c r="K14" i="5"/>
  <c r="N14" i="5" s="1"/>
  <c r="L14" i="5"/>
  <c r="O14" i="5" s="1"/>
  <c r="K15" i="5"/>
  <c r="N15" i="5" s="1"/>
  <c r="L15" i="5"/>
  <c r="O15" i="5" s="1"/>
  <c r="K16" i="5"/>
  <c r="N16" i="5" s="1"/>
  <c r="L16" i="5"/>
  <c r="O16" i="5" s="1"/>
  <c r="K17" i="5"/>
  <c r="N17" i="5" s="1"/>
  <c r="L17" i="5"/>
  <c r="O17" i="5" s="1"/>
  <c r="K18" i="5"/>
  <c r="N18" i="5" s="1"/>
  <c r="L18" i="5"/>
  <c r="O18" i="5" s="1"/>
  <c r="K19" i="5"/>
  <c r="N19" i="5" s="1"/>
  <c r="L19" i="5"/>
  <c r="O19" i="5" s="1"/>
  <c r="K20" i="5"/>
  <c r="N20" i="5" s="1"/>
  <c r="L20" i="5"/>
  <c r="O20" i="5" s="1"/>
  <c r="K21" i="5"/>
  <c r="N21" i="5" s="1"/>
  <c r="L21" i="5"/>
  <c r="O21" i="5" s="1"/>
  <c r="K22" i="5"/>
  <c r="N22" i="5" s="1"/>
  <c r="L22" i="5"/>
  <c r="O22" i="5" s="1"/>
  <c r="K23" i="5"/>
  <c r="N23" i="5" s="1"/>
  <c r="L23" i="5"/>
  <c r="O23" i="5" s="1"/>
  <c r="K24" i="5"/>
  <c r="N24" i="5" s="1"/>
  <c r="L24" i="5"/>
  <c r="O24" i="5" s="1"/>
  <c r="K25" i="5"/>
  <c r="N25" i="5" s="1"/>
  <c r="L25" i="5"/>
  <c r="O25" i="5" s="1"/>
  <c r="K26" i="5"/>
  <c r="N26" i="5" s="1"/>
  <c r="L26" i="5"/>
  <c r="O26" i="5" s="1"/>
  <c r="K27" i="5"/>
  <c r="N27" i="5" s="1"/>
  <c r="L27" i="5"/>
  <c r="O27" i="5" s="1"/>
  <c r="K28" i="5"/>
  <c r="N28" i="5" s="1"/>
  <c r="L28" i="5"/>
  <c r="O28" i="5" s="1"/>
  <c r="K29" i="5"/>
  <c r="N29" i="5" s="1"/>
  <c r="L29" i="5"/>
  <c r="O29" i="5" s="1"/>
  <c r="K30" i="5"/>
  <c r="N30" i="5" s="1"/>
  <c r="L30" i="5"/>
  <c r="O30" i="5" s="1"/>
  <c r="K31" i="5"/>
  <c r="N31" i="5" s="1"/>
  <c r="L31" i="5"/>
  <c r="O31" i="5" s="1"/>
  <c r="K32" i="5"/>
  <c r="N32" i="5" s="1"/>
  <c r="L32" i="5"/>
  <c r="O32" i="5" s="1"/>
  <c r="K33" i="5"/>
  <c r="N33" i="5" s="1"/>
  <c r="L33" i="5"/>
  <c r="O33" i="5" s="1"/>
  <c r="K34" i="5"/>
  <c r="N34" i="5" s="1"/>
  <c r="L34" i="5"/>
  <c r="O34" i="5" s="1"/>
  <c r="K35" i="5"/>
  <c r="N35" i="5" s="1"/>
  <c r="L35" i="5"/>
  <c r="O35" i="5" s="1"/>
  <c r="K36" i="5"/>
  <c r="N36" i="5" s="1"/>
  <c r="L36" i="5"/>
  <c r="O36" i="5" s="1"/>
  <c r="K37" i="5"/>
  <c r="N37" i="5" s="1"/>
  <c r="L37" i="5"/>
  <c r="O37" i="5" s="1"/>
  <c r="K38" i="5"/>
  <c r="N38" i="5" s="1"/>
  <c r="L38" i="5"/>
  <c r="O38" i="5" s="1"/>
  <c r="K39" i="5"/>
  <c r="N39" i="5" s="1"/>
  <c r="L39" i="5"/>
  <c r="O39" i="5" s="1"/>
  <c r="K40" i="5"/>
  <c r="N40" i="5" s="1"/>
  <c r="L40" i="5"/>
  <c r="O40" i="5" s="1"/>
  <c r="K41" i="5"/>
  <c r="N41" i="5" s="1"/>
  <c r="L41" i="5"/>
  <c r="O41" i="5" s="1"/>
  <c r="K42" i="5"/>
  <c r="N42" i="5" s="1"/>
  <c r="L42" i="5"/>
  <c r="O42" i="5" s="1"/>
  <c r="L5" i="5"/>
  <c r="O5" i="5" s="1"/>
  <c r="K5" i="5"/>
  <c r="N5" i="5" s="1"/>
  <c r="G41" i="5"/>
  <c r="H41" i="5"/>
  <c r="G42" i="5"/>
  <c r="H42" i="5"/>
  <c r="H39" i="5"/>
  <c r="H40" i="5"/>
  <c r="G39" i="5"/>
  <c r="G40" i="5"/>
  <c r="G6" i="5"/>
  <c r="H6" i="5"/>
  <c r="G7" i="5"/>
  <c r="H7" i="5"/>
  <c r="G8" i="5"/>
  <c r="H8" i="5"/>
  <c r="G9" i="5"/>
  <c r="H9" i="5"/>
  <c r="G10" i="5"/>
  <c r="H10" i="5"/>
  <c r="G11" i="5"/>
  <c r="H11" i="5"/>
  <c r="G12" i="5"/>
  <c r="H12" i="5"/>
  <c r="G13" i="5"/>
  <c r="H13" i="5"/>
  <c r="G14" i="5"/>
  <c r="H14" i="5"/>
  <c r="G15" i="5"/>
  <c r="H15" i="5"/>
  <c r="G16" i="5"/>
  <c r="H16" i="5"/>
  <c r="G17" i="5"/>
  <c r="H17" i="5"/>
  <c r="G18" i="5"/>
  <c r="H18" i="5"/>
  <c r="G19" i="5"/>
  <c r="H19" i="5"/>
  <c r="G20" i="5"/>
  <c r="H20" i="5"/>
  <c r="G21" i="5"/>
  <c r="H21" i="5"/>
  <c r="G22" i="5"/>
  <c r="H22" i="5"/>
  <c r="G23" i="5"/>
  <c r="H23" i="5"/>
  <c r="G24" i="5"/>
  <c r="H24" i="5"/>
  <c r="G25" i="5"/>
  <c r="H25" i="5"/>
  <c r="G26" i="5"/>
  <c r="H26" i="5"/>
  <c r="G27" i="5"/>
  <c r="H27" i="5"/>
  <c r="G28" i="5"/>
  <c r="H28" i="5"/>
  <c r="G29" i="5"/>
  <c r="H29" i="5"/>
  <c r="G30" i="5"/>
  <c r="H30" i="5"/>
  <c r="G31" i="5"/>
  <c r="H31" i="5"/>
  <c r="G32" i="5"/>
  <c r="H32" i="5"/>
  <c r="G33" i="5"/>
  <c r="H33" i="5"/>
  <c r="G34" i="5"/>
  <c r="H34" i="5"/>
  <c r="G35" i="5"/>
  <c r="H35" i="5"/>
  <c r="G36" i="5"/>
  <c r="H36" i="5"/>
  <c r="G37" i="5"/>
  <c r="H37" i="5"/>
  <c r="G38" i="5"/>
  <c r="H38" i="5"/>
  <c r="H5" i="5"/>
  <c r="G5" i="5"/>
  <c r="I26" i="5" l="1"/>
  <c r="I5" i="5"/>
  <c r="I27" i="5"/>
  <c r="Q35" i="5"/>
  <c r="I23" i="5"/>
  <c r="Q11" i="5"/>
  <c r="R6" i="5"/>
  <c r="Q16" i="5"/>
  <c r="I14" i="5"/>
  <c r="I25" i="5"/>
  <c r="I31" i="5"/>
  <c r="I19" i="5"/>
  <c r="I7" i="5"/>
  <c r="I41" i="5"/>
  <c r="I39" i="5"/>
  <c r="Q17" i="5"/>
  <c r="R28" i="5"/>
  <c r="I17" i="5"/>
  <c r="Q37" i="5"/>
  <c r="Q13" i="5"/>
  <c r="I16" i="5"/>
  <c r="Q36" i="5"/>
  <c r="I28" i="5"/>
  <c r="I38" i="5"/>
  <c r="Q29" i="5"/>
  <c r="I15" i="5"/>
  <c r="Q14" i="5"/>
  <c r="Q26" i="5"/>
  <c r="Q38" i="5"/>
  <c r="I37" i="5"/>
  <c r="I13" i="5"/>
  <c r="Q27" i="5"/>
  <c r="R14" i="5"/>
  <c r="I32" i="5"/>
  <c r="I20" i="5"/>
  <c r="I8" i="5"/>
  <c r="R37" i="5"/>
  <c r="Q25" i="5"/>
  <c r="R13" i="5"/>
  <c r="R39" i="5"/>
  <c r="R38" i="5"/>
  <c r="R15" i="5"/>
  <c r="R36" i="5"/>
  <c r="Q24" i="5"/>
  <c r="R12" i="5"/>
  <c r="Q28" i="5"/>
  <c r="I36" i="5"/>
  <c r="I24" i="5"/>
  <c r="I12" i="5"/>
  <c r="R25" i="5"/>
  <c r="R24" i="5"/>
  <c r="I29" i="5"/>
  <c r="Q12" i="5"/>
  <c r="I42" i="5"/>
  <c r="R42" i="5"/>
  <c r="Q42" i="5"/>
  <c r="Q41" i="5"/>
  <c r="R41" i="5"/>
  <c r="Q40" i="5"/>
  <c r="R40" i="5"/>
  <c r="R21" i="5"/>
  <c r="Q21" i="5"/>
  <c r="Q6" i="5"/>
  <c r="Q39" i="5"/>
  <c r="Q15" i="5"/>
  <c r="I30" i="5"/>
  <c r="I18" i="5"/>
  <c r="I6" i="5"/>
  <c r="R20" i="5"/>
  <c r="Q20" i="5"/>
  <c r="R27" i="5"/>
  <c r="R19" i="5"/>
  <c r="Q19" i="5"/>
  <c r="R26" i="5"/>
  <c r="I35" i="5"/>
  <c r="I11" i="5"/>
  <c r="R33" i="5"/>
  <c r="Q33" i="5"/>
  <c r="R18" i="5"/>
  <c r="Q18" i="5"/>
  <c r="R32" i="5"/>
  <c r="Q32" i="5"/>
  <c r="I34" i="5"/>
  <c r="I22" i="5"/>
  <c r="I10" i="5"/>
  <c r="R31" i="5"/>
  <c r="Q31" i="5"/>
  <c r="R17" i="5"/>
  <c r="R30" i="5"/>
  <c r="Q30" i="5"/>
  <c r="R16" i="5"/>
  <c r="I33" i="5"/>
  <c r="I21" i="5"/>
  <c r="I9" i="5"/>
  <c r="I40" i="5"/>
  <c r="R5" i="5"/>
  <c r="Q5" i="5"/>
  <c r="R35" i="5"/>
  <c r="R23" i="5"/>
  <c r="R11" i="5"/>
  <c r="R9" i="5"/>
  <c r="Q9" i="5"/>
  <c r="R8" i="5"/>
  <c r="Q8" i="5"/>
  <c r="Q23" i="5"/>
  <c r="R34" i="5"/>
  <c r="Q34" i="5"/>
  <c r="R22" i="5"/>
  <c r="Q22" i="5"/>
  <c r="R10" i="5"/>
  <c r="Q10" i="5"/>
  <c r="R7" i="5"/>
  <c r="Q7" i="5"/>
  <c r="R29" i="5"/>
</calcChain>
</file>

<file path=xl/sharedStrings.xml><?xml version="1.0" encoding="utf-8"?>
<sst xmlns="http://schemas.openxmlformats.org/spreadsheetml/2006/main" count="2609" uniqueCount="149">
  <si>
    <t>Worksheet</t>
  </si>
  <si>
    <t>Description</t>
  </si>
  <si>
    <t>Equations and Inputs</t>
  </si>
  <si>
    <t>This spreadsheet presents equations and inputs used to calculate cumulative exposure and risk estimates for consumers and occupationally exposed workers.</t>
  </si>
  <si>
    <t>Occupational</t>
  </si>
  <si>
    <r>
      <t>The occupational spreadsheet presents cumulative margin of exposure (MOE) estimates for workers exposed to DIBP through a single occupational exposure scenario (OES) combined with cumulative background exposure. Exposure estimates for DIBP from single OESs are scaled by relative potency factors (RPFs) and expressed in terms of index chemical equivalents (</t>
    </r>
    <r>
      <rPr>
        <i/>
        <sz val="10"/>
        <color theme="1"/>
        <rFont val="Times New Roman"/>
        <family val="1"/>
      </rPr>
      <t xml:space="preserve">i.e., </t>
    </r>
    <r>
      <rPr>
        <sz val="10"/>
        <color theme="1"/>
        <rFont val="Times New Roman"/>
        <family val="1"/>
      </rPr>
      <t>DBP equivalents), and then summed with background cumulative exposure to DEHP, DBP, BBP, DIBP, and DINP (also expressed in terms of index chemcal equivalents). The cumulative exposure estimate expressed in terms of index chemical equivalents is then compared to the index chemical (</t>
    </r>
    <r>
      <rPr>
        <i/>
        <sz val="10"/>
        <color theme="1"/>
        <rFont val="Times New Roman"/>
        <family val="1"/>
      </rPr>
      <t xml:space="preserve">i.e., </t>
    </r>
    <r>
      <rPr>
        <sz val="10"/>
        <color theme="1"/>
        <rFont val="Times New Roman"/>
        <family val="1"/>
      </rPr>
      <t>DBP) point of departure to calculate a cumulative MOE.</t>
    </r>
  </si>
  <si>
    <t>Consumer</t>
  </si>
  <si>
    <t>The consumer spreadsheet presents cumulative margin of exposure (MOE) estimates for consumers exposed to DIBP through a single product or article combined with cumulative background exposure. Exposure estimates for DIBP from single product or articles are scaled by relative potency factors (RPFs) and expressed in terms of index chemical equivalents (i.e., DBP equivalents), and then summed with background cumulative exposure to DEHP, DBP, BBP, DIBP, and DINP (also expressed in terms of index chemcal equivalents). The cumulative exposure estimate expressed in terms of index chemical equivalents is then compared to the index chemical (i.e., DBP) point of departure to calculate a cumulative MOE.</t>
  </si>
  <si>
    <t>Inputs for the Cumulative Occupational and Consumer Risk Calculations</t>
  </si>
  <si>
    <t>Occupational and Consumer Exposure Estimates</t>
  </si>
  <si>
    <t>OES Exposure Estimate</t>
  </si>
  <si>
    <r>
      <t xml:space="preserve">Acute inhalation and dermal doses and MOEs for DIBP (shown in columns E through I of the Occupational spread sheet) are from the individual DIBP risk evaluation. These values are directly from the </t>
    </r>
    <r>
      <rPr>
        <i/>
        <sz val="11"/>
        <color theme="1"/>
        <rFont val="Calibri"/>
        <family val="2"/>
        <scheme val="minor"/>
      </rPr>
      <t>Draft Risk Calculator for Occupational Exposures to DIBP.</t>
    </r>
  </si>
  <si>
    <t>Consumer Exposure Estimates</t>
  </si>
  <si>
    <r>
      <t xml:space="preserve">Acute aggregate doses and MOEs for DIBP (shown in columns H through U of the Consumer spread sheet) are from the individual DIBP risk evaluation. These values are directly from the </t>
    </r>
    <r>
      <rPr>
        <i/>
        <sz val="11"/>
        <color theme="1"/>
        <rFont val="Calibri"/>
        <family val="2"/>
        <scheme val="minor"/>
      </rPr>
      <t>Draft Consumer Risk Calculator for DIBP.</t>
    </r>
  </si>
  <si>
    <t>Relative Potency Factors (RPF)</t>
  </si>
  <si>
    <t>Phthalate</t>
  </si>
  <si>
    <t>RPF</t>
  </si>
  <si>
    <t>DBP (Index Chemical</t>
  </si>
  <si>
    <t>DEHP</t>
  </si>
  <si>
    <t>DIBP</t>
  </si>
  <si>
    <t>BBP</t>
  </si>
  <si>
    <t>DCHP</t>
  </si>
  <si>
    <t>DINP</t>
  </si>
  <si>
    <t>Background Cumulative Exposure Estimate (from 2017/18 NHANES Survey)</t>
  </si>
  <si>
    <t>Population</t>
  </si>
  <si>
    <t>Exposures Estimate</t>
  </si>
  <si>
    <r>
      <t>Cumulative Daily Intake (</t>
    </r>
    <r>
      <rPr>
        <b/>
        <sz val="11"/>
        <color theme="1"/>
        <rFont val="Calibri"/>
        <family val="2"/>
      </rPr>
      <t>µ</t>
    </r>
    <r>
      <rPr>
        <b/>
        <sz val="9.35"/>
        <color theme="1"/>
        <rFont val="Calibri"/>
        <family val="2"/>
      </rPr>
      <t>g/kg-day, in DBP equivalents)</t>
    </r>
  </si>
  <si>
    <t>Relevant Populations</t>
  </si>
  <si>
    <t>Comments</t>
  </si>
  <si>
    <t>Black Non-Hispanic Females (16-49 years)</t>
  </si>
  <si>
    <t>95th Percentile</t>
  </si>
  <si>
    <t>Workers (Females of reproductive age, average adult workers, ONUs)
Consumers (Teanager 16-20 years, adults 21+)</t>
  </si>
  <si>
    <r>
      <t xml:space="preserve">For details regarding derivation of the cumulative daily intake estimates see the </t>
    </r>
    <r>
      <rPr>
        <i/>
        <sz val="11"/>
        <color theme="1"/>
        <rFont val="Calibri"/>
        <family val="2"/>
        <scheme val="minor"/>
      </rPr>
      <t>Draft Technical Support Document for the Draft Cumulative Risk Analysis of Di(2-ethylhexyl) Phthalate (DEHP), Dibutyl Phthalate (DBP), Butyl Benzyl Phthalate (BBP), Diisobutyl Phthalate (DIBP), Dicyclohexyl Phthalate (DCHP), and Diisononyl Phthalate (DINP) Under the Toxic Substances Control Act (TSCA)</t>
    </r>
  </si>
  <si>
    <t>Males (3-5 years)</t>
  </si>
  <si>
    <t>Consumers (Infants (&lt;1 year), toddlers (1-2 years), preschoolers (3-5 years))</t>
  </si>
  <si>
    <t>Males (6-11 years)</t>
  </si>
  <si>
    <t>Consumers (Middle childhood (6-10 years))</t>
  </si>
  <si>
    <t>Males (12-15 years)</t>
  </si>
  <si>
    <t>Consumers (Young Teenager (11-15 years))</t>
  </si>
  <si>
    <t>DIBP Doses and MOEs (from individual DIBP Risk Evaluation)</t>
  </si>
  <si>
    <t>Cumulative Assessment</t>
  </si>
  <si>
    <t>MOEs Based on Relative Potency</t>
  </si>
  <si>
    <t>Inhalation Dose</t>
  </si>
  <si>
    <t>Dermal Dose</t>
  </si>
  <si>
    <t>Inhalation MOE
(Benchmark = 30)</t>
  </si>
  <si>
    <t>Dermal MOE
(Benchmark = 30</t>
  </si>
  <si>
    <t>Aggregate MOE
(Benchmark = 30</t>
  </si>
  <si>
    <t>Inhalation Dose
(from column E, in terms of index chemical Equivalents)</t>
  </si>
  <si>
    <t>Dermal Dose
(from column F, in terms of index chemical Equivalents)</t>
  </si>
  <si>
    <t>Cumulative Background Exposure
(From NHANES)</t>
  </si>
  <si>
    <r>
      <t>MOE</t>
    </r>
    <r>
      <rPr>
        <b/>
        <vertAlign val="subscript"/>
        <sz val="10"/>
        <color theme="1"/>
        <rFont val="Times New Roman"/>
        <family val="1"/>
      </rPr>
      <t xml:space="preserve">Inhalation-COU
</t>
    </r>
    <r>
      <rPr>
        <b/>
        <sz val="10"/>
        <color theme="1"/>
        <rFont val="Times New Roman"/>
        <family val="1"/>
      </rPr>
      <t>(based on index chemical (DBP) equivalents)</t>
    </r>
  </si>
  <si>
    <r>
      <t>MOE</t>
    </r>
    <r>
      <rPr>
        <b/>
        <vertAlign val="subscript"/>
        <sz val="10"/>
        <color theme="1"/>
        <rFont val="Times New Roman"/>
        <family val="1"/>
      </rPr>
      <t>dermal-COU</t>
    </r>
    <r>
      <rPr>
        <b/>
        <sz val="10"/>
        <color theme="1"/>
        <rFont val="Times New Roman"/>
        <family val="1"/>
      </rPr>
      <t xml:space="preserve">
(based on index chemical (DBP) equivalents)</t>
    </r>
  </si>
  <si>
    <r>
      <t>MOE</t>
    </r>
    <r>
      <rPr>
        <b/>
        <vertAlign val="subscript"/>
        <sz val="10"/>
        <color theme="1"/>
        <rFont val="Times New Roman"/>
        <family val="1"/>
      </rPr>
      <t>Cumulative-Background</t>
    </r>
    <r>
      <rPr>
        <b/>
        <sz val="10"/>
        <color theme="1"/>
        <rFont val="Times New Roman"/>
        <family val="1"/>
      </rPr>
      <t xml:space="preserve">
(based on index chemical (DBP) equivalents)</t>
    </r>
  </si>
  <si>
    <r>
      <t>MOE</t>
    </r>
    <r>
      <rPr>
        <b/>
        <vertAlign val="subscript"/>
        <sz val="10"/>
        <color theme="1"/>
        <rFont val="Times New Roman"/>
        <family val="1"/>
      </rPr>
      <t xml:space="preserve">Inhalation-COU </t>
    </r>
    <r>
      <rPr>
        <b/>
        <sz val="10"/>
        <color theme="1"/>
        <rFont val="Times New Roman"/>
        <family val="1"/>
      </rPr>
      <t>+ MOEdermal-COU</t>
    </r>
    <r>
      <rPr>
        <b/>
        <vertAlign val="subscript"/>
        <sz val="10"/>
        <color theme="1"/>
        <rFont val="Times New Roman"/>
        <family val="1"/>
      </rPr>
      <t xml:space="preserve">
</t>
    </r>
    <r>
      <rPr>
        <b/>
        <sz val="10"/>
        <color theme="1"/>
        <rFont val="Times New Roman"/>
        <family val="1"/>
      </rPr>
      <t>(based on index chemical equivalents)</t>
    </r>
  </si>
  <si>
    <t>Cumulative MOE</t>
  </si>
  <si>
    <t>DIBP OES</t>
  </si>
  <si>
    <t>Exposure
Level</t>
  </si>
  <si>
    <t>Acute Dose
(mg/kg)</t>
  </si>
  <si>
    <t>Acute</t>
  </si>
  <si>
    <t>Women of Reproductive Age
(16-49 years of age)
(mg/kg-day, in Index Chemical (DBP) Equivalents)</t>
  </si>
  <si>
    <t>Manufacturing</t>
  </si>
  <si>
    <t>Female of Reproductive Age</t>
  </si>
  <si>
    <t>HE</t>
  </si>
  <si>
    <t>CT</t>
  </si>
  <si>
    <t>Import and Repackaging</t>
  </si>
  <si>
    <t>Incorporation into Adhesives and Sealants</t>
  </si>
  <si>
    <t>Incorporation into Paints and Coatings</t>
  </si>
  <si>
    <t>Formulation into Pre-Catalyst</t>
  </si>
  <si>
    <t>Intermediate in Polypropylene Manufacturing</t>
  </si>
  <si>
    <t>Plastic Compounding</t>
  </si>
  <si>
    <t>Plastics Converting</t>
  </si>
  <si>
    <t>Rubber Compounding</t>
  </si>
  <si>
    <t>Rubber Converting</t>
  </si>
  <si>
    <t>Application of paints and coatings - Spray application</t>
  </si>
  <si>
    <t>Application of paints and coatings - Non spray application</t>
  </si>
  <si>
    <t>Application of Adhesives and Sealants - Spray application</t>
  </si>
  <si>
    <t>Application of Adhesives and Sealants - Non spray application</t>
  </si>
  <si>
    <t>Use of Laboratory Chemicals (Liquids)</t>
  </si>
  <si>
    <t>Use of Laboratory Chemicals (Solids)</t>
  </si>
  <si>
    <t>Recycling</t>
  </si>
  <si>
    <t>Waste handling, treatment, and disposal</t>
  </si>
  <si>
    <t>Fabrication or Use of Final Products and Articles</t>
  </si>
  <si>
    <t>Dose (µg/kg bw day, DIBP)</t>
  </si>
  <si>
    <t>MOE
(Benchmark = 30)</t>
  </si>
  <si>
    <t>Dose (µg/kg bw day, Index Chemical (DBP) Equivalents)</t>
  </si>
  <si>
    <t>Cumulative Background Exposure
(µg/kg-day, in Index Chemical (DBP) Equivalents) (From NHANES)</t>
  </si>
  <si>
    <t>Acute MOE
(COU alone, index chemical equivalents) (Benchmark = 30)</t>
  </si>
  <si>
    <t>Cumulative Background MOE
(COU + Background) (Benchmark = 30)</t>
  </si>
  <si>
    <t>Cumulative Acute MOE
(COU + Background) (Benchmark = 30)</t>
  </si>
  <si>
    <t>Consumer Condition of Use Category</t>
  </si>
  <si>
    <t>Consumer Condition of Use Subcategory</t>
  </si>
  <si>
    <t>Product or Article</t>
  </si>
  <si>
    <t>Route</t>
  </si>
  <si>
    <t>Exposure Duration</t>
  </si>
  <si>
    <t>Infant
(&lt;1 yr)</t>
  </si>
  <si>
    <t>Toddler
(1-2 yr)</t>
  </si>
  <si>
    <t>Preschooler
(3-5 yr)</t>
  </si>
  <si>
    <t>Middle childhood
(6-10 yr)</t>
  </si>
  <si>
    <t>Young teen
 (11-15 yr)</t>
  </si>
  <si>
    <t>Teenager
(16-20 yr)</t>
  </si>
  <si>
    <t>Adult
(21+ yr)</t>
  </si>
  <si>
    <t>Infant (&lt;1 yr)</t>
  </si>
  <si>
    <t>3-5 year old Male Children</t>
  </si>
  <si>
    <t>6-11 year Old Male Children</t>
  </si>
  <si>
    <t>12-15 year Old Male Children</t>
  </si>
  <si>
    <t>Women of Reproductive Age
(16-49 years of age)</t>
  </si>
  <si>
    <t>Adhesives and sealants</t>
  </si>
  <si>
    <t>Concrete Adhesive</t>
  </si>
  <si>
    <t>Dermal</t>
  </si>
  <si>
    <t>High</t>
  </si>
  <si>
    <t>-</t>
  </si>
  <si>
    <t>Ingestion</t>
  </si>
  <si>
    <t>Inhalation</t>
  </si>
  <si>
    <t>Aggregate</t>
  </si>
  <si>
    <t>Med</t>
  </si>
  <si>
    <t>Low</t>
  </si>
  <si>
    <t>Flooring Adhesive</t>
  </si>
  <si>
    <t>Sealants for Small Home Repairs</t>
  </si>
  <si>
    <t>Fabric, textile, and leather products not covered elsewhere</t>
  </si>
  <si>
    <t>Fabric, textile, and leather products not covered elsewhere (e.g., Textile (fabric) dyes)</t>
  </si>
  <si>
    <t>Clothing (Children's)</t>
  </si>
  <si>
    <t>Clothing (Synthetic Leather)</t>
  </si>
  <si>
    <t>Fabric, textile, and leather products not covered elsewhere (e.g., textile (fabric) dyes)</t>
  </si>
  <si>
    <t>Furniture Components (Textile)</t>
  </si>
  <si>
    <t xml:space="preserve">Fabric, textile, and leather products not covered elsewhere (e.g., textile (fabric) dyes) </t>
  </si>
  <si>
    <t>Small Articles with Potential for semi-routine contact: Bags, belts, headband accessories, and steering wheel cover</t>
  </si>
  <si>
    <t>Floor coverings</t>
  </si>
  <si>
    <t>Carpet Tiles</t>
  </si>
  <si>
    <t>Vinyl Flooring</t>
  </si>
  <si>
    <t>Paints and coatings</t>
  </si>
  <si>
    <t>Paints</t>
  </si>
  <si>
    <t>Plastic and rubber products not covered elsewhere</t>
  </si>
  <si>
    <t>Air Beds</t>
  </si>
  <si>
    <t>Car Mats</t>
  </si>
  <si>
    <t>Footwear Components</t>
  </si>
  <si>
    <t>Shower Curtains</t>
  </si>
  <si>
    <t>Small Articles with Potential for semi-routine contact: Tires and variety PVC articles, bathtub applique, phone charger, garden hose, feeding mat, hobby cutting boards, tape, paper packaging products, folding boxboard</t>
  </si>
  <si>
    <t>Tire Crumbs</t>
  </si>
  <si>
    <t>Wallpaper (In Place)</t>
  </si>
  <si>
    <t>Wallpaper (Installation)</t>
  </si>
  <si>
    <t>Toys, playground, and sporting equipment</t>
  </si>
  <si>
    <t>Children's Toys (Legacy)</t>
  </si>
  <si>
    <t>Children's Toys (New)</t>
  </si>
  <si>
    <t>Small Articles with Potential for semi-routine contact: Variety PVC articles, diving goggles, exercise ball, yoga mats, pet chew toys, jump rope, footballs</t>
  </si>
  <si>
    <t>July 2025</t>
  </si>
  <si>
    <t>PUBLIC RELEASE DRAFT</t>
  </si>
  <si>
    <t>Version – July 2025</t>
  </si>
  <si>
    <t>CASRNs: 84-69-5</t>
  </si>
  <si>
    <t>Draft Occupational and Consumer Cumulative Risk for Diisobutyl Phthalate (DIBP)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</si>
</sst>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E+00"/>
    <numFmt numFmtId="166" formatCode="#,##0.0"/>
    <numFmt numFmtId="167" formatCode="0.000000000"/>
  </numFmts>
  <fonts count="19" x14ac:knownFonts="1">
    <font>
      <sz val="11"/>
      <color theme="1"/>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sz val="16"/>
      <color theme="1"/>
      <name val="Times New Roman"/>
      <family val="1"/>
    </font>
    <font>
      <sz val="11"/>
      <color theme="1"/>
      <name val="Times New Roman"/>
      <family val="1"/>
    </font>
    <font>
      <b/>
      <i/>
      <sz val="14"/>
      <color theme="1"/>
      <name val="Times New Roman"/>
      <family val="1"/>
    </font>
    <font>
      <b/>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i/>
      <sz val="11"/>
      <color theme="1"/>
      <name val="Calibri"/>
      <family val="2"/>
      <scheme val="minor"/>
    </font>
    <font>
      <b/>
      <i/>
      <sz val="14"/>
      <color theme="1"/>
      <name val="Calibri"/>
      <family val="2"/>
      <scheme val="minor"/>
    </font>
    <font>
      <b/>
      <sz val="11"/>
      <color theme="1"/>
      <name val="Calibri"/>
      <family val="2"/>
    </font>
    <font>
      <b/>
      <sz val="9.35"/>
      <color theme="1"/>
      <name val="Calibri"/>
      <family val="2"/>
    </font>
    <font>
      <sz val="10"/>
      <name val="Times New Roman"/>
      <family val="1"/>
    </font>
    <font>
      <sz val="10"/>
      <color rgb="FFFF0000"/>
      <name val="Times New Roman"/>
      <family val="1"/>
    </font>
    <font>
      <b/>
      <vertAlign val="subscript"/>
      <sz val="10"/>
      <color theme="1"/>
      <name val="Times New Roman"/>
      <family val="1"/>
    </font>
    <font>
      <sz val="12"/>
      <color rgb="FFFF0000"/>
      <name val="Times New Roman"/>
      <family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130">
    <xf numFmtId="0" fontId="0" fillId="0" borderId="0" xfId="0"/>
    <xf numFmtId="0" fontId="1" fillId="2" borderId="0" xfId="0" applyFont="1" applyFill="1"/>
    <xf numFmtId="0" fontId="1" fillId="2" borderId="0" xfId="0" applyFont="1" applyFill="1" applyAlignment="1">
      <alignment horizontal="center"/>
    </xf>
    <xf numFmtId="0" fontId="1" fillId="2" borderId="2" xfId="0" applyFont="1" applyFill="1" applyBorder="1" applyAlignment="1">
      <alignment horizontal="center"/>
    </xf>
    <xf numFmtId="0" fontId="2" fillId="5" borderId="2" xfId="0" applyFont="1" applyFill="1" applyBorder="1"/>
    <xf numFmtId="0" fontId="2" fillId="3" borderId="2" xfId="0" applyFont="1" applyFill="1" applyBorder="1" applyAlignment="1">
      <alignment vertical="center" wrapText="1"/>
    </xf>
    <xf numFmtId="165" fontId="2" fillId="5" borderId="2" xfId="0" applyNumberFormat="1" applyFont="1" applyFill="1" applyBorder="1" applyAlignment="1">
      <alignment horizontal="center" vertical="center" wrapText="1"/>
    </xf>
    <xf numFmtId="0" fontId="0" fillId="2" borderId="2" xfId="0" applyFill="1" applyBorder="1" applyAlignment="1">
      <alignment horizontal="left"/>
    </xf>
    <xf numFmtId="0" fontId="8" fillId="0" borderId="2" xfId="0" applyFont="1" applyBorder="1"/>
    <xf numFmtId="3" fontId="1" fillId="2" borderId="2" xfId="0" applyNumberFormat="1" applyFont="1" applyFill="1" applyBorder="1" applyAlignment="1">
      <alignment horizontal="center" vertical="center"/>
    </xf>
    <xf numFmtId="164" fontId="8" fillId="0" borderId="2" xfId="0" applyNumberFormat="1" applyFont="1" applyBorder="1" applyAlignment="1">
      <alignment horizontal="center"/>
    </xf>
    <xf numFmtId="1" fontId="8" fillId="2" borderId="2" xfId="0" applyNumberFormat="1" applyFont="1" applyFill="1" applyBorder="1" applyAlignment="1">
      <alignment horizontal="center"/>
    </xf>
    <xf numFmtId="3" fontId="1" fillId="2" borderId="2" xfId="0" quotePrefix="1" applyNumberFormat="1" applyFont="1" applyFill="1" applyBorder="1" applyAlignment="1">
      <alignment horizontal="center"/>
    </xf>
    <xf numFmtId="165" fontId="1" fillId="2" borderId="2" xfId="0" quotePrefix="1" applyNumberFormat="1" applyFont="1" applyFill="1" applyBorder="1" applyAlignment="1">
      <alignment horizontal="center"/>
    </xf>
    <xf numFmtId="167" fontId="8" fillId="0" borderId="2" xfId="0" applyNumberFormat="1" applyFont="1" applyBorder="1" applyAlignment="1">
      <alignment horizontal="center"/>
    </xf>
    <xf numFmtId="0" fontId="3" fillId="2" borderId="0" xfId="0" applyFont="1" applyFill="1"/>
    <xf numFmtId="165" fontId="8" fillId="2" borderId="2" xfId="0" applyNumberFormat="1" applyFont="1" applyFill="1" applyBorder="1" applyAlignment="1">
      <alignment horizontal="center"/>
    </xf>
    <xf numFmtId="167" fontId="8" fillId="2" borderId="2" xfId="0" applyNumberFormat="1" applyFont="1" applyFill="1" applyBorder="1" applyAlignment="1">
      <alignment horizontal="center"/>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165" fontId="8" fillId="0" borderId="2" xfId="0" applyNumberFormat="1" applyFont="1" applyBorder="1" applyAlignment="1">
      <alignment horizontal="center"/>
    </xf>
    <xf numFmtId="164" fontId="8" fillId="0" borderId="2" xfId="0" quotePrefix="1" applyNumberFormat="1" applyFont="1" applyBorder="1" applyAlignment="1">
      <alignment horizontal="center"/>
    </xf>
    <xf numFmtId="165" fontId="8" fillId="0" borderId="2" xfId="0" quotePrefix="1" applyNumberFormat="1" applyFont="1" applyBorder="1" applyAlignment="1">
      <alignment horizontal="center"/>
    </xf>
    <xf numFmtId="2" fontId="8" fillId="0" borderId="2" xfId="0" applyNumberFormat="1" applyFont="1" applyBorder="1" applyAlignment="1">
      <alignment horizontal="center"/>
    </xf>
    <xf numFmtId="1" fontId="8" fillId="0" borderId="2" xfId="0" quotePrefix="1" applyNumberFormat="1" applyFont="1" applyBorder="1" applyAlignment="1">
      <alignment horizontal="center"/>
    </xf>
    <xf numFmtId="1" fontId="15" fillId="7" borderId="2" xfId="0" applyNumberFormat="1" applyFont="1" applyFill="1" applyBorder="1" applyAlignment="1">
      <alignment horizontal="center"/>
    </xf>
    <xf numFmtId="1" fontId="15" fillId="0" borderId="2" xfId="0" applyNumberFormat="1" applyFont="1" applyBorder="1" applyAlignment="1">
      <alignment horizontal="center"/>
    </xf>
    <xf numFmtId="0" fontId="8" fillId="0" borderId="2" xfId="0" quotePrefix="1" applyFont="1" applyBorder="1" applyAlignment="1">
      <alignment horizontal="center"/>
    </xf>
    <xf numFmtId="1" fontId="15" fillId="0" borderId="2" xfId="0" quotePrefix="1" applyNumberFormat="1" applyFont="1" applyBorder="1" applyAlignment="1">
      <alignment horizontal="center"/>
    </xf>
    <xf numFmtId="164" fontId="15" fillId="0" borderId="2" xfId="0" applyNumberFormat="1" applyFont="1" applyBorder="1" applyAlignment="1">
      <alignment horizontal="center"/>
    </xf>
    <xf numFmtId="0" fontId="8" fillId="0" borderId="2" xfId="0" applyFont="1" applyFill="1" applyBorder="1"/>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2" fillId="5" borderId="5" xfId="0" applyFont="1" applyFill="1" applyBorder="1" applyAlignment="1">
      <alignment horizont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165" fontId="2" fillId="4" borderId="3" xfId="0" applyNumberFormat="1" applyFont="1" applyFill="1" applyBorder="1" applyAlignment="1">
      <alignment horizontal="center" vertical="center" wrapText="1"/>
    </xf>
    <xf numFmtId="165" fontId="2" fillId="4" borderId="4" xfId="0" applyNumberFormat="1" applyFont="1" applyFill="1" applyBorder="1" applyAlignment="1">
      <alignment horizontal="center" vertical="center" wrapText="1"/>
    </xf>
    <xf numFmtId="165" fontId="2" fillId="4" borderId="5"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8" fillId="2" borderId="0" xfId="0" applyFont="1" applyFill="1" applyAlignment="1" applyProtection="1">
      <alignment horizontal="center"/>
    </xf>
    <xf numFmtId="0" fontId="5" fillId="2" borderId="0" xfId="0" applyFont="1" applyFill="1" applyProtection="1"/>
    <xf numFmtId="17" fontId="18" fillId="2" borderId="0" xfId="0" quotePrefix="1" applyNumberFormat="1" applyFont="1" applyFill="1" applyAlignment="1" applyProtection="1">
      <alignment horizontal="center"/>
    </xf>
    <xf numFmtId="0" fontId="4" fillId="2" borderId="0" xfId="0" applyFont="1" applyFill="1" applyAlignment="1" applyProtection="1">
      <alignment horizontal="center" vertical="center" wrapText="1"/>
    </xf>
    <xf numFmtId="49" fontId="6" fillId="2" borderId="0" xfId="0" quotePrefix="1" applyNumberFormat="1" applyFont="1" applyFill="1" applyAlignment="1" applyProtection="1">
      <alignment horizontal="center"/>
    </xf>
    <xf numFmtId="0" fontId="9" fillId="3" borderId="2" xfId="0" applyFont="1" applyFill="1" applyBorder="1" applyAlignment="1" applyProtection="1">
      <alignment vertical="center" wrapText="1"/>
    </xf>
    <xf numFmtId="0" fontId="0" fillId="2" borderId="0" xfId="0" applyFill="1" applyProtection="1"/>
    <xf numFmtId="0" fontId="8" fillId="2" borderId="2" xfId="0" applyFont="1" applyFill="1" applyBorder="1" applyAlignment="1" applyProtection="1">
      <alignment vertical="center" wrapText="1"/>
    </xf>
    <xf numFmtId="0" fontId="12" fillId="0" borderId="0" xfId="0" applyFont="1" applyFill="1" applyBorder="1" applyProtection="1"/>
    <xf numFmtId="0" fontId="0" fillId="2" borderId="0" xfId="0" applyFill="1" applyAlignment="1" applyProtection="1">
      <alignment horizontal="center"/>
    </xf>
    <xf numFmtId="0" fontId="7" fillId="3" borderId="2" xfId="0" applyFont="1" applyFill="1" applyBorder="1" applyAlignment="1" applyProtection="1">
      <alignment wrapText="1"/>
    </xf>
    <xf numFmtId="0" fontId="7" fillId="3" borderId="2" xfId="0" applyFont="1" applyFill="1" applyBorder="1" applyAlignment="1" applyProtection="1">
      <alignment vertical="center"/>
    </xf>
    <xf numFmtId="0" fontId="0" fillId="2" borderId="2" xfId="0" applyFill="1" applyBorder="1" applyAlignment="1" applyProtection="1">
      <alignment vertical="center"/>
    </xf>
    <xf numFmtId="0" fontId="0" fillId="2" borderId="2" xfId="0" applyFill="1" applyBorder="1" applyAlignment="1" applyProtection="1">
      <alignment vertical="center" wrapText="1"/>
    </xf>
    <xf numFmtId="0" fontId="0" fillId="2" borderId="0" xfId="0" applyFill="1" applyAlignment="1" applyProtection="1">
      <alignment horizontal="center" vertical="center"/>
    </xf>
    <xf numFmtId="0" fontId="0" fillId="2" borderId="0" xfId="0" applyFill="1" applyAlignment="1" applyProtection="1">
      <alignment vertical="center"/>
    </xf>
    <xf numFmtId="0" fontId="7" fillId="3" borderId="3"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2" xfId="0" applyFont="1" applyFill="1" applyBorder="1" applyProtection="1"/>
    <xf numFmtId="0" fontId="7" fillId="3" borderId="2" xfId="0" applyFont="1" applyFill="1" applyBorder="1" applyAlignment="1" applyProtection="1">
      <alignment horizontal="left"/>
    </xf>
    <xf numFmtId="0" fontId="0" fillId="2" borderId="2" xfId="0" applyFill="1" applyBorder="1" applyProtection="1"/>
    <xf numFmtId="0" fontId="0" fillId="2" borderId="2" xfId="0" applyFill="1" applyBorder="1" applyAlignment="1" applyProtection="1">
      <alignment horizontal="left"/>
    </xf>
    <xf numFmtId="0" fontId="7" fillId="3" borderId="2" xfId="0" applyFont="1" applyFill="1" applyBorder="1" applyAlignment="1" applyProtection="1">
      <alignment horizontal="left"/>
    </xf>
    <xf numFmtId="0" fontId="7" fillId="3" borderId="2" xfId="0" applyFont="1" applyFill="1" applyBorder="1" applyAlignment="1" applyProtection="1">
      <alignment horizontal="center" vertical="center" wrapText="1"/>
    </xf>
    <xf numFmtId="0" fontId="0" fillId="2" borderId="2" xfId="0" applyFill="1" applyBorder="1" applyAlignment="1" applyProtection="1">
      <alignment wrapText="1"/>
    </xf>
    <xf numFmtId="0" fontId="0" fillId="2" borderId="2" xfId="0" applyFill="1" applyBorder="1" applyAlignment="1" applyProtection="1">
      <alignment horizontal="center" vertical="center"/>
    </xf>
    <xf numFmtId="0" fontId="0" fillId="2" borderId="1" xfId="0" applyFill="1" applyBorder="1" applyAlignment="1" applyProtection="1">
      <alignment horizontal="left" vertical="center" wrapText="1"/>
    </xf>
    <xf numFmtId="0" fontId="0" fillId="2" borderId="13" xfId="0" applyFill="1" applyBorder="1" applyAlignment="1" applyProtection="1">
      <alignment horizontal="left" vertical="center" wrapText="1"/>
    </xf>
    <xf numFmtId="0" fontId="0" fillId="2" borderId="12" xfId="0" applyFill="1" applyBorder="1" applyAlignment="1" applyProtection="1">
      <alignment horizontal="left" vertical="center" wrapText="1"/>
    </xf>
    <xf numFmtId="0" fontId="8" fillId="2" borderId="0" xfId="0" applyFont="1" applyFill="1" applyProtection="1"/>
    <xf numFmtId="0" fontId="16" fillId="2" borderId="0" xfId="0" applyFont="1" applyFill="1" applyProtection="1"/>
    <xf numFmtId="0" fontId="8" fillId="2" borderId="0" xfId="0" applyFont="1" applyFill="1" applyAlignment="1" applyProtection="1">
      <alignment horizontal="left"/>
    </xf>
    <xf numFmtId="0" fontId="8" fillId="2" borderId="0" xfId="0" applyFont="1" applyFill="1" applyAlignment="1" applyProtection="1">
      <alignment horizontal="center"/>
    </xf>
    <xf numFmtId="0" fontId="8" fillId="3" borderId="6" xfId="0" applyFont="1" applyFill="1" applyBorder="1" applyAlignment="1" applyProtection="1">
      <alignment horizontal="center"/>
    </xf>
    <xf numFmtId="0" fontId="8" fillId="3" borderId="7" xfId="0" applyFont="1" applyFill="1" applyBorder="1" applyAlignment="1" applyProtection="1">
      <alignment horizontal="center"/>
    </xf>
    <xf numFmtId="0" fontId="8" fillId="3" borderId="8" xfId="0" applyFont="1" applyFill="1" applyBorder="1" applyAlignment="1" applyProtection="1">
      <alignment horizontal="center"/>
    </xf>
    <xf numFmtId="0" fontId="9" fillId="4" borderId="3" xfId="0" applyFont="1" applyFill="1" applyBorder="1" applyAlignment="1" applyProtection="1">
      <alignment horizontal="center"/>
    </xf>
    <xf numFmtId="0" fontId="9" fillId="4" borderId="4" xfId="0" applyFont="1" applyFill="1" applyBorder="1" applyAlignment="1" applyProtection="1">
      <alignment horizontal="center"/>
    </xf>
    <xf numFmtId="0" fontId="9" fillId="5" borderId="3" xfId="0" applyFont="1" applyFill="1" applyBorder="1" applyAlignment="1" applyProtection="1">
      <alignment horizontal="center"/>
    </xf>
    <xf numFmtId="0" fontId="9" fillId="5" borderId="4" xfId="0" applyFont="1" applyFill="1" applyBorder="1" applyAlignment="1" applyProtection="1">
      <alignment horizontal="center"/>
    </xf>
    <xf numFmtId="0" fontId="9" fillId="5" borderId="5" xfId="0" applyFont="1" applyFill="1" applyBorder="1" applyAlignment="1" applyProtection="1">
      <alignment horizontal="center"/>
    </xf>
    <xf numFmtId="0" fontId="9" fillId="6" borderId="3" xfId="0" applyFont="1" applyFill="1" applyBorder="1" applyAlignment="1" applyProtection="1">
      <alignment horizontal="center"/>
    </xf>
    <xf numFmtId="0" fontId="9" fillId="6" borderId="4" xfId="0" applyFont="1" applyFill="1" applyBorder="1" applyAlignment="1" applyProtection="1">
      <alignment horizontal="center"/>
    </xf>
    <xf numFmtId="0" fontId="9" fillId="6" borderId="5" xfId="0" applyFont="1" applyFill="1" applyBorder="1" applyAlignment="1" applyProtection="1">
      <alignment horizontal="center"/>
    </xf>
    <xf numFmtId="0" fontId="9" fillId="2" borderId="0" xfId="0" applyFont="1" applyFill="1" applyProtection="1"/>
    <xf numFmtId="0" fontId="8" fillId="3" borderId="9" xfId="0" applyFont="1" applyFill="1" applyBorder="1" applyAlignment="1" applyProtection="1">
      <alignment horizontal="center"/>
    </xf>
    <xf numFmtId="0" fontId="8" fillId="3" borderId="10" xfId="0" applyFont="1" applyFill="1" applyBorder="1" applyAlignment="1" applyProtection="1">
      <alignment horizontal="center"/>
    </xf>
    <xf numFmtId="0" fontId="8" fillId="3" borderId="11" xfId="0" applyFont="1" applyFill="1" applyBorder="1" applyAlignment="1" applyProtection="1">
      <alignment horizontal="center"/>
    </xf>
    <xf numFmtId="0" fontId="9" fillId="4" borderId="2"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xf>
    <xf numFmtId="0" fontId="9" fillId="5" borderId="2"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9" fillId="6" borderId="2" xfId="0" applyFont="1" applyFill="1" applyBorder="1" applyAlignment="1" applyProtection="1">
      <alignment horizontal="center" vertical="center" wrapText="1"/>
    </xf>
    <xf numFmtId="0" fontId="9" fillId="6" borderId="2" xfId="0" applyFont="1" applyFill="1" applyBorder="1" applyAlignment="1" applyProtection="1">
      <alignment horizontal="center" vertical="center"/>
    </xf>
    <xf numFmtId="0" fontId="9" fillId="3" borderId="1" xfId="0" applyFont="1" applyFill="1" applyBorder="1" applyAlignment="1" applyProtection="1">
      <alignment vertical="center"/>
    </xf>
    <xf numFmtId="0" fontId="9" fillId="3" borderId="1" xfId="0" applyFont="1" applyFill="1" applyBorder="1" applyAlignment="1" applyProtection="1">
      <alignment horizontal="left" vertical="center" wrapText="1"/>
    </xf>
    <xf numFmtId="0" fontId="9" fillId="4" borderId="1" xfId="0" applyFont="1" applyFill="1" applyBorder="1" applyAlignment="1" applyProtection="1">
      <alignment horizontal="center" vertical="center" wrapText="1"/>
    </xf>
    <xf numFmtId="0" fontId="15" fillId="2" borderId="2" xfId="0" applyFont="1" applyFill="1" applyBorder="1" applyAlignment="1" applyProtection="1">
      <alignment vertical="center"/>
    </xf>
    <xf numFmtId="0" fontId="15" fillId="0" borderId="3" xfId="0" applyFont="1" applyBorder="1" applyAlignment="1" applyProtection="1">
      <alignment horizontal="left" vertical="center"/>
    </xf>
    <xf numFmtId="2" fontId="15" fillId="0" borderId="2" xfId="0" applyNumberFormat="1" applyFont="1" applyBorder="1" applyAlignment="1" applyProtection="1">
      <alignment horizontal="center" vertical="center"/>
    </xf>
    <xf numFmtId="0" fontId="8" fillId="2" borderId="2" xfId="0" applyFont="1" applyFill="1" applyBorder="1" applyAlignment="1" applyProtection="1">
      <alignment horizontal="center"/>
    </xf>
    <xf numFmtId="3" fontId="8" fillId="0" borderId="2" xfId="0" applyNumberFormat="1" applyFont="1" applyBorder="1" applyAlignment="1" applyProtection="1">
      <alignment horizontal="center"/>
    </xf>
    <xf numFmtId="164" fontId="8" fillId="0" borderId="2" xfId="0" applyNumberFormat="1" applyFont="1" applyBorder="1" applyAlignment="1" applyProtection="1">
      <alignment horizontal="center"/>
    </xf>
    <xf numFmtId="0" fontId="8" fillId="0" borderId="2" xfId="0" applyFont="1" applyBorder="1" applyAlignment="1" applyProtection="1">
      <alignment horizontal="center"/>
    </xf>
    <xf numFmtId="3" fontId="8" fillId="2" borderId="2" xfId="0" applyNumberFormat="1" applyFont="1" applyFill="1" applyBorder="1" applyAlignment="1" applyProtection="1">
      <alignment horizontal="center"/>
    </xf>
    <xf numFmtId="166" fontId="8" fillId="2" borderId="2" xfId="0" applyNumberFormat="1" applyFont="1" applyFill="1" applyBorder="1" applyAlignment="1" applyProtection="1">
      <alignment horizontal="center"/>
    </xf>
    <xf numFmtId="164" fontId="8" fillId="2" borderId="2" xfId="0" applyNumberFormat="1" applyFont="1" applyFill="1" applyBorder="1" applyAlignment="1" applyProtection="1">
      <alignment horizontal="center"/>
    </xf>
    <xf numFmtId="0" fontId="8" fillId="0" borderId="0" xfId="0" applyFont="1" applyProtection="1"/>
    <xf numFmtId="0" fontId="8" fillId="2" borderId="2" xfId="0" applyFont="1" applyFill="1" applyBorder="1" applyProtection="1"/>
    <xf numFmtId="0" fontId="8" fillId="2" borderId="2" xfId="0" applyFont="1" applyFill="1" applyBorder="1" applyAlignment="1" applyProtection="1">
      <alignment horizontal="left"/>
    </xf>
    <xf numFmtId="1" fontId="8" fillId="0" borderId="2" xfId="0" applyNumberFormat="1" applyFont="1" applyBorder="1" applyAlignment="1" applyProtection="1">
      <alignment horizontal="center"/>
    </xf>
    <xf numFmtId="1" fontId="8" fillId="2" borderId="2" xfId="0" applyNumberFormat="1" applyFont="1" applyFill="1" applyBorder="1" applyAlignment="1" applyProtection="1">
      <alignment horizontal="center"/>
    </xf>
    <xf numFmtId="11" fontId="15" fillId="0" borderId="2" xfId="0" applyNumberFormat="1" applyFont="1" applyBorder="1" applyAlignment="1" applyProtection="1">
      <alignment horizontal="center" vertical="center" wrapText="1"/>
    </xf>
    <xf numFmtId="0" fontId="8" fillId="0" borderId="0" xfId="0" applyFont="1" applyFill="1" applyProtection="1"/>
    <xf numFmtId="166" fontId="8" fillId="0" borderId="2" xfId="0" applyNumberFormat="1" applyFont="1" applyBorder="1" applyAlignment="1" applyProtection="1">
      <alignment horizontal="center"/>
    </xf>
    <xf numFmtId="11" fontId="15" fillId="2" borderId="2" xfId="0" applyNumberFormat="1" applyFont="1" applyFill="1" applyBorder="1" applyAlignment="1" applyProtection="1">
      <alignment horizontal="center" vertical="center" wrapText="1"/>
    </xf>
    <xf numFmtId="0" fontId="8" fillId="2" borderId="0" xfId="0" applyFont="1" applyFill="1" applyBorder="1" applyAlignment="1" applyProtection="1">
      <alignment horizontal="center"/>
    </xf>
    <xf numFmtId="11" fontId="15" fillId="2" borderId="0" xfId="0" applyNumberFormat="1" applyFont="1" applyFill="1" applyBorder="1" applyAlignment="1" applyProtection="1">
      <alignment horizontal="center" vertical="center" wrapText="1"/>
    </xf>
  </cellXfs>
  <cellStyles count="1">
    <cellStyle name="Normal" xfId="0" builtinId="0"/>
  </cellStyles>
  <dxfs count="58">
    <dxf>
      <font>
        <color auto="1"/>
      </font>
      <fill>
        <patternFill>
          <bgColor theme="7" tint="0.59996337778862885"/>
        </patternFill>
      </fill>
    </dxf>
    <dxf>
      <font>
        <color rgb="FF9C0006"/>
      </font>
      <fill>
        <patternFill>
          <bgColor rgb="FFFFC7CE"/>
        </patternFill>
      </fill>
    </dxf>
    <dxf>
      <numFmt numFmtId="164" formatCode="0.0"/>
    </dxf>
    <dxf>
      <numFmt numFmtId="165" formatCode="0.0E+00"/>
    </dxf>
    <dxf>
      <numFmt numFmtId="3" formatCode="#,##0"/>
    </dxf>
    <dxf>
      <font>
        <color rgb="FF9C0006"/>
      </font>
      <fill>
        <patternFill>
          <bgColor rgb="FFFFC7CE"/>
        </patternFill>
      </fill>
    </dxf>
    <dxf>
      <font>
        <color rgb="FF9C5700"/>
      </font>
      <fill>
        <patternFill>
          <bgColor rgb="FFFFEB9C"/>
        </patternFill>
      </fill>
    </dxf>
    <dxf>
      <numFmt numFmtId="165" formatCode="0.0E+00"/>
    </dxf>
    <dxf>
      <numFmt numFmtId="1" formatCode="0"/>
    </dxf>
    <dxf>
      <numFmt numFmtId="2" formatCode="0.00"/>
    </dxf>
    <dxf>
      <numFmt numFmtId="164" formatCode="0.0"/>
    </dxf>
    <dxf>
      <numFmt numFmtId="1" formatCode="0"/>
    </dxf>
    <dxf>
      <numFmt numFmtId="164" formatCode="0.0"/>
    </dxf>
    <dxf>
      <numFmt numFmtId="2" formatCode="0.00"/>
    </dxf>
    <dxf>
      <numFmt numFmtId="165" formatCode="0.0E+00"/>
    </dxf>
    <dxf>
      <numFmt numFmtId="165" formatCode="0.0E+00"/>
    </dxf>
    <dxf>
      <numFmt numFmtId="165" formatCode="0.0E+00"/>
    </dxf>
    <dxf>
      <numFmt numFmtId="1" formatCode="0"/>
    </dxf>
    <dxf>
      <numFmt numFmtId="2" formatCode="0.00"/>
    </dxf>
    <dxf>
      <numFmt numFmtId="164" formatCode="0.0"/>
    </dxf>
    <dxf>
      <numFmt numFmtId="1" formatCode="0"/>
    </dxf>
    <dxf>
      <numFmt numFmtId="164" formatCode="0.0"/>
    </dxf>
    <dxf>
      <numFmt numFmtId="2" formatCode="0.00"/>
    </dxf>
    <dxf>
      <numFmt numFmtId="165" formatCode="0.0E+00"/>
    </dxf>
    <dxf>
      <numFmt numFmtId="165" formatCode="0.0E+00"/>
    </dxf>
    <dxf>
      <numFmt numFmtId="165" formatCode="0.0E+00"/>
    </dxf>
    <dxf>
      <numFmt numFmtId="1" formatCode="0"/>
    </dxf>
    <dxf>
      <numFmt numFmtId="2" formatCode="0.00"/>
    </dxf>
    <dxf>
      <numFmt numFmtId="164" formatCode="0.0"/>
    </dxf>
    <dxf>
      <numFmt numFmtId="1" formatCode="0"/>
    </dxf>
    <dxf>
      <numFmt numFmtId="164" formatCode="0.0"/>
    </dxf>
    <dxf>
      <numFmt numFmtId="2" formatCode="0.00"/>
    </dxf>
    <dxf>
      <numFmt numFmtId="165" formatCode="0.0E+00"/>
    </dxf>
    <dxf>
      <numFmt numFmtId="165" formatCode="0.0E+00"/>
    </dxf>
    <dxf>
      <numFmt numFmtId="165" formatCode="0.0E+00"/>
    </dxf>
    <dxf>
      <numFmt numFmtId="1" formatCode="0"/>
    </dxf>
    <dxf>
      <numFmt numFmtId="2" formatCode="0.00"/>
    </dxf>
    <dxf>
      <numFmt numFmtId="164" formatCode="0.0"/>
    </dxf>
    <dxf>
      <numFmt numFmtId="1" formatCode="0"/>
    </dxf>
    <dxf>
      <numFmt numFmtId="164" formatCode="0.0"/>
    </dxf>
    <dxf>
      <numFmt numFmtId="2" formatCode="0.00"/>
    </dxf>
    <dxf>
      <numFmt numFmtId="165" formatCode="0.0E+00"/>
    </dxf>
    <dxf>
      <numFmt numFmtId="165" formatCode="0.0E+00"/>
    </dxf>
    <dxf>
      <numFmt numFmtId="165" formatCode="0.0E+00"/>
    </dxf>
    <dxf>
      <numFmt numFmtId="1" formatCode="0"/>
    </dxf>
    <dxf>
      <numFmt numFmtId="2" formatCode="0.00"/>
    </dxf>
    <dxf>
      <numFmt numFmtId="164" formatCode="0.0"/>
    </dxf>
    <dxf>
      <numFmt numFmtId="1" formatCode="0"/>
    </dxf>
    <dxf>
      <numFmt numFmtId="164" formatCode="0.0"/>
    </dxf>
    <dxf>
      <numFmt numFmtId="2" formatCode="0.00"/>
    </dxf>
    <dxf>
      <numFmt numFmtId="165" formatCode="0.0E+00"/>
    </dxf>
    <dxf>
      <numFmt numFmtId="165" formatCode="0.0E+00"/>
    </dxf>
    <dxf>
      <numFmt numFmtId="165" formatCode="0.0E+00"/>
    </dxf>
    <dxf>
      <numFmt numFmtId="2" formatCode="0.00"/>
    </dxf>
    <dxf>
      <numFmt numFmtId="164" formatCode="0.0"/>
    </dxf>
    <dxf>
      <numFmt numFmtId="1" formatCode="0"/>
    </dxf>
    <dxf>
      <numFmt numFmtId="165" formatCode="0.0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549275</xdr:colOff>
      <xdr:row>5</xdr:row>
      <xdr:rowOff>146050</xdr:rowOff>
    </xdr:from>
    <xdr:to>
      <xdr:col>4</xdr:col>
      <xdr:colOff>815731</xdr:colOff>
      <xdr:row>11</xdr:row>
      <xdr:rowOff>58421</xdr:rowOff>
    </xdr:to>
    <xdr:pic>
      <xdr:nvPicPr>
        <xdr:cNvPr id="2" name="Picture 1">
          <a:extLst>
            <a:ext uri="{FF2B5EF4-FFF2-40B4-BE49-F238E27FC236}">
              <a16:creationId xmlns:a16="http://schemas.microsoft.com/office/drawing/2014/main" id="{BE2FFBD0-7451-4145-8817-24145D32EBBC}"/>
            </a:ext>
          </a:extLst>
        </xdr:cNvPr>
        <xdr:cNvPicPr>
          <a:picLocks noChangeAspect="1"/>
        </xdr:cNvPicPr>
      </xdr:nvPicPr>
      <xdr:blipFill>
        <a:blip xmlns:r="http://schemas.openxmlformats.org/officeDocument/2006/relationships" r:embed="rId1"/>
        <a:stretch>
          <a:fillRect/>
        </a:stretch>
      </xdr:blipFill>
      <xdr:spPr>
        <a:xfrm>
          <a:off x="1489075" y="1435100"/>
          <a:ext cx="2628656" cy="28841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515470</xdr:colOff>
      <xdr:row>1</xdr:row>
      <xdr:rowOff>89647</xdr:rowOff>
    </xdr:from>
    <xdr:to>
      <xdr:col>4</xdr:col>
      <xdr:colOff>997323</xdr:colOff>
      <xdr:row>14</xdr:row>
      <xdr:rowOff>58703</xdr:rowOff>
    </xdr:to>
    <xdr:pic>
      <xdr:nvPicPr>
        <xdr:cNvPr id="2" name="Picture 1">
          <a:extLst>
            <a:ext uri="{FF2B5EF4-FFF2-40B4-BE49-F238E27FC236}">
              <a16:creationId xmlns:a16="http://schemas.microsoft.com/office/drawing/2014/main" id="{CEB5559D-0966-1605-E8D7-B964B3D89E8B}"/>
            </a:ext>
          </a:extLst>
        </xdr:cNvPr>
        <xdr:cNvPicPr>
          <a:picLocks noChangeAspect="1"/>
        </xdr:cNvPicPr>
      </xdr:nvPicPr>
      <xdr:blipFill>
        <a:blip xmlns:r="http://schemas.openxmlformats.org/officeDocument/2006/relationships" r:embed="rId1"/>
        <a:stretch>
          <a:fillRect/>
        </a:stretch>
      </xdr:blipFill>
      <xdr:spPr>
        <a:xfrm>
          <a:off x="5300382" y="324971"/>
          <a:ext cx="6869206" cy="47091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sepa.sharepoint.com/sites/ocspp_Work/wpc/TSCA%20Scoping%20Next%2020%20HPS%20Review/Phthalates/DIDP%20&amp;%20DINP%20(MRRE)/DINP%20(MRRE)/RE%20Documents/Supplemental%20Files%20for%20DINP/DINP%20.%20Draft%20Occupational%20Risk%20Calculator%20.%20Locked%20for%20Release%20to%20Docket%20.%20August%2021%202024.xlsx" TargetMode="External"/><Relationship Id="rId2" Type="http://schemas.microsoft.com/office/2019/04/relationships/externalLinkLongPath" Target="/sites/ocspp_Work/wpc/TSCA%20Scoping%20Next%2020%20HPS%20Review/Phthalates/DIDP%20&amp;%20DINP%20(MRRE)/DINP%20(MRRE)/RE%20Documents/Supplemental%20Files%20for%20DINP/DINP%20.%20Draft%20Occupational%20Risk%20Calculator%20.%20Locked%20for%20Release%20to%20Docket%20.%20August%2021%202024.xlsx?C0DDAFA1" TargetMode="External"/><Relationship Id="rId1" Type="http://schemas.openxmlformats.org/officeDocument/2006/relationships/externalLinkPath" Target="file:///\\C0DDAFA1\DINP%20.%20Draft%20Occupational%20Risk%20Calculator%20.%20Locked%20for%20Release%20to%20Docket%20.%20August%2021%202024.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usepa.sharepoint.com/sites/ocspp_Work/wpc/TSCA%20Scoping%20Next%2020%20HPS%20Review/Phthalates/DCHP/RE%20Documents/Supplemental%20Files%20for%20DCHP/DCHP%20.%20Draft%20Occupational%20Risk%20Calculator%20.%2010-25-24.xlsx" TargetMode="External"/><Relationship Id="rId2" Type="http://schemas.microsoft.com/office/2019/04/relationships/externalLinkLongPath" Target="DCHP%20.%20Draft%20Occupational%20Risk%20Calculator%20.%2010-25-24.xlsx?9D9F9939" TargetMode="External"/><Relationship Id="rId1" Type="http://schemas.openxmlformats.org/officeDocument/2006/relationships/externalLinkPath" Target="file:///\\9D9F9939\DCHP%20.%20Draft%20Occupational%20Risk%20Calculator%20.%2010-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Read Me"/>
      <sheetName val="Calculation Summary"/>
      <sheetName val="Dashboard"/>
      <sheetName val="RR"/>
      <sheetName val="Aggregate RR"/>
      <sheetName val="Inhalation Exposure"/>
      <sheetName val="Dermal Exposure"/>
      <sheetName val="Hazard Values"/>
      <sheetName val="List Values"/>
      <sheetName val="Exposure Fac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Table of Contents"/>
      <sheetName val="Calculation Summary"/>
      <sheetName val="Dashboard"/>
      <sheetName val="RR"/>
      <sheetName val="Aggregate RR"/>
      <sheetName val="Inhalation Exposure"/>
      <sheetName val="Dermal Exposure"/>
      <sheetName val="Tables for RE"/>
      <sheetName val="Tables for Report"/>
      <sheetName val="Hazard Values"/>
      <sheetName val="List Values"/>
      <sheetName val="Exposure Fac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E6DC0-6182-4C3D-B71E-CE4EBF41296E}">
  <sheetPr codeName="Sheet1"/>
  <dimension ref="B1:F18"/>
  <sheetViews>
    <sheetView tabSelected="1" workbookViewId="0"/>
  </sheetViews>
  <sheetFormatPr defaultColWidth="9.1796875" defaultRowHeight="14" x14ac:dyDescent="0.3"/>
  <cols>
    <col min="1" max="1" width="13.453125" style="53" customWidth="1"/>
    <col min="2" max="2" width="11.54296875" style="53" customWidth="1"/>
    <col min="3" max="3" width="10.81640625" style="53" customWidth="1"/>
    <col min="4" max="4" width="11.453125" style="53" customWidth="1"/>
    <col min="5" max="5" width="11.81640625" style="53" customWidth="1"/>
    <col min="6" max="16384" width="9.1796875" style="53"/>
  </cols>
  <sheetData>
    <row r="1" spans="2:6" s="53" customFormat="1" ht="15.5" x14ac:dyDescent="0.35">
      <c r="B1" s="52" t="s">
        <v>145</v>
      </c>
      <c r="C1" s="52"/>
      <c r="D1" s="52"/>
      <c r="E1" s="52"/>
      <c r="F1" s="52"/>
    </row>
    <row r="2" spans="2:6" s="53" customFormat="1" ht="15.5" x14ac:dyDescent="0.35">
      <c r="C2" s="54" t="s">
        <v>146</v>
      </c>
      <c r="D2" s="54"/>
      <c r="E2" s="54"/>
    </row>
    <row r="3" spans="2:6" s="53" customFormat="1" ht="36.75" customHeight="1" x14ac:dyDescent="0.3">
      <c r="B3" s="55" t="s">
        <v>148</v>
      </c>
      <c r="C3" s="55"/>
      <c r="D3" s="55"/>
      <c r="E3" s="55"/>
      <c r="F3" s="55"/>
    </row>
    <row r="4" spans="2:6" s="53" customFormat="1" ht="20.149999999999999" customHeight="1" x14ac:dyDescent="0.3">
      <c r="B4" s="55"/>
      <c r="C4" s="55"/>
      <c r="D4" s="55"/>
      <c r="E4" s="55"/>
      <c r="F4" s="55"/>
    </row>
    <row r="6" spans="2:6" s="53" customFormat="1" ht="148.5" customHeight="1" x14ac:dyDescent="0.3"/>
    <row r="7" spans="2:6" s="53" customFormat="1" ht="20" x14ac:dyDescent="0.3">
      <c r="B7" s="55"/>
      <c r="C7" s="55"/>
      <c r="D7" s="55"/>
      <c r="E7" s="55"/>
      <c r="F7" s="55"/>
    </row>
    <row r="9" spans="2:6" s="53" customFormat="1" ht="20" customHeight="1" x14ac:dyDescent="0.3">
      <c r="B9" s="55"/>
      <c r="C9" s="55"/>
      <c r="D9" s="55"/>
      <c r="E9" s="55"/>
      <c r="F9" s="55"/>
    </row>
    <row r="11" spans="2:6" s="53" customFormat="1" ht="17.5" x14ac:dyDescent="0.35">
      <c r="B11" s="56"/>
      <c r="C11" s="56"/>
      <c r="D11" s="56"/>
      <c r="E11" s="56"/>
      <c r="F11" s="56"/>
    </row>
    <row r="16" spans="2:6" s="53" customFormat="1" ht="20" x14ac:dyDescent="0.3">
      <c r="B16" s="55" t="s">
        <v>147</v>
      </c>
      <c r="C16" s="55"/>
      <c r="D16" s="55"/>
      <c r="E16" s="55"/>
      <c r="F16" s="55"/>
    </row>
    <row r="18" spans="2:6" s="53" customFormat="1" ht="17.5" x14ac:dyDescent="0.35">
      <c r="B18" s="56" t="s">
        <v>144</v>
      </c>
      <c r="C18" s="56"/>
      <c r="D18" s="56"/>
      <c r="E18" s="56"/>
      <c r="F18" s="56"/>
    </row>
  </sheetData>
  <sheetProtection sheet="1" objects="1" scenarios="1" formatCells="0" formatColumns="0" formatRows="0" sort="0" autoFilter="0"/>
  <mergeCells count="8">
    <mergeCell ref="B16:F16"/>
    <mergeCell ref="B18:F18"/>
    <mergeCell ref="B3:F4"/>
    <mergeCell ref="B7:F7"/>
    <mergeCell ref="B9:F9"/>
    <mergeCell ref="B11:F11"/>
    <mergeCell ref="B1:F1"/>
    <mergeCell ref="C2:E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73A3-BDA4-43B7-93AF-8BA5BEDD92E0}">
  <sheetPr codeName="Sheet2"/>
  <dimension ref="A2:B5"/>
  <sheetViews>
    <sheetView zoomScale="115" zoomScaleNormal="115" workbookViewId="0"/>
  </sheetViews>
  <sheetFormatPr defaultColWidth="9.1796875" defaultRowHeight="14.5" x14ac:dyDescent="0.35"/>
  <cols>
    <col min="1" max="1" width="20.54296875" style="58" customWidth="1"/>
    <col min="2" max="2" width="126" style="58" customWidth="1"/>
    <col min="3" max="16384" width="9.1796875" style="58"/>
  </cols>
  <sheetData>
    <row r="2" spans="1:2" x14ac:dyDescent="0.35">
      <c r="A2" s="57" t="s">
        <v>0</v>
      </c>
      <c r="B2" s="57" t="s">
        <v>1</v>
      </c>
    </row>
    <row r="3" spans="1:2" x14ac:dyDescent="0.35">
      <c r="A3" s="59" t="s">
        <v>2</v>
      </c>
      <c r="B3" s="59" t="s">
        <v>3</v>
      </c>
    </row>
    <row r="4" spans="1:2" ht="78" customHeight="1" x14ac:dyDescent="0.35">
      <c r="A4" s="59" t="s">
        <v>4</v>
      </c>
      <c r="B4" s="59" t="s">
        <v>5</v>
      </c>
    </row>
    <row r="5" spans="1:2" ht="77.25" customHeight="1" x14ac:dyDescent="0.35">
      <c r="A5" s="59" t="s">
        <v>6</v>
      </c>
      <c r="B5" s="59" t="s">
        <v>7</v>
      </c>
    </row>
  </sheetData>
  <sheetProtection sheet="1" objects="1" scenarios="1" formatCells="0" formatColumns="0" formatRows="0" sort="0" autoFilter="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CA96F-0C0A-4981-836C-17C6F3E67D81}">
  <sheetPr codeName="Sheet3"/>
  <dimension ref="A1:E21"/>
  <sheetViews>
    <sheetView zoomScaleNormal="100" workbookViewId="0"/>
  </sheetViews>
  <sheetFormatPr defaultColWidth="9.1796875" defaultRowHeight="14.5" x14ac:dyDescent="0.35"/>
  <cols>
    <col min="1" max="1" width="29.453125" style="58" customWidth="1"/>
    <col min="2" max="2" width="42.26953125" style="58" customWidth="1"/>
    <col min="3" max="3" width="21.453125" style="61" customWidth="1"/>
    <col min="4" max="4" width="74.26953125" style="58" customWidth="1"/>
    <col min="5" max="5" width="92.81640625" style="58" customWidth="1"/>
    <col min="6" max="16384" width="9.1796875" style="58"/>
  </cols>
  <sheetData>
    <row r="1" spans="1:5" ht="18.5" x14ac:dyDescent="0.45">
      <c r="A1" s="60" t="s">
        <v>8</v>
      </c>
    </row>
    <row r="3" spans="1:5" ht="29" x14ac:dyDescent="0.35">
      <c r="A3" s="62" t="s">
        <v>9</v>
      </c>
      <c r="B3" s="63" t="s">
        <v>1</v>
      </c>
    </row>
    <row r="4" spans="1:5" s="67" customFormat="1" ht="87" x14ac:dyDescent="0.35">
      <c r="A4" s="64" t="s">
        <v>10</v>
      </c>
      <c r="B4" s="65" t="s">
        <v>11</v>
      </c>
      <c r="C4" s="66"/>
    </row>
    <row r="5" spans="1:5" s="67" customFormat="1" ht="72.5" x14ac:dyDescent="0.35">
      <c r="A5" s="64" t="s">
        <v>12</v>
      </c>
      <c r="B5" s="65" t="s">
        <v>13</v>
      </c>
      <c r="C5" s="66"/>
    </row>
    <row r="6" spans="1:5" ht="28.5" customHeight="1" x14ac:dyDescent="0.35"/>
    <row r="7" spans="1:5" x14ac:dyDescent="0.35">
      <c r="A7" s="68" t="s">
        <v>14</v>
      </c>
      <c r="B7" s="69"/>
    </row>
    <row r="8" spans="1:5" x14ac:dyDescent="0.35">
      <c r="A8" s="70" t="s">
        <v>15</v>
      </c>
      <c r="B8" s="71" t="s">
        <v>16</v>
      </c>
    </row>
    <row r="9" spans="1:5" x14ac:dyDescent="0.35">
      <c r="A9" s="72" t="s">
        <v>17</v>
      </c>
      <c r="B9" s="73">
        <v>1</v>
      </c>
    </row>
    <row r="10" spans="1:5" x14ac:dyDescent="0.35">
      <c r="A10" s="72" t="s">
        <v>18</v>
      </c>
      <c r="B10" s="73">
        <v>0.83</v>
      </c>
    </row>
    <row r="11" spans="1:5" x14ac:dyDescent="0.35">
      <c r="A11" s="72" t="s">
        <v>19</v>
      </c>
      <c r="B11" s="73">
        <v>0.53</v>
      </c>
    </row>
    <row r="12" spans="1:5" x14ac:dyDescent="0.35">
      <c r="A12" s="72" t="s">
        <v>20</v>
      </c>
      <c r="B12" s="73">
        <v>0.52</v>
      </c>
    </row>
    <row r="13" spans="1:5" x14ac:dyDescent="0.35">
      <c r="A13" s="72" t="s">
        <v>21</v>
      </c>
      <c r="B13" s="73">
        <v>1.66</v>
      </c>
    </row>
    <row r="14" spans="1:5" x14ac:dyDescent="0.35">
      <c r="A14" s="72" t="s">
        <v>22</v>
      </c>
      <c r="B14" s="73">
        <v>0.21</v>
      </c>
    </row>
    <row r="16" spans="1:5" x14ac:dyDescent="0.35">
      <c r="A16" s="74" t="s">
        <v>23</v>
      </c>
      <c r="B16" s="74"/>
      <c r="C16" s="74"/>
      <c r="D16" s="74"/>
      <c r="E16" s="74"/>
    </row>
    <row r="17" spans="1:5" ht="41.25" customHeight="1" x14ac:dyDescent="0.35">
      <c r="A17" s="63" t="s">
        <v>24</v>
      </c>
      <c r="B17" s="63" t="s">
        <v>25</v>
      </c>
      <c r="C17" s="75" t="s">
        <v>26</v>
      </c>
      <c r="D17" s="63" t="s">
        <v>27</v>
      </c>
      <c r="E17" s="63" t="s">
        <v>28</v>
      </c>
    </row>
    <row r="18" spans="1:5" ht="29" x14ac:dyDescent="0.35">
      <c r="A18" s="76" t="s">
        <v>29</v>
      </c>
      <c r="B18" s="64" t="s">
        <v>30</v>
      </c>
      <c r="C18" s="77">
        <v>5.16</v>
      </c>
      <c r="D18" s="65" t="s">
        <v>31</v>
      </c>
      <c r="E18" s="78" t="s">
        <v>32</v>
      </c>
    </row>
    <row r="19" spans="1:5" x14ac:dyDescent="0.35">
      <c r="A19" s="72" t="s">
        <v>33</v>
      </c>
      <c r="B19" s="64" t="s">
        <v>30</v>
      </c>
      <c r="C19" s="77">
        <v>10.8</v>
      </c>
      <c r="D19" s="65" t="s">
        <v>34</v>
      </c>
      <c r="E19" s="79"/>
    </row>
    <row r="20" spans="1:5" x14ac:dyDescent="0.35">
      <c r="A20" s="72" t="s">
        <v>35</v>
      </c>
      <c r="B20" s="64" t="s">
        <v>30</v>
      </c>
      <c r="C20" s="77">
        <v>7.35</v>
      </c>
      <c r="D20" s="65" t="s">
        <v>36</v>
      </c>
      <c r="E20" s="79"/>
    </row>
    <row r="21" spans="1:5" x14ac:dyDescent="0.35">
      <c r="A21" s="72" t="s">
        <v>37</v>
      </c>
      <c r="B21" s="64" t="s">
        <v>30</v>
      </c>
      <c r="C21" s="77">
        <v>4.3600000000000003</v>
      </c>
      <c r="D21" s="65" t="s">
        <v>38</v>
      </c>
      <c r="E21" s="80"/>
    </row>
  </sheetData>
  <sheetProtection sheet="1" objects="1" scenarios="1" formatCells="0" formatColumns="0" formatRows="0" sort="0" autoFilter="0"/>
  <mergeCells count="3">
    <mergeCell ref="A7:B7"/>
    <mergeCell ref="A16:E16"/>
    <mergeCell ref="E18:E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7F534-0021-495F-8247-C62649A36BE9}">
  <sheetPr codeName="Sheet4"/>
  <dimension ref="A1:BO54"/>
  <sheetViews>
    <sheetView zoomScale="110" zoomScaleNormal="110" workbookViewId="0">
      <pane ySplit="4" topLeftCell="A5" activePane="bottomLeft" state="frozen"/>
      <selection pane="bottomLeft"/>
    </sheetView>
  </sheetViews>
  <sheetFormatPr defaultColWidth="9.1796875" defaultRowHeight="13" x14ac:dyDescent="0.3"/>
  <cols>
    <col min="1" max="1" width="2.453125" style="81" customWidth="1"/>
    <col min="2" max="2" width="72.453125" style="81" bestFit="1" customWidth="1"/>
    <col min="3" max="3" width="23.1796875" style="81" bestFit="1" customWidth="1"/>
    <col min="4" max="4" width="10.453125" style="83" bestFit="1" customWidth="1"/>
    <col min="5" max="5" width="12.26953125" style="84" customWidth="1"/>
    <col min="6" max="6" width="10.7265625" style="84" customWidth="1"/>
    <col min="7" max="7" width="15.7265625" style="84" customWidth="1"/>
    <col min="8" max="8" width="16.1796875" style="84" customWidth="1"/>
    <col min="9" max="9" width="16.7265625" style="84" customWidth="1"/>
    <col min="10" max="10" width="9.1796875" style="84" customWidth="1"/>
    <col min="11" max="11" width="26.26953125" style="84" customWidth="1"/>
    <col min="12" max="12" width="27.1796875" style="84" customWidth="1"/>
    <col min="13" max="13" width="47.1796875" style="84" customWidth="1"/>
    <col min="14" max="15" width="20.7265625" style="84" customWidth="1"/>
    <col min="16" max="16" width="22.1796875" style="84" customWidth="1"/>
    <col min="17" max="17" width="32" style="84" customWidth="1"/>
    <col min="18" max="18" width="16" style="84" bestFit="1" customWidth="1"/>
    <col min="19" max="16384" width="9.1796875" style="81"/>
  </cols>
  <sheetData>
    <row r="1" spans="1:67" x14ac:dyDescent="0.3">
      <c r="B1" s="82"/>
    </row>
    <row r="2" spans="1:67" x14ac:dyDescent="0.3">
      <c r="B2" s="85"/>
      <c r="C2" s="86"/>
      <c r="D2" s="87"/>
      <c r="E2" s="88" t="s">
        <v>39</v>
      </c>
      <c r="F2" s="89"/>
      <c r="G2" s="89"/>
      <c r="H2" s="89"/>
      <c r="I2" s="89"/>
      <c r="J2" s="90" t="s">
        <v>40</v>
      </c>
      <c r="K2" s="91"/>
      <c r="L2" s="91"/>
      <c r="M2" s="92"/>
      <c r="N2" s="93" t="s">
        <v>41</v>
      </c>
      <c r="O2" s="94"/>
      <c r="P2" s="94"/>
      <c r="Q2" s="94"/>
      <c r="R2" s="95"/>
    </row>
    <row r="3" spans="1:67" s="96" customFormat="1" ht="23.25" customHeight="1" x14ac:dyDescent="0.3">
      <c r="B3" s="97"/>
      <c r="C3" s="98"/>
      <c r="D3" s="99"/>
      <c r="E3" s="100" t="s">
        <v>42</v>
      </c>
      <c r="F3" s="100" t="s">
        <v>43</v>
      </c>
      <c r="G3" s="100" t="s">
        <v>44</v>
      </c>
      <c r="H3" s="100" t="s">
        <v>45</v>
      </c>
      <c r="I3" s="100" t="s">
        <v>46</v>
      </c>
      <c r="J3" s="101"/>
      <c r="K3" s="102" t="s">
        <v>47</v>
      </c>
      <c r="L3" s="102" t="s">
        <v>48</v>
      </c>
      <c r="M3" s="103" t="s">
        <v>49</v>
      </c>
      <c r="N3" s="104" t="s">
        <v>50</v>
      </c>
      <c r="O3" s="104" t="s">
        <v>51</v>
      </c>
      <c r="P3" s="104" t="s">
        <v>52</v>
      </c>
      <c r="Q3" s="104" t="s">
        <v>53</v>
      </c>
      <c r="R3" s="105" t="s">
        <v>54</v>
      </c>
    </row>
    <row r="4" spans="1:67" s="96" customFormat="1" ht="31.5" customHeight="1" x14ac:dyDescent="0.3">
      <c r="B4" s="106" t="s">
        <v>55</v>
      </c>
      <c r="C4" s="106" t="s">
        <v>24</v>
      </c>
      <c r="D4" s="107" t="s">
        <v>56</v>
      </c>
      <c r="E4" s="108" t="s">
        <v>57</v>
      </c>
      <c r="F4" s="108" t="s">
        <v>57</v>
      </c>
      <c r="G4" s="100" t="s">
        <v>58</v>
      </c>
      <c r="H4" s="100" t="s">
        <v>58</v>
      </c>
      <c r="I4" s="100" t="s">
        <v>58</v>
      </c>
      <c r="J4" s="101" t="s">
        <v>16</v>
      </c>
      <c r="K4" s="102" t="s">
        <v>57</v>
      </c>
      <c r="L4" s="102" t="s">
        <v>57</v>
      </c>
      <c r="M4" s="103" t="s">
        <v>59</v>
      </c>
      <c r="N4" s="105" t="s">
        <v>58</v>
      </c>
      <c r="O4" s="105" t="s">
        <v>58</v>
      </c>
      <c r="P4" s="105" t="s">
        <v>58</v>
      </c>
      <c r="Q4" s="105" t="s">
        <v>58</v>
      </c>
      <c r="R4" s="105" t="s">
        <v>58</v>
      </c>
    </row>
    <row r="5" spans="1:67" s="119" customFormat="1" x14ac:dyDescent="0.3">
      <c r="A5" s="81"/>
      <c r="B5" s="109" t="s">
        <v>60</v>
      </c>
      <c r="C5" s="109" t="s">
        <v>61</v>
      </c>
      <c r="D5" s="110" t="s">
        <v>62</v>
      </c>
      <c r="E5" s="111">
        <v>2.5267518122195371E-3</v>
      </c>
      <c r="F5" s="112">
        <v>6.8816016568864326E-3</v>
      </c>
      <c r="G5" s="113">
        <f>5.7/E5</f>
        <v>2255.8606557377052</v>
      </c>
      <c r="H5" s="114">
        <f>5.7/F5</f>
        <v>828.29554574638871</v>
      </c>
      <c r="I5" s="114">
        <f>1/((1/G5)+(1/H5))</f>
        <v>605.84458467860304</v>
      </c>
      <c r="J5" s="115">
        <v>0.53</v>
      </c>
      <c r="K5" s="115">
        <f>E5*$J5</f>
        <v>1.3391784604763546E-3</v>
      </c>
      <c r="L5" s="115">
        <f>F5*$J5</f>
        <v>3.6472488781498094E-3</v>
      </c>
      <c r="M5" s="115">
        <v>5.1599999999999997E-3</v>
      </c>
      <c r="N5" s="116">
        <f>2.1/K5</f>
        <v>1568.1255799566968</v>
      </c>
      <c r="O5" s="117">
        <f>2.1/L5</f>
        <v>575.77644689421254</v>
      </c>
      <c r="P5" s="116">
        <f>2.1/M5</f>
        <v>406.97674418604657</v>
      </c>
      <c r="Q5" s="118">
        <f>1/((1/N5)+(1/O5))</f>
        <v>421.1432068272315</v>
      </c>
      <c r="R5" s="118">
        <f>1/((1/N5)+(1/O5)+(1/P5))</f>
        <v>206.96940212695026</v>
      </c>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row>
    <row r="6" spans="1:67" x14ac:dyDescent="0.3">
      <c r="B6" s="109" t="s">
        <v>60</v>
      </c>
      <c r="C6" s="109" t="s">
        <v>61</v>
      </c>
      <c r="D6" s="110" t="s">
        <v>63</v>
      </c>
      <c r="E6" s="111">
        <v>5.5229547808077317E-4</v>
      </c>
      <c r="F6" s="112">
        <v>3.4408008284432163E-3</v>
      </c>
      <c r="G6" s="113">
        <f t="shared" ref="G6:G40" si="0">5.7/E6</f>
        <v>10320.562500000002</v>
      </c>
      <c r="H6" s="114">
        <f t="shared" ref="H6:H38" si="1">5.7/F6</f>
        <v>1656.5910914927774</v>
      </c>
      <c r="I6" s="114">
        <f t="shared" ref="I6:I38" si="2">1/((1/G6)+(1/H6))</f>
        <v>1427.4636929460587</v>
      </c>
      <c r="J6" s="115">
        <v>0.53</v>
      </c>
      <c r="K6" s="115">
        <f t="shared" ref="K6:K42" si="3">E6*$J6</f>
        <v>2.927166033828098E-4</v>
      </c>
      <c r="L6" s="115">
        <f t="shared" ref="L6:L42" si="4">F6*$J6</f>
        <v>1.8236244390749047E-3</v>
      </c>
      <c r="M6" s="115">
        <v>5.1599999999999997E-3</v>
      </c>
      <c r="N6" s="116">
        <f t="shared" ref="N6:N42" si="5">2.1/K6</f>
        <v>7174.1745283018872</v>
      </c>
      <c r="O6" s="117">
        <f t="shared" ref="O6:O42" si="6">2.1/L6</f>
        <v>1151.5528937884251</v>
      </c>
      <c r="P6" s="116">
        <f t="shared" ref="P6:P42" si="7">2.1/M6</f>
        <v>406.97674418604657</v>
      </c>
      <c r="Q6" s="118">
        <f t="shared" ref="Q6:Q42" si="8">1/((1/N6)+(1/O6))</f>
        <v>992.27863461990148</v>
      </c>
      <c r="R6" s="118">
        <f>1/((1/N6)+(1/O6)+(1/P6))</f>
        <v>288.60659330650168</v>
      </c>
    </row>
    <row r="7" spans="1:67" s="119" customFormat="1" x14ac:dyDescent="0.3">
      <c r="A7" s="81"/>
      <c r="B7" s="109" t="s">
        <v>64</v>
      </c>
      <c r="C7" s="109" t="s">
        <v>61</v>
      </c>
      <c r="D7" s="110" t="s">
        <v>62</v>
      </c>
      <c r="E7" s="111">
        <v>2.5267518122195371E-3</v>
      </c>
      <c r="F7" s="112">
        <v>6.8816016568864326E-3</v>
      </c>
      <c r="G7" s="113">
        <f t="shared" si="0"/>
        <v>2255.8606557377052</v>
      </c>
      <c r="H7" s="114">
        <f t="shared" si="1"/>
        <v>828.29554574638871</v>
      </c>
      <c r="I7" s="114">
        <f t="shared" si="2"/>
        <v>605.84458467860304</v>
      </c>
      <c r="J7" s="115">
        <v>0.53</v>
      </c>
      <c r="K7" s="115">
        <f t="shared" si="3"/>
        <v>1.3391784604763546E-3</v>
      </c>
      <c r="L7" s="115">
        <f t="shared" si="4"/>
        <v>3.6472488781498094E-3</v>
      </c>
      <c r="M7" s="115">
        <v>5.1599999999999997E-3</v>
      </c>
      <c r="N7" s="116">
        <f t="shared" si="5"/>
        <v>1568.1255799566968</v>
      </c>
      <c r="O7" s="117">
        <f t="shared" si="6"/>
        <v>575.77644689421254</v>
      </c>
      <c r="P7" s="116">
        <f t="shared" si="7"/>
        <v>406.97674418604657</v>
      </c>
      <c r="Q7" s="118">
        <f t="shared" si="8"/>
        <v>421.1432068272315</v>
      </c>
      <c r="R7" s="118">
        <f t="shared" ref="R7:R40" si="9">1/((1/N7)+(1/O7)+(1/P7))</f>
        <v>206.96940212695026</v>
      </c>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row>
    <row r="8" spans="1:67" x14ac:dyDescent="0.3">
      <c r="B8" s="109" t="s">
        <v>64</v>
      </c>
      <c r="C8" s="109" t="s">
        <v>61</v>
      </c>
      <c r="D8" s="110" t="s">
        <v>63</v>
      </c>
      <c r="E8" s="111">
        <v>5.5229547808077317E-4</v>
      </c>
      <c r="F8" s="112">
        <v>3.4408008284432163E-3</v>
      </c>
      <c r="G8" s="113">
        <f t="shared" si="0"/>
        <v>10320.562500000002</v>
      </c>
      <c r="H8" s="114">
        <f t="shared" si="1"/>
        <v>1656.5910914927774</v>
      </c>
      <c r="I8" s="114">
        <f t="shared" si="2"/>
        <v>1427.4636929460587</v>
      </c>
      <c r="J8" s="115">
        <v>0.53</v>
      </c>
      <c r="K8" s="115">
        <f t="shared" si="3"/>
        <v>2.927166033828098E-4</v>
      </c>
      <c r="L8" s="115">
        <f t="shared" si="4"/>
        <v>1.8236244390749047E-3</v>
      </c>
      <c r="M8" s="115">
        <v>5.1599999999999997E-3</v>
      </c>
      <c r="N8" s="116">
        <f t="shared" si="5"/>
        <v>7174.1745283018872</v>
      </c>
      <c r="O8" s="117">
        <f t="shared" si="6"/>
        <v>1151.5528937884251</v>
      </c>
      <c r="P8" s="116">
        <f t="shared" si="7"/>
        <v>406.97674418604657</v>
      </c>
      <c r="Q8" s="118">
        <f t="shared" si="8"/>
        <v>992.27863461990148</v>
      </c>
      <c r="R8" s="118">
        <f t="shared" si="9"/>
        <v>288.60659330650168</v>
      </c>
    </row>
    <row r="9" spans="1:67" s="119" customFormat="1" x14ac:dyDescent="0.3">
      <c r="A9" s="81"/>
      <c r="B9" s="109" t="s">
        <v>65</v>
      </c>
      <c r="C9" s="109" t="s">
        <v>61</v>
      </c>
      <c r="D9" s="110" t="s">
        <v>62</v>
      </c>
      <c r="E9" s="111">
        <v>2.5267518122195371E-3</v>
      </c>
      <c r="F9" s="112">
        <v>6.8816016568864326E-3</v>
      </c>
      <c r="G9" s="113">
        <f t="shared" si="0"/>
        <v>2255.8606557377052</v>
      </c>
      <c r="H9" s="114">
        <f t="shared" si="1"/>
        <v>828.29554574638871</v>
      </c>
      <c r="I9" s="114">
        <f t="shared" si="2"/>
        <v>605.84458467860304</v>
      </c>
      <c r="J9" s="115">
        <v>0.53</v>
      </c>
      <c r="K9" s="115">
        <f t="shared" si="3"/>
        <v>1.3391784604763546E-3</v>
      </c>
      <c r="L9" s="115">
        <f t="shared" si="4"/>
        <v>3.6472488781498094E-3</v>
      </c>
      <c r="M9" s="115">
        <v>5.1599999999999997E-3</v>
      </c>
      <c r="N9" s="116">
        <f t="shared" si="5"/>
        <v>1568.1255799566968</v>
      </c>
      <c r="O9" s="117">
        <f t="shared" si="6"/>
        <v>575.77644689421254</v>
      </c>
      <c r="P9" s="116">
        <f t="shared" si="7"/>
        <v>406.97674418604657</v>
      </c>
      <c r="Q9" s="118">
        <f t="shared" si="8"/>
        <v>421.1432068272315</v>
      </c>
      <c r="R9" s="118">
        <f t="shared" si="9"/>
        <v>206.96940212695026</v>
      </c>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row>
    <row r="10" spans="1:67" x14ac:dyDescent="0.3">
      <c r="B10" s="109" t="s">
        <v>65</v>
      </c>
      <c r="C10" s="109" t="s">
        <v>61</v>
      </c>
      <c r="D10" s="110" t="s">
        <v>63</v>
      </c>
      <c r="E10" s="111">
        <v>5.5229547808077317E-4</v>
      </c>
      <c r="F10" s="112">
        <v>3.4408008284432163E-3</v>
      </c>
      <c r="G10" s="113">
        <f t="shared" si="0"/>
        <v>10320.562500000002</v>
      </c>
      <c r="H10" s="114">
        <f t="shared" si="1"/>
        <v>1656.5910914927774</v>
      </c>
      <c r="I10" s="114">
        <f t="shared" si="2"/>
        <v>1427.4636929460587</v>
      </c>
      <c r="J10" s="115">
        <v>0.53</v>
      </c>
      <c r="K10" s="115">
        <f t="shared" si="3"/>
        <v>2.927166033828098E-4</v>
      </c>
      <c r="L10" s="115">
        <f t="shared" si="4"/>
        <v>1.8236244390749047E-3</v>
      </c>
      <c r="M10" s="115">
        <v>5.1599999999999997E-3</v>
      </c>
      <c r="N10" s="116">
        <f t="shared" si="5"/>
        <v>7174.1745283018872</v>
      </c>
      <c r="O10" s="117">
        <f t="shared" si="6"/>
        <v>1151.5528937884251</v>
      </c>
      <c r="P10" s="116">
        <f t="shared" si="7"/>
        <v>406.97674418604657</v>
      </c>
      <c r="Q10" s="118">
        <f t="shared" si="8"/>
        <v>992.27863461990148</v>
      </c>
      <c r="R10" s="118">
        <f t="shared" si="9"/>
        <v>288.60659330650168</v>
      </c>
    </row>
    <row r="11" spans="1:67" s="119" customFormat="1" x14ac:dyDescent="0.3">
      <c r="A11" s="81"/>
      <c r="B11" s="109" t="s">
        <v>66</v>
      </c>
      <c r="C11" s="109" t="s">
        <v>61</v>
      </c>
      <c r="D11" s="110" t="s">
        <v>62</v>
      </c>
      <c r="E11" s="111">
        <v>2.5267518122195371E-3</v>
      </c>
      <c r="F11" s="112">
        <v>6.8816016568864326E-3</v>
      </c>
      <c r="G11" s="113">
        <f t="shared" si="0"/>
        <v>2255.8606557377052</v>
      </c>
      <c r="H11" s="114">
        <f t="shared" si="1"/>
        <v>828.29554574638871</v>
      </c>
      <c r="I11" s="114">
        <f t="shared" si="2"/>
        <v>605.84458467860304</v>
      </c>
      <c r="J11" s="115">
        <v>0.53</v>
      </c>
      <c r="K11" s="115">
        <f t="shared" si="3"/>
        <v>1.3391784604763546E-3</v>
      </c>
      <c r="L11" s="115">
        <f t="shared" si="4"/>
        <v>3.6472488781498094E-3</v>
      </c>
      <c r="M11" s="115">
        <v>5.1599999999999997E-3</v>
      </c>
      <c r="N11" s="116">
        <f t="shared" si="5"/>
        <v>1568.1255799566968</v>
      </c>
      <c r="O11" s="117">
        <f t="shared" si="6"/>
        <v>575.77644689421254</v>
      </c>
      <c r="P11" s="116">
        <f t="shared" si="7"/>
        <v>406.97674418604657</v>
      </c>
      <c r="Q11" s="118">
        <f t="shared" si="8"/>
        <v>421.1432068272315</v>
      </c>
      <c r="R11" s="118">
        <f t="shared" si="9"/>
        <v>206.96940212695026</v>
      </c>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row>
    <row r="12" spans="1:67" x14ac:dyDescent="0.3">
      <c r="B12" s="109" t="s">
        <v>66</v>
      </c>
      <c r="C12" s="109" t="s">
        <v>61</v>
      </c>
      <c r="D12" s="110" t="s">
        <v>63</v>
      </c>
      <c r="E12" s="111">
        <v>5.5229547808077317E-4</v>
      </c>
      <c r="F12" s="112">
        <v>3.4408008284432163E-3</v>
      </c>
      <c r="G12" s="113">
        <f t="shared" si="0"/>
        <v>10320.562500000002</v>
      </c>
      <c r="H12" s="114">
        <f t="shared" si="1"/>
        <v>1656.5910914927774</v>
      </c>
      <c r="I12" s="114">
        <f t="shared" si="2"/>
        <v>1427.4636929460587</v>
      </c>
      <c r="J12" s="115">
        <v>0.53</v>
      </c>
      <c r="K12" s="115">
        <f t="shared" si="3"/>
        <v>2.927166033828098E-4</v>
      </c>
      <c r="L12" s="115">
        <f t="shared" si="4"/>
        <v>1.8236244390749047E-3</v>
      </c>
      <c r="M12" s="115">
        <v>5.1599999999999997E-3</v>
      </c>
      <c r="N12" s="116">
        <f t="shared" si="5"/>
        <v>7174.1745283018872</v>
      </c>
      <c r="O12" s="117">
        <f t="shared" si="6"/>
        <v>1151.5528937884251</v>
      </c>
      <c r="P12" s="116">
        <f t="shared" si="7"/>
        <v>406.97674418604657</v>
      </c>
      <c r="Q12" s="118">
        <f t="shared" si="8"/>
        <v>992.27863461990148</v>
      </c>
      <c r="R12" s="118">
        <f t="shared" si="9"/>
        <v>288.60659330650168</v>
      </c>
    </row>
    <row r="13" spans="1:67" s="119" customFormat="1" x14ac:dyDescent="0.3">
      <c r="A13" s="81"/>
      <c r="B13" s="109" t="s">
        <v>67</v>
      </c>
      <c r="C13" s="109" t="s">
        <v>61</v>
      </c>
      <c r="D13" s="110" t="s">
        <v>62</v>
      </c>
      <c r="E13" s="111">
        <v>2.5267518122195371E-3</v>
      </c>
      <c r="F13" s="112">
        <v>6.8816016568864326E-3</v>
      </c>
      <c r="G13" s="113">
        <f t="shared" si="0"/>
        <v>2255.8606557377052</v>
      </c>
      <c r="H13" s="114">
        <f t="shared" si="1"/>
        <v>828.29554574638871</v>
      </c>
      <c r="I13" s="114">
        <f t="shared" si="2"/>
        <v>605.84458467860304</v>
      </c>
      <c r="J13" s="115">
        <v>0.53</v>
      </c>
      <c r="K13" s="115">
        <f t="shared" si="3"/>
        <v>1.3391784604763546E-3</v>
      </c>
      <c r="L13" s="115">
        <f t="shared" si="4"/>
        <v>3.6472488781498094E-3</v>
      </c>
      <c r="M13" s="115">
        <v>5.1599999999999997E-3</v>
      </c>
      <c r="N13" s="116">
        <f t="shared" si="5"/>
        <v>1568.1255799566968</v>
      </c>
      <c r="O13" s="117">
        <f t="shared" si="6"/>
        <v>575.77644689421254</v>
      </c>
      <c r="P13" s="116">
        <f t="shared" si="7"/>
        <v>406.97674418604657</v>
      </c>
      <c r="Q13" s="118">
        <f t="shared" si="8"/>
        <v>421.1432068272315</v>
      </c>
      <c r="R13" s="118">
        <f t="shared" si="9"/>
        <v>206.96940212695026</v>
      </c>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row>
    <row r="14" spans="1:67" x14ac:dyDescent="0.3">
      <c r="B14" s="109" t="s">
        <v>67</v>
      </c>
      <c r="C14" s="109" t="s">
        <v>61</v>
      </c>
      <c r="D14" s="110" t="s">
        <v>63</v>
      </c>
      <c r="E14" s="111">
        <v>5.5229547808077317E-4</v>
      </c>
      <c r="F14" s="112">
        <v>3.4408008284432163E-3</v>
      </c>
      <c r="G14" s="113">
        <f t="shared" si="0"/>
        <v>10320.562500000002</v>
      </c>
      <c r="H14" s="114">
        <f t="shared" si="1"/>
        <v>1656.5910914927774</v>
      </c>
      <c r="I14" s="114">
        <f t="shared" si="2"/>
        <v>1427.4636929460587</v>
      </c>
      <c r="J14" s="115">
        <v>0.53</v>
      </c>
      <c r="K14" s="115">
        <f t="shared" si="3"/>
        <v>2.927166033828098E-4</v>
      </c>
      <c r="L14" s="115">
        <f t="shared" si="4"/>
        <v>1.8236244390749047E-3</v>
      </c>
      <c r="M14" s="115">
        <v>5.1599999999999997E-3</v>
      </c>
      <c r="N14" s="116">
        <f t="shared" si="5"/>
        <v>7174.1745283018872</v>
      </c>
      <c r="O14" s="117">
        <f t="shared" si="6"/>
        <v>1151.5528937884251</v>
      </c>
      <c r="P14" s="116">
        <f t="shared" si="7"/>
        <v>406.97674418604657</v>
      </c>
      <c r="Q14" s="118">
        <f t="shared" si="8"/>
        <v>992.27863461990148</v>
      </c>
      <c r="R14" s="118">
        <f t="shared" si="9"/>
        <v>288.60659330650168</v>
      </c>
    </row>
    <row r="15" spans="1:67" s="119" customFormat="1" x14ac:dyDescent="0.3">
      <c r="A15" s="81"/>
      <c r="B15" s="109" t="s">
        <v>68</v>
      </c>
      <c r="C15" s="109" t="s">
        <v>61</v>
      </c>
      <c r="D15" s="110" t="s">
        <v>62</v>
      </c>
      <c r="E15" s="111">
        <v>2.5276769071453219E-3</v>
      </c>
      <c r="F15" s="120">
        <v>6.8816016568864326E-3</v>
      </c>
      <c r="G15" s="113">
        <f t="shared" si="0"/>
        <v>2255.0350418152925</v>
      </c>
      <c r="H15" s="114">
        <f t="shared" si="1"/>
        <v>828.29554574638871</v>
      </c>
      <c r="I15" s="114">
        <f t="shared" si="2"/>
        <v>605.78501967079865</v>
      </c>
      <c r="J15" s="115">
        <v>0.53</v>
      </c>
      <c r="K15" s="115">
        <f t="shared" si="3"/>
        <v>1.3396687607870206E-3</v>
      </c>
      <c r="L15" s="115">
        <f t="shared" si="4"/>
        <v>3.6472488781498094E-3</v>
      </c>
      <c r="M15" s="115">
        <v>5.1599999999999997E-3</v>
      </c>
      <c r="N15" s="116">
        <f t="shared" si="5"/>
        <v>1567.5516675975221</v>
      </c>
      <c r="O15" s="117">
        <f t="shared" si="6"/>
        <v>575.77644689421254</v>
      </c>
      <c r="P15" s="116">
        <f t="shared" si="7"/>
        <v>406.97674418604657</v>
      </c>
      <c r="Q15" s="118">
        <f t="shared" si="8"/>
        <v>421.10180116142897</v>
      </c>
      <c r="R15" s="118">
        <f t="shared" si="9"/>
        <v>206.95940133993565</v>
      </c>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row>
    <row r="16" spans="1:67" x14ac:dyDescent="0.3">
      <c r="B16" s="109" t="s">
        <v>68</v>
      </c>
      <c r="C16" s="109" t="s">
        <v>61</v>
      </c>
      <c r="D16" s="110" t="s">
        <v>63</v>
      </c>
      <c r="E16" s="111">
        <v>5.52383845357266E-4</v>
      </c>
      <c r="F16" s="121">
        <v>3.4408008284432163E-3</v>
      </c>
      <c r="G16" s="113">
        <f t="shared" si="0"/>
        <v>10318.911474164137</v>
      </c>
      <c r="H16" s="114">
        <f t="shared" si="1"/>
        <v>1656.5910914927774</v>
      </c>
      <c r="I16" s="114">
        <f t="shared" si="2"/>
        <v>1427.4321038538571</v>
      </c>
      <c r="J16" s="115">
        <v>0.53</v>
      </c>
      <c r="K16" s="115">
        <f t="shared" si="3"/>
        <v>2.9276343803935097E-4</v>
      </c>
      <c r="L16" s="115">
        <f t="shared" si="4"/>
        <v>1.8236244390749047E-3</v>
      </c>
      <c r="M16" s="115">
        <v>5.1599999999999997E-3</v>
      </c>
      <c r="N16" s="116">
        <f t="shared" si="5"/>
        <v>7173.0268440068485</v>
      </c>
      <c r="O16" s="117">
        <f t="shared" si="6"/>
        <v>1151.5528937884251</v>
      </c>
      <c r="P16" s="116">
        <f t="shared" si="7"/>
        <v>406.97674418604657</v>
      </c>
      <c r="Q16" s="118">
        <f t="shared" si="8"/>
        <v>992.25667596593826</v>
      </c>
      <c r="R16" s="118">
        <f t="shared" si="9"/>
        <v>288.60473568278769</v>
      </c>
    </row>
    <row r="17" spans="2:19" x14ac:dyDescent="0.3">
      <c r="B17" s="109" t="s">
        <v>69</v>
      </c>
      <c r="C17" s="109" t="s">
        <v>61</v>
      </c>
      <c r="D17" s="110" t="s">
        <v>62</v>
      </c>
      <c r="E17" s="111">
        <v>2.8995512599240591E-3</v>
      </c>
      <c r="F17" s="120">
        <v>6.8816016568864326E-3</v>
      </c>
      <c r="G17" s="113">
        <f t="shared" si="0"/>
        <v>1965.8214285714289</v>
      </c>
      <c r="H17" s="114">
        <f t="shared" si="1"/>
        <v>828.29554574638871</v>
      </c>
      <c r="I17" s="114">
        <f t="shared" si="2"/>
        <v>582.75338791643151</v>
      </c>
      <c r="J17" s="115">
        <v>0.53</v>
      </c>
      <c r="K17" s="115">
        <f t="shared" si="3"/>
        <v>1.5367621677597513E-3</v>
      </c>
      <c r="L17" s="115">
        <f t="shared" si="4"/>
        <v>3.6472488781498094E-3</v>
      </c>
      <c r="M17" s="115">
        <v>5.1599999999999997E-3</v>
      </c>
      <c r="N17" s="116">
        <f t="shared" si="5"/>
        <v>1366.5094339622644</v>
      </c>
      <c r="O17" s="117">
        <f t="shared" si="6"/>
        <v>575.77644689421254</v>
      </c>
      <c r="P17" s="116">
        <f t="shared" si="7"/>
        <v>406.97674418604657</v>
      </c>
      <c r="Q17" s="118">
        <f t="shared" si="8"/>
        <v>405.09172943545389</v>
      </c>
      <c r="R17" s="118">
        <f t="shared" si="9"/>
        <v>203.01602450728484</v>
      </c>
    </row>
    <row r="18" spans="2:19" x14ac:dyDescent="0.3">
      <c r="B18" s="109" t="s">
        <v>69</v>
      </c>
      <c r="C18" s="109" t="s">
        <v>61</v>
      </c>
      <c r="D18" s="110" t="s">
        <v>63</v>
      </c>
      <c r="E18" s="111">
        <v>5.7908180876769058E-4</v>
      </c>
      <c r="F18" s="121">
        <v>3.4408008284432163E-3</v>
      </c>
      <c r="G18" s="113">
        <f t="shared" si="0"/>
        <v>9843.1688125894161</v>
      </c>
      <c r="H18" s="114">
        <f t="shared" si="1"/>
        <v>1656.5910914927774</v>
      </c>
      <c r="I18" s="114">
        <f t="shared" si="2"/>
        <v>1417.9518444734497</v>
      </c>
      <c r="J18" s="115">
        <v>0.53</v>
      </c>
      <c r="K18" s="115">
        <f t="shared" si="3"/>
        <v>3.06913358646876E-4</v>
      </c>
      <c r="L18" s="115">
        <f t="shared" si="4"/>
        <v>1.8236244390749047E-3</v>
      </c>
      <c r="M18" s="115">
        <v>5.1599999999999997E-3</v>
      </c>
      <c r="N18" s="116">
        <f t="shared" si="5"/>
        <v>6842.3219154047583</v>
      </c>
      <c r="O18" s="117">
        <f t="shared" si="6"/>
        <v>1151.5528937884251</v>
      </c>
      <c r="P18" s="116">
        <f t="shared" si="7"/>
        <v>406.97674418604657</v>
      </c>
      <c r="Q18" s="118">
        <f t="shared" si="8"/>
        <v>985.66662475810779</v>
      </c>
      <c r="R18" s="118">
        <f t="shared" si="9"/>
        <v>288.04459400186209</v>
      </c>
    </row>
    <row r="19" spans="2:19" x14ac:dyDescent="0.3">
      <c r="B19" s="109" t="s">
        <v>70</v>
      </c>
      <c r="C19" s="109" t="s">
        <v>61</v>
      </c>
      <c r="D19" s="110" t="s">
        <v>62</v>
      </c>
      <c r="E19" s="111">
        <v>5.0852606144287181E-2</v>
      </c>
      <c r="F19" s="112">
        <v>6.8816016568864326E-3</v>
      </c>
      <c r="G19" s="113">
        <f t="shared" si="0"/>
        <v>112.08865055661148</v>
      </c>
      <c r="H19" s="122">
        <f t="shared" si="1"/>
        <v>828.29554574638871</v>
      </c>
      <c r="I19" s="114">
        <f t="shared" si="2"/>
        <v>98.728296742717774</v>
      </c>
      <c r="J19" s="115">
        <v>0.53</v>
      </c>
      <c r="K19" s="115">
        <f t="shared" si="3"/>
        <v>2.6951881256472209E-2</v>
      </c>
      <c r="L19" s="115">
        <f t="shared" si="4"/>
        <v>3.6472488781498094E-3</v>
      </c>
      <c r="M19" s="115">
        <v>5.1599999999999997E-3</v>
      </c>
      <c r="N19" s="116">
        <f t="shared" si="5"/>
        <v>77.916638917207578</v>
      </c>
      <c r="O19" s="116">
        <f t="shared" si="6"/>
        <v>575.77644689421254</v>
      </c>
      <c r="P19" s="116">
        <f t="shared" si="7"/>
        <v>406.97674418604657</v>
      </c>
      <c r="Q19" s="123">
        <f t="shared" si="8"/>
        <v>68.629401906556538</v>
      </c>
      <c r="R19" s="123">
        <f t="shared" si="9"/>
        <v>58.726260736604956</v>
      </c>
    </row>
    <row r="20" spans="2:19" x14ac:dyDescent="0.3">
      <c r="B20" s="109" t="s">
        <v>70</v>
      </c>
      <c r="C20" s="109" t="s">
        <v>61</v>
      </c>
      <c r="D20" s="110" t="s">
        <v>63</v>
      </c>
      <c r="E20" s="111">
        <v>2.8995512599240591E-3</v>
      </c>
      <c r="F20" s="112">
        <v>3.4408008284432163E-3</v>
      </c>
      <c r="G20" s="113">
        <f t="shared" si="0"/>
        <v>1965.8214285714289</v>
      </c>
      <c r="H20" s="122">
        <f t="shared" si="1"/>
        <v>1656.5910914927774</v>
      </c>
      <c r="I20" s="114">
        <f t="shared" si="2"/>
        <v>899.00370209059258</v>
      </c>
      <c r="J20" s="115">
        <v>0.53</v>
      </c>
      <c r="K20" s="115">
        <f t="shared" si="3"/>
        <v>1.5367621677597513E-3</v>
      </c>
      <c r="L20" s="115">
        <f t="shared" si="4"/>
        <v>1.8236244390749047E-3</v>
      </c>
      <c r="M20" s="115">
        <v>5.1599999999999997E-3</v>
      </c>
      <c r="N20" s="116">
        <f t="shared" si="5"/>
        <v>1366.5094339622644</v>
      </c>
      <c r="O20" s="116">
        <f t="shared" si="6"/>
        <v>1151.5528937884251</v>
      </c>
      <c r="P20" s="116">
        <f t="shared" si="7"/>
        <v>406.97674418604657</v>
      </c>
      <c r="Q20" s="123">
        <f t="shared" si="8"/>
        <v>624.92809479981599</v>
      </c>
      <c r="R20" s="123">
        <f t="shared" si="9"/>
        <v>246.46768942567448</v>
      </c>
    </row>
    <row r="21" spans="2:19" x14ac:dyDescent="0.3">
      <c r="B21" s="109" t="s">
        <v>71</v>
      </c>
      <c r="C21" s="109" t="s">
        <v>61</v>
      </c>
      <c r="D21" s="110" t="s">
        <v>62</v>
      </c>
      <c r="E21" s="111">
        <v>0.14060062133241283</v>
      </c>
      <c r="F21" s="124">
        <v>6.8816016568864326E-3</v>
      </c>
      <c r="G21" s="113">
        <f t="shared" si="0"/>
        <v>40.540361386624774</v>
      </c>
      <c r="H21" s="114">
        <f t="shared" si="1"/>
        <v>828.29554574638871</v>
      </c>
      <c r="I21" s="114">
        <f t="shared" si="2"/>
        <v>38.648725822457735</v>
      </c>
      <c r="J21" s="115">
        <v>0.53</v>
      </c>
      <c r="K21" s="115">
        <f t="shared" si="3"/>
        <v>7.4518329306178799E-2</v>
      </c>
      <c r="L21" s="115">
        <f t="shared" si="4"/>
        <v>3.6472488781498094E-3</v>
      </c>
      <c r="M21" s="115">
        <v>5.1599999999999997E-3</v>
      </c>
      <c r="N21" s="116">
        <f t="shared" si="5"/>
        <v>28.18098606816022</v>
      </c>
      <c r="O21" s="117">
        <f t="shared" si="6"/>
        <v>575.77644689421254</v>
      </c>
      <c r="P21" s="116">
        <f t="shared" si="7"/>
        <v>406.97674418604657</v>
      </c>
      <c r="Q21" s="118">
        <f t="shared" si="8"/>
        <v>26.866045755432388</v>
      </c>
      <c r="R21" s="118">
        <f t="shared" si="9"/>
        <v>25.202345375323851</v>
      </c>
    </row>
    <row r="22" spans="2:19" x14ac:dyDescent="0.3">
      <c r="B22" s="109" t="s">
        <v>71</v>
      </c>
      <c r="C22" s="109" t="s">
        <v>61</v>
      </c>
      <c r="D22" s="110" t="s">
        <v>63</v>
      </c>
      <c r="E22" s="111">
        <v>1.3807386952019328E-2</v>
      </c>
      <c r="F22" s="124">
        <v>3.4408008284432163E-3</v>
      </c>
      <c r="G22" s="113">
        <f t="shared" si="0"/>
        <v>412.8225000000001</v>
      </c>
      <c r="H22" s="114">
        <f t="shared" si="1"/>
        <v>1656.5910914927774</v>
      </c>
      <c r="I22" s="114">
        <f t="shared" si="2"/>
        <v>330.46950048030749</v>
      </c>
      <c r="J22" s="115">
        <v>0.53</v>
      </c>
      <c r="K22" s="115">
        <f t="shared" si="3"/>
        <v>7.3179150845702444E-3</v>
      </c>
      <c r="L22" s="115">
        <f t="shared" si="4"/>
        <v>1.8236244390749047E-3</v>
      </c>
      <c r="M22" s="115">
        <v>5.1599999999999997E-3</v>
      </c>
      <c r="N22" s="116">
        <f t="shared" si="5"/>
        <v>286.96698113207549</v>
      </c>
      <c r="O22" s="117">
        <f t="shared" si="6"/>
        <v>1151.5528937884251</v>
      </c>
      <c r="P22" s="116">
        <f t="shared" si="7"/>
        <v>406.97674418604657</v>
      </c>
      <c r="Q22" s="118">
        <f t="shared" si="8"/>
        <v>229.72060609356029</v>
      </c>
      <c r="R22" s="118">
        <f t="shared" si="9"/>
        <v>146.83733849268532</v>
      </c>
    </row>
    <row r="23" spans="2:19" x14ac:dyDescent="0.3">
      <c r="B23" s="109" t="s">
        <v>72</v>
      </c>
      <c r="C23" s="109" t="s">
        <v>61</v>
      </c>
      <c r="D23" s="110" t="s">
        <v>62</v>
      </c>
      <c r="E23" s="111">
        <v>0.13231618916120119</v>
      </c>
      <c r="F23" s="121">
        <v>6.8816016568864326E-3</v>
      </c>
      <c r="G23" s="113">
        <f t="shared" si="0"/>
        <v>43.07862882187208</v>
      </c>
      <c r="H23" s="122">
        <f t="shared" si="1"/>
        <v>828.29554574638871</v>
      </c>
      <c r="I23" s="114">
        <f>1/((1/G23)+(1/H23))</f>
        <v>40.948925744440267</v>
      </c>
      <c r="J23" s="115">
        <v>0.53</v>
      </c>
      <c r="K23" s="115">
        <f t="shared" si="3"/>
        <v>7.0127580255436639E-2</v>
      </c>
      <c r="L23" s="115">
        <f t="shared" si="4"/>
        <v>3.6472488781498094E-3</v>
      </c>
      <c r="M23" s="115">
        <v>5.1599999999999997E-3</v>
      </c>
      <c r="N23" s="116">
        <f t="shared" si="5"/>
        <v>29.945422219772052</v>
      </c>
      <c r="O23" s="116">
        <f t="shared" si="6"/>
        <v>575.77644689421254</v>
      </c>
      <c r="P23" s="116">
        <f t="shared" si="7"/>
        <v>406.97674418604657</v>
      </c>
      <c r="Q23" s="123">
        <f t="shared" si="8"/>
        <v>28.464993069620846</v>
      </c>
      <c r="R23" s="123">
        <f t="shared" si="9"/>
        <v>26.604225575075816</v>
      </c>
      <c r="S23" s="125"/>
    </row>
    <row r="24" spans="2:19" x14ac:dyDescent="0.3">
      <c r="B24" s="109" t="s">
        <v>72</v>
      </c>
      <c r="C24" s="109" t="s">
        <v>61</v>
      </c>
      <c r="D24" s="110" t="s">
        <v>63</v>
      </c>
      <c r="E24" s="111">
        <v>6.9036934760096638E-3</v>
      </c>
      <c r="F24" s="121">
        <v>3.4408008284432163E-3</v>
      </c>
      <c r="G24" s="113">
        <f t="shared" si="0"/>
        <v>825.64500000000021</v>
      </c>
      <c r="H24" s="122">
        <f t="shared" si="1"/>
        <v>1656.5910914927774</v>
      </c>
      <c r="I24" s="114">
        <f t="shared" si="2"/>
        <v>551.01775226908717</v>
      </c>
      <c r="J24" s="115">
        <v>0.53</v>
      </c>
      <c r="K24" s="115">
        <f t="shared" si="3"/>
        <v>3.6589575422851222E-3</v>
      </c>
      <c r="L24" s="115">
        <f t="shared" si="4"/>
        <v>1.8236244390749047E-3</v>
      </c>
      <c r="M24" s="115">
        <v>5.1599999999999997E-3</v>
      </c>
      <c r="N24" s="116">
        <f t="shared" si="5"/>
        <v>573.93396226415098</v>
      </c>
      <c r="O24" s="116">
        <f t="shared" si="6"/>
        <v>1151.5528937884251</v>
      </c>
      <c r="P24" s="116">
        <f t="shared" si="7"/>
        <v>406.97674418604657</v>
      </c>
      <c r="Q24" s="123">
        <f t="shared" si="8"/>
        <v>383.03120813144085</v>
      </c>
      <c r="R24" s="123">
        <f t="shared" si="9"/>
        <v>197.32053778660566</v>
      </c>
    </row>
    <row r="25" spans="2:19" x14ac:dyDescent="0.3">
      <c r="B25" s="109" t="s">
        <v>73</v>
      </c>
      <c r="C25" s="109" t="s">
        <v>61</v>
      </c>
      <c r="D25" s="110" t="s">
        <v>62</v>
      </c>
      <c r="E25" s="111">
        <v>3.0514325163962717</v>
      </c>
      <c r="F25" s="112">
        <v>6.8816016568864326E-3</v>
      </c>
      <c r="G25" s="126">
        <f t="shared" si="0"/>
        <v>1.8679751131221722</v>
      </c>
      <c r="H25" s="114">
        <f t="shared" si="1"/>
        <v>828.29554574638871</v>
      </c>
      <c r="I25" s="114">
        <f t="shared" si="2"/>
        <v>1.8637719279236331</v>
      </c>
      <c r="J25" s="115">
        <v>0.53</v>
      </c>
      <c r="K25" s="115">
        <f t="shared" si="3"/>
        <v>1.617259233690024</v>
      </c>
      <c r="L25" s="115">
        <f t="shared" si="4"/>
        <v>3.6472488781498094E-3</v>
      </c>
      <c r="M25" s="115">
        <v>5.1599999999999997E-3</v>
      </c>
      <c r="N25" s="117">
        <f t="shared" si="5"/>
        <v>1.2984931272944593</v>
      </c>
      <c r="O25" s="117">
        <f t="shared" si="6"/>
        <v>575.77644689421254</v>
      </c>
      <c r="P25" s="116">
        <f t="shared" si="7"/>
        <v>406.97674418604657</v>
      </c>
      <c r="Q25" s="118">
        <f t="shared" si="8"/>
        <v>1.2955713500958719</v>
      </c>
      <c r="R25" s="118">
        <f t="shared" si="9"/>
        <v>1.2914601109564143</v>
      </c>
    </row>
    <row r="26" spans="2:19" x14ac:dyDescent="0.3">
      <c r="B26" s="109" t="s">
        <v>73</v>
      </c>
      <c r="C26" s="109" t="s">
        <v>61</v>
      </c>
      <c r="D26" s="110" t="s">
        <v>63</v>
      </c>
      <c r="E26" s="111">
        <v>4.6668967897825334E-2</v>
      </c>
      <c r="F26" s="112">
        <v>3.4408008284432163E-3</v>
      </c>
      <c r="G26" s="113">
        <f t="shared" si="0"/>
        <v>122.13683431952664</v>
      </c>
      <c r="H26" s="114">
        <f t="shared" si="1"/>
        <v>1656.5910914927774</v>
      </c>
      <c r="I26" s="114">
        <f t="shared" si="2"/>
        <v>113.75027554281938</v>
      </c>
      <c r="J26" s="115">
        <v>0.53</v>
      </c>
      <c r="K26" s="115">
        <f t="shared" si="3"/>
        <v>2.4734552985847428E-2</v>
      </c>
      <c r="L26" s="115">
        <f t="shared" si="4"/>
        <v>1.8236244390749047E-3</v>
      </c>
      <c r="M26" s="115">
        <v>5.1599999999999997E-3</v>
      </c>
      <c r="N26" s="116">
        <f t="shared" si="5"/>
        <v>84.901473707714644</v>
      </c>
      <c r="O26" s="117">
        <f t="shared" si="6"/>
        <v>1151.5528937884251</v>
      </c>
      <c r="P26" s="116">
        <f t="shared" si="7"/>
        <v>406.97674418604657</v>
      </c>
      <c r="Q26" s="118">
        <f t="shared" si="8"/>
        <v>79.071691042674829</v>
      </c>
      <c r="R26" s="118">
        <f t="shared" si="9"/>
        <v>66.208091715570646</v>
      </c>
    </row>
    <row r="27" spans="2:19" x14ac:dyDescent="0.3">
      <c r="B27" s="109" t="s">
        <v>74</v>
      </c>
      <c r="C27" s="109" t="s">
        <v>61</v>
      </c>
      <c r="D27" s="110" t="s">
        <v>62</v>
      </c>
      <c r="E27" s="111">
        <v>2.5267518122195371E-3</v>
      </c>
      <c r="F27" s="112">
        <v>6.8816016568864326E-3</v>
      </c>
      <c r="G27" s="113">
        <f t="shared" si="0"/>
        <v>2255.8606557377052</v>
      </c>
      <c r="H27" s="114">
        <f t="shared" si="1"/>
        <v>828.29554574638871</v>
      </c>
      <c r="I27" s="114">
        <f t="shared" si="2"/>
        <v>605.84458467860304</v>
      </c>
      <c r="J27" s="115">
        <v>0.53</v>
      </c>
      <c r="K27" s="115">
        <f t="shared" si="3"/>
        <v>1.3391784604763546E-3</v>
      </c>
      <c r="L27" s="115">
        <f t="shared" si="4"/>
        <v>3.6472488781498094E-3</v>
      </c>
      <c r="M27" s="115">
        <v>5.1599999999999997E-3</v>
      </c>
      <c r="N27" s="116">
        <f t="shared" si="5"/>
        <v>1568.1255799566968</v>
      </c>
      <c r="O27" s="117">
        <f t="shared" si="6"/>
        <v>575.77644689421254</v>
      </c>
      <c r="P27" s="116">
        <f t="shared" si="7"/>
        <v>406.97674418604657</v>
      </c>
      <c r="Q27" s="118">
        <f t="shared" si="8"/>
        <v>421.1432068272315</v>
      </c>
      <c r="R27" s="118">
        <f t="shared" si="9"/>
        <v>206.96940212695026</v>
      </c>
    </row>
    <row r="28" spans="2:19" x14ac:dyDescent="0.3">
      <c r="B28" s="109" t="s">
        <v>74</v>
      </c>
      <c r="C28" s="109" t="s">
        <v>61</v>
      </c>
      <c r="D28" s="110" t="s">
        <v>63</v>
      </c>
      <c r="E28" s="111">
        <v>5.5229547808077317E-4</v>
      </c>
      <c r="F28" s="112">
        <v>3.4408008284432163E-3</v>
      </c>
      <c r="G28" s="113">
        <f t="shared" si="0"/>
        <v>10320.562500000002</v>
      </c>
      <c r="H28" s="114">
        <f t="shared" si="1"/>
        <v>1656.5910914927774</v>
      </c>
      <c r="I28" s="114">
        <f t="shared" si="2"/>
        <v>1427.4636929460587</v>
      </c>
      <c r="J28" s="115">
        <v>0.53</v>
      </c>
      <c r="K28" s="115">
        <f t="shared" si="3"/>
        <v>2.927166033828098E-4</v>
      </c>
      <c r="L28" s="115">
        <f t="shared" si="4"/>
        <v>1.8236244390749047E-3</v>
      </c>
      <c r="M28" s="115">
        <v>5.1599999999999997E-3</v>
      </c>
      <c r="N28" s="116">
        <f t="shared" si="5"/>
        <v>7174.1745283018872</v>
      </c>
      <c r="O28" s="117">
        <f t="shared" si="6"/>
        <v>1151.5528937884251</v>
      </c>
      <c r="P28" s="116">
        <f t="shared" si="7"/>
        <v>406.97674418604657</v>
      </c>
      <c r="Q28" s="118">
        <f t="shared" si="8"/>
        <v>992.27863461990148</v>
      </c>
      <c r="R28" s="118">
        <f t="shared" si="9"/>
        <v>288.60659330650168</v>
      </c>
    </row>
    <row r="29" spans="2:19" x14ac:dyDescent="0.3">
      <c r="B29" s="109" t="s">
        <v>75</v>
      </c>
      <c r="C29" s="109" t="s">
        <v>61</v>
      </c>
      <c r="D29" s="110" t="s">
        <v>62</v>
      </c>
      <c r="E29" s="111">
        <v>3.0514325163962717</v>
      </c>
      <c r="F29" s="112">
        <v>6.8816016568864326E-3</v>
      </c>
      <c r="G29" s="126">
        <f t="shared" si="0"/>
        <v>1.8679751131221722</v>
      </c>
      <c r="H29" s="114">
        <f t="shared" si="1"/>
        <v>828.29554574638871</v>
      </c>
      <c r="I29" s="114">
        <f t="shared" si="2"/>
        <v>1.8637719279236331</v>
      </c>
      <c r="J29" s="115">
        <v>0.53</v>
      </c>
      <c r="K29" s="115">
        <f t="shared" si="3"/>
        <v>1.617259233690024</v>
      </c>
      <c r="L29" s="115">
        <f t="shared" si="4"/>
        <v>3.6472488781498094E-3</v>
      </c>
      <c r="M29" s="115">
        <v>5.1599999999999997E-3</v>
      </c>
      <c r="N29" s="117">
        <f t="shared" si="5"/>
        <v>1.2984931272944593</v>
      </c>
      <c r="O29" s="117">
        <f t="shared" si="6"/>
        <v>575.77644689421254</v>
      </c>
      <c r="P29" s="116">
        <f t="shared" si="7"/>
        <v>406.97674418604657</v>
      </c>
      <c r="Q29" s="118">
        <f t="shared" si="8"/>
        <v>1.2955713500958719</v>
      </c>
      <c r="R29" s="118">
        <f t="shared" si="9"/>
        <v>1.2914601109564143</v>
      </c>
    </row>
    <row r="30" spans="2:19" x14ac:dyDescent="0.3">
      <c r="B30" s="109" t="s">
        <v>75</v>
      </c>
      <c r="C30" s="109" t="s">
        <v>61</v>
      </c>
      <c r="D30" s="110" t="s">
        <v>63</v>
      </c>
      <c r="E30" s="111">
        <v>0.28028995512599231</v>
      </c>
      <c r="F30" s="112">
        <v>3.4408008284432163E-3</v>
      </c>
      <c r="G30" s="113">
        <f t="shared" si="0"/>
        <v>20.336083743842373</v>
      </c>
      <c r="H30" s="114">
        <f t="shared" si="1"/>
        <v>1656.5910914927774</v>
      </c>
      <c r="I30" s="114">
        <f t="shared" si="2"/>
        <v>20.089468203141735</v>
      </c>
      <c r="J30" s="115">
        <v>0.53</v>
      </c>
      <c r="K30" s="115">
        <f t="shared" si="3"/>
        <v>0.14855367621677593</v>
      </c>
      <c r="L30" s="115">
        <f t="shared" si="4"/>
        <v>1.8236244390749047E-3</v>
      </c>
      <c r="M30" s="115">
        <v>5.1599999999999997E-3</v>
      </c>
      <c r="N30" s="116">
        <f t="shared" si="5"/>
        <v>14.136304489264807</v>
      </c>
      <c r="O30" s="117">
        <f t="shared" si="6"/>
        <v>1151.5528937884251</v>
      </c>
      <c r="P30" s="116">
        <f t="shared" si="7"/>
        <v>406.97674418604657</v>
      </c>
      <c r="Q30" s="118">
        <f t="shared" si="8"/>
        <v>13.964873626811533</v>
      </c>
      <c r="R30" s="118">
        <f t="shared" si="9"/>
        <v>13.501584450449988</v>
      </c>
    </row>
    <row r="31" spans="2:19" x14ac:dyDescent="0.3">
      <c r="B31" s="109" t="s">
        <v>76</v>
      </c>
      <c r="C31" s="109" t="s">
        <v>61</v>
      </c>
      <c r="D31" s="110" t="s">
        <v>62</v>
      </c>
      <c r="E31" s="111">
        <v>2.5267518122195371E-3</v>
      </c>
      <c r="F31" s="112">
        <v>6.8816016568864326E-3</v>
      </c>
      <c r="G31" s="113">
        <f t="shared" si="0"/>
        <v>2255.8606557377052</v>
      </c>
      <c r="H31" s="114">
        <f t="shared" si="1"/>
        <v>828.29554574638871</v>
      </c>
      <c r="I31" s="114">
        <f t="shared" si="2"/>
        <v>605.84458467860304</v>
      </c>
      <c r="J31" s="115">
        <v>0.53</v>
      </c>
      <c r="K31" s="115">
        <f t="shared" si="3"/>
        <v>1.3391784604763546E-3</v>
      </c>
      <c r="L31" s="115">
        <f t="shared" si="4"/>
        <v>3.6472488781498094E-3</v>
      </c>
      <c r="M31" s="115">
        <v>5.1599999999999997E-3</v>
      </c>
      <c r="N31" s="116">
        <f t="shared" si="5"/>
        <v>1568.1255799566968</v>
      </c>
      <c r="O31" s="117">
        <f t="shared" si="6"/>
        <v>575.77644689421254</v>
      </c>
      <c r="P31" s="116">
        <f t="shared" si="7"/>
        <v>406.97674418604657</v>
      </c>
      <c r="Q31" s="118">
        <f t="shared" si="8"/>
        <v>421.1432068272315</v>
      </c>
      <c r="R31" s="118">
        <f t="shared" si="9"/>
        <v>206.96940212695026</v>
      </c>
    </row>
    <row r="32" spans="2:19" x14ac:dyDescent="0.3">
      <c r="B32" s="109" t="s">
        <v>76</v>
      </c>
      <c r="C32" s="109" t="s">
        <v>61</v>
      </c>
      <c r="D32" s="110" t="s">
        <v>63</v>
      </c>
      <c r="E32" s="111">
        <v>5.5229547808077317E-4</v>
      </c>
      <c r="F32" s="112">
        <v>3.4408008284432163E-3</v>
      </c>
      <c r="G32" s="113">
        <f t="shared" si="0"/>
        <v>10320.562500000002</v>
      </c>
      <c r="H32" s="114">
        <f t="shared" si="1"/>
        <v>1656.5910914927774</v>
      </c>
      <c r="I32" s="114">
        <f t="shared" si="2"/>
        <v>1427.4636929460587</v>
      </c>
      <c r="J32" s="115">
        <v>0.53</v>
      </c>
      <c r="K32" s="115">
        <f t="shared" si="3"/>
        <v>2.927166033828098E-4</v>
      </c>
      <c r="L32" s="115">
        <f t="shared" si="4"/>
        <v>1.8236244390749047E-3</v>
      </c>
      <c r="M32" s="115">
        <v>5.1599999999999997E-3</v>
      </c>
      <c r="N32" s="116">
        <f t="shared" si="5"/>
        <v>7174.1745283018872</v>
      </c>
      <c r="O32" s="117">
        <f t="shared" si="6"/>
        <v>1151.5528937884251</v>
      </c>
      <c r="P32" s="116">
        <f t="shared" si="7"/>
        <v>406.97674418604657</v>
      </c>
      <c r="Q32" s="118">
        <f t="shared" si="8"/>
        <v>992.27863461990148</v>
      </c>
      <c r="R32" s="118">
        <f t="shared" si="9"/>
        <v>288.60659330650168</v>
      </c>
    </row>
    <row r="33" spans="2:18" x14ac:dyDescent="0.3">
      <c r="B33" s="109" t="s">
        <v>77</v>
      </c>
      <c r="C33" s="109" t="s">
        <v>61</v>
      </c>
      <c r="D33" s="110" t="s">
        <v>62</v>
      </c>
      <c r="E33" s="111">
        <v>2.5267518122195371E-3</v>
      </c>
      <c r="F33" s="120">
        <v>6.8816016568864326E-3</v>
      </c>
      <c r="G33" s="113">
        <f t="shared" si="0"/>
        <v>2255.8606557377052</v>
      </c>
      <c r="H33" s="114">
        <f t="shared" si="1"/>
        <v>828.29554574638871</v>
      </c>
      <c r="I33" s="114">
        <f t="shared" si="2"/>
        <v>605.84458467860304</v>
      </c>
      <c r="J33" s="115">
        <v>0.53</v>
      </c>
      <c r="K33" s="115">
        <f t="shared" si="3"/>
        <v>1.3391784604763546E-3</v>
      </c>
      <c r="L33" s="115">
        <f t="shared" si="4"/>
        <v>3.6472488781498094E-3</v>
      </c>
      <c r="M33" s="115">
        <v>5.1599999999999997E-3</v>
      </c>
      <c r="N33" s="116">
        <f t="shared" si="5"/>
        <v>1568.1255799566968</v>
      </c>
      <c r="O33" s="117">
        <f t="shared" si="6"/>
        <v>575.77644689421254</v>
      </c>
      <c r="P33" s="116">
        <f t="shared" si="7"/>
        <v>406.97674418604657</v>
      </c>
      <c r="Q33" s="118">
        <f t="shared" si="8"/>
        <v>421.1432068272315</v>
      </c>
      <c r="R33" s="118">
        <f t="shared" si="9"/>
        <v>206.96940212695026</v>
      </c>
    </row>
    <row r="34" spans="2:18" x14ac:dyDescent="0.3">
      <c r="B34" s="109" t="s">
        <v>77</v>
      </c>
      <c r="C34" s="109" t="s">
        <v>61</v>
      </c>
      <c r="D34" s="110" t="s">
        <v>63</v>
      </c>
      <c r="E34" s="111">
        <v>5.5229547808077317E-4</v>
      </c>
      <c r="F34" s="121">
        <v>3.4408008284432163E-3</v>
      </c>
      <c r="G34" s="113">
        <f t="shared" si="0"/>
        <v>10320.562500000002</v>
      </c>
      <c r="H34" s="114">
        <f t="shared" si="1"/>
        <v>1656.5910914927774</v>
      </c>
      <c r="I34" s="114">
        <f t="shared" si="2"/>
        <v>1427.4636929460587</v>
      </c>
      <c r="J34" s="115">
        <v>0.53</v>
      </c>
      <c r="K34" s="115">
        <f t="shared" si="3"/>
        <v>2.927166033828098E-4</v>
      </c>
      <c r="L34" s="115">
        <f t="shared" si="4"/>
        <v>1.8236244390749047E-3</v>
      </c>
      <c r="M34" s="115">
        <v>5.1599999999999997E-3</v>
      </c>
      <c r="N34" s="116">
        <f t="shared" si="5"/>
        <v>7174.1745283018872</v>
      </c>
      <c r="O34" s="117">
        <f t="shared" si="6"/>
        <v>1151.5528937884251</v>
      </c>
      <c r="P34" s="116">
        <f t="shared" si="7"/>
        <v>406.97674418604657</v>
      </c>
      <c r="Q34" s="118">
        <f t="shared" si="8"/>
        <v>992.27863461990148</v>
      </c>
      <c r="R34" s="118">
        <f t="shared" si="9"/>
        <v>288.60659330650168</v>
      </c>
    </row>
    <row r="35" spans="2:18" x14ac:dyDescent="0.3">
      <c r="B35" s="109" t="s">
        <v>78</v>
      </c>
      <c r="C35" s="109" t="s">
        <v>61</v>
      </c>
      <c r="D35" s="110" t="s">
        <v>62</v>
      </c>
      <c r="E35" s="111">
        <v>3.7279944770452189E-4</v>
      </c>
      <c r="F35" s="120">
        <v>6.8816016568864326E-3</v>
      </c>
      <c r="G35" s="113">
        <f t="shared" si="0"/>
        <v>15289.722222222224</v>
      </c>
      <c r="H35" s="122">
        <f t="shared" si="1"/>
        <v>828.29554574638871</v>
      </c>
      <c r="I35" s="122">
        <f t="shared" si="2"/>
        <v>785.72992006090624</v>
      </c>
      <c r="J35" s="115">
        <v>0.53</v>
      </c>
      <c r="K35" s="115">
        <f t="shared" si="3"/>
        <v>1.975837072833966E-4</v>
      </c>
      <c r="L35" s="115">
        <f t="shared" si="4"/>
        <v>3.6472488781498094E-3</v>
      </c>
      <c r="M35" s="115">
        <v>5.1599999999999997E-3</v>
      </c>
      <c r="N35" s="116">
        <f t="shared" si="5"/>
        <v>10628.406708595388</v>
      </c>
      <c r="O35" s="116">
        <f t="shared" si="6"/>
        <v>575.77644689421254</v>
      </c>
      <c r="P35" s="116">
        <f t="shared" si="7"/>
        <v>406.97674418604657</v>
      </c>
      <c r="Q35" s="123">
        <f t="shared" si="8"/>
        <v>546.18763062823666</v>
      </c>
      <c r="R35" s="123">
        <f t="shared" si="9"/>
        <v>233.20811131981449</v>
      </c>
    </row>
    <row r="36" spans="2:18" x14ac:dyDescent="0.3">
      <c r="B36" s="109" t="s">
        <v>78</v>
      </c>
      <c r="C36" s="109" t="s">
        <v>61</v>
      </c>
      <c r="D36" s="110" t="s">
        <v>63</v>
      </c>
      <c r="E36" s="111">
        <v>2.6234035208836728E-5</v>
      </c>
      <c r="F36" s="121">
        <v>3.4408008284432163E-3</v>
      </c>
      <c r="G36" s="113">
        <f t="shared" si="0"/>
        <v>217275</v>
      </c>
      <c r="H36" s="122">
        <f t="shared" si="1"/>
        <v>1656.5910914927774</v>
      </c>
      <c r="I36" s="122">
        <f t="shared" si="2"/>
        <v>1644.056152927121</v>
      </c>
      <c r="J36" s="115">
        <v>0.53</v>
      </c>
      <c r="K36" s="115">
        <f t="shared" si="3"/>
        <v>1.3904038660683466E-5</v>
      </c>
      <c r="L36" s="115">
        <f t="shared" si="4"/>
        <v>1.8236244390749047E-3</v>
      </c>
      <c r="M36" s="115">
        <v>5.1599999999999997E-3</v>
      </c>
      <c r="N36" s="116">
        <f t="shared" si="5"/>
        <v>151035.25322740813</v>
      </c>
      <c r="O36" s="116">
        <f t="shared" si="6"/>
        <v>1151.5528937884251</v>
      </c>
      <c r="P36" s="116">
        <f t="shared" si="7"/>
        <v>406.97674418604657</v>
      </c>
      <c r="Q36" s="123">
        <f t="shared" si="8"/>
        <v>1142.8394310317624</v>
      </c>
      <c r="R36" s="123">
        <f t="shared" si="9"/>
        <v>300.10595979447351</v>
      </c>
    </row>
    <row r="37" spans="2:18" x14ac:dyDescent="0.3">
      <c r="B37" s="109" t="s">
        <v>79</v>
      </c>
      <c r="C37" s="109" t="s">
        <v>61</v>
      </c>
      <c r="D37" s="110" t="s">
        <v>62</v>
      </c>
      <c r="E37" s="111">
        <v>9.9178460476354827E-2</v>
      </c>
      <c r="F37" s="112">
        <v>6.8816016568864326E-3</v>
      </c>
      <c r="G37" s="113">
        <f t="shared" si="0"/>
        <v>57.472156480579159</v>
      </c>
      <c r="H37" s="122">
        <f t="shared" si="1"/>
        <v>828.29554574638871</v>
      </c>
      <c r="I37" s="122">
        <f t="shared" si="2"/>
        <v>53.743132762256892</v>
      </c>
      <c r="J37" s="115">
        <v>0.53</v>
      </c>
      <c r="K37" s="115">
        <f t="shared" si="3"/>
        <v>5.2564584052468062E-2</v>
      </c>
      <c r="L37" s="115">
        <f t="shared" si="4"/>
        <v>3.6472488781498094E-3</v>
      </c>
      <c r="M37" s="115">
        <v>5.1599999999999997E-3</v>
      </c>
      <c r="N37" s="116">
        <f t="shared" si="5"/>
        <v>39.950853561475085</v>
      </c>
      <c r="O37" s="116">
        <f t="shared" si="6"/>
        <v>575.77644689421254</v>
      </c>
      <c r="P37" s="116">
        <f t="shared" si="7"/>
        <v>406.97674418604657</v>
      </c>
      <c r="Q37" s="123">
        <f t="shared" si="8"/>
        <v>37.358682158470529</v>
      </c>
      <c r="R37" s="123">
        <f t="shared" si="9"/>
        <v>34.217651644429353</v>
      </c>
    </row>
    <row r="38" spans="2:18" x14ac:dyDescent="0.3">
      <c r="B38" s="109" t="s">
        <v>79</v>
      </c>
      <c r="C38" s="109" t="s">
        <v>61</v>
      </c>
      <c r="D38" s="110" t="s">
        <v>63</v>
      </c>
      <c r="E38" s="111">
        <v>7.1798412150500509E-3</v>
      </c>
      <c r="F38" s="112">
        <v>3.4408008284432163E-3</v>
      </c>
      <c r="G38" s="113">
        <f t="shared" si="0"/>
        <v>793.88942307692321</v>
      </c>
      <c r="H38" s="122">
        <f t="shared" si="1"/>
        <v>1656.5910914927774</v>
      </c>
      <c r="I38" s="122">
        <f t="shared" si="2"/>
        <v>536.69071762870522</v>
      </c>
      <c r="J38" s="115">
        <v>0.53</v>
      </c>
      <c r="K38" s="115">
        <f t="shared" si="3"/>
        <v>3.8053158439765272E-3</v>
      </c>
      <c r="L38" s="115">
        <f t="shared" si="4"/>
        <v>1.8236244390749047E-3</v>
      </c>
      <c r="M38" s="115">
        <v>5.1599999999999997E-3</v>
      </c>
      <c r="N38" s="116">
        <f t="shared" si="5"/>
        <v>551.8595791001452</v>
      </c>
      <c r="O38" s="116">
        <f t="shared" si="6"/>
        <v>1151.5528937884251</v>
      </c>
      <c r="P38" s="116">
        <f t="shared" si="7"/>
        <v>406.97674418604657</v>
      </c>
      <c r="Q38" s="123">
        <f t="shared" si="8"/>
        <v>373.07199835163226</v>
      </c>
      <c r="R38" s="123">
        <f t="shared" si="9"/>
        <v>194.64376898062298</v>
      </c>
    </row>
    <row r="39" spans="2:18" x14ac:dyDescent="0.3">
      <c r="B39" s="120" t="s">
        <v>80</v>
      </c>
      <c r="C39" s="109" t="s">
        <v>61</v>
      </c>
      <c r="D39" s="110" t="s">
        <v>62</v>
      </c>
      <c r="E39" s="112">
        <v>9.9178460476354827E-2</v>
      </c>
      <c r="F39" s="112">
        <v>6.8816016568864326E-3</v>
      </c>
      <c r="G39" s="113">
        <f t="shared" si="0"/>
        <v>57.472156480579159</v>
      </c>
      <c r="H39" s="122">
        <f t="shared" ref="H39:H40" si="10">5.7/F39</f>
        <v>828.29554574638871</v>
      </c>
      <c r="I39" s="122">
        <f t="shared" ref="I39:I40" si="11">1/((1/G39)+(1/H39))</f>
        <v>53.743132762256892</v>
      </c>
      <c r="J39" s="115">
        <v>0.53</v>
      </c>
      <c r="K39" s="115">
        <f t="shared" si="3"/>
        <v>5.2564584052468062E-2</v>
      </c>
      <c r="L39" s="115">
        <f t="shared" si="4"/>
        <v>3.6472488781498094E-3</v>
      </c>
      <c r="M39" s="115">
        <v>5.1599999999999997E-3</v>
      </c>
      <c r="N39" s="116">
        <f t="shared" si="5"/>
        <v>39.950853561475085</v>
      </c>
      <c r="O39" s="116">
        <f t="shared" si="6"/>
        <v>575.77644689421254</v>
      </c>
      <c r="P39" s="116">
        <f t="shared" si="7"/>
        <v>406.97674418604657</v>
      </c>
      <c r="Q39" s="123">
        <f t="shared" si="8"/>
        <v>37.358682158470529</v>
      </c>
      <c r="R39" s="123">
        <f t="shared" si="9"/>
        <v>34.217651644429353</v>
      </c>
    </row>
    <row r="40" spans="2:18" x14ac:dyDescent="0.3">
      <c r="B40" s="120" t="s">
        <v>80</v>
      </c>
      <c r="C40" s="109" t="s">
        <v>61</v>
      </c>
      <c r="D40" s="110" t="s">
        <v>63</v>
      </c>
      <c r="E40" s="112">
        <v>7.1798412150500509E-3</v>
      </c>
      <c r="F40" s="127">
        <v>3.4408008284432163E-3</v>
      </c>
      <c r="G40" s="113">
        <f t="shared" si="0"/>
        <v>793.88942307692321</v>
      </c>
      <c r="H40" s="122">
        <f t="shared" si="10"/>
        <v>1656.5910914927774</v>
      </c>
      <c r="I40" s="122">
        <f t="shared" si="11"/>
        <v>536.69071762870522</v>
      </c>
      <c r="J40" s="115">
        <v>0.53</v>
      </c>
      <c r="K40" s="115">
        <f t="shared" si="3"/>
        <v>3.8053158439765272E-3</v>
      </c>
      <c r="L40" s="115">
        <f t="shared" si="4"/>
        <v>1.8236244390749047E-3</v>
      </c>
      <c r="M40" s="115">
        <v>5.1599999999999997E-3</v>
      </c>
      <c r="N40" s="116">
        <f t="shared" si="5"/>
        <v>551.8595791001452</v>
      </c>
      <c r="O40" s="116">
        <f t="shared" si="6"/>
        <v>1151.5528937884251</v>
      </c>
      <c r="P40" s="116">
        <f t="shared" si="7"/>
        <v>406.97674418604657</v>
      </c>
      <c r="Q40" s="123">
        <f t="shared" si="8"/>
        <v>373.07199835163226</v>
      </c>
      <c r="R40" s="123">
        <f t="shared" si="9"/>
        <v>194.64376898062298</v>
      </c>
    </row>
    <row r="41" spans="2:18" x14ac:dyDescent="0.3">
      <c r="B41" s="120" t="s">
        <v>81</v>
      </c>
      <c r="C41" s="109" t="s">
        <v>61</v>
      </c>
      <c r="D41" s="110" t="s">
        <v>62</v>
      </c>
      <c r="E41" s="112">
        <v>4.9706593027269576E-2</v>
      </c>
      <c r="F41" s="112">
        <v>6.8816016568864326E-3</v>
      </c>
      <c r="G41" s="113">
        <f t="shared" ref="G41:G42" si="12">5.7/E41</f>
        <v>114.67291666666671</v>
      </c>
      <c r="H41" s="122">
        <f t="shared" ref="H41:H42" si="13">5.7/F41</f>
        <v>828.29554574638871</v>
      </c>
      <c r="I41" s="122">
        <f t="shared" ref="I41:I42" si="14">1/((1/G41)+(1/H41))</f>
        <v>100.72772301385912</v>
      </c>
      <c r="J41" s="115">
        <v>0.53</v>
      </c>
      <c r="K41" s="115">
        <f t="shared" si="3"/>
        <v>2.6344494304452876E-2</v>
      </c>
      <c r="L41" s="115">
        <f t="shared" si="4"/>
        <v>3.6472488781498094E-3</v>
      </c>
      <c r="M41" s="115">
        <v>5.1599999999999997E-3</v>
      </c>
      <c r="N41" s="116">
        <f t="shared" si="5"/>
        <v>79.713050314465434</v>
      </c>
      <c r="O41" s="116">
        <f t="shared" si="6"/>
        <v>575.77644689421254</v>
      </c>
      <c r="P41" s="116">
        <f t="shared" si="7"/>
        <v>406.97674418604657</v>
      </c>
      <c r="Q41" s="123">
        <f t="shared" si="8"/>
        <v>70.019271211222801</v>
      </c>
      <c r="R41" s="123">
        <f>1/((1/N41)+(1/O41)+(1/P41))</f>
        <v>59.740991765077901</v>
      </c>
    </row>
    <row r="42" spans="2:18" x14ac:dyDescent="0.3">
      <c r="B42" s="120" t="s">
        <v>81</v>
      </c>
      <c r="C42" s="109" t="s">
        <v>61</v>
      </c>
      <c r="D42" s="110" t="s">
        <v>63</v>
      </c>
      <c r="E42" s="112">
        <v>5.5229547808077319E-3</v>
      </c>
      <c r="F42" s="112">
        <v>3.4408008284432163E-3</v>
      </c>
      <c r="G42" s="113">
        <f t="shared" si="12"/>
        <v>1032.0562500000001</v>
      </c>
      <c r="H42" s="122">
        <f t="shared" si="13"/>
        <v>1656.5910914927774</v>
      </c>
      <c r="I42" s="122">
        <f t="shared" si="14"/>
        <v>635.8941774491683</v>
      </c>
      <c r="J42" s="115">
        <v>0.53</v>
      </c>
      <c r="K42" s="115">
        <f t="shared" si="3"/>
        <v>2.927166033828098E-3</v>
      </c>
      <c r="L42" s="115">
        <f t="shared" si="4"/>
        <v>1.8236244390749047E-3</v>
      </c>
      <c r="M42" s="115">
        <v>5.1599999999999997E-3</v>
      </c>
      <c r="N42" s="116">
        <f t="shared" si="5"/>
        <v>717.41745283018872</v>
      </c>
      <c r="O42" s="116">
        <f t="shared" si="6"/>
        <v>1151.5528937884251</v>
      </c>
      <c r="P42" s="116">
        <f t="shared" si="7"/>
        <v>406.97674418604657</v>
      </c>
      <c r="Q42" s="123">
        <f t="shared" si="8"/>
        <v>442.03170229832949</v>
      </c>
      <c r="R42" s="123">
        <f>1/((1/N42)+(1/O42)+(1/P42))</f>
        <v>211.89026301601169</v>
      </c>
    </row>
    <row r="46" spans="2:18" x14ac:dyDescent="0.3">
      <c r="F46" s="128"/>
      <c r="G46" s="128"/>
      <c r="H46" s="128"/>
    </row>
    <row r="47" spans="2:18" x14ac:dyDescent="0.3">
      <c r="F47" s="128"/>
      <c r="G47" s="128"/>
      <c r="H47" s="128"/>
    </row>
    <row r="48" spans="2:18" x14ac:dyDescent="0.3">
      <c r="F48" s="129"/>
      <c r="G48" s="129"/>
      <c r="H48" s="128"/>
    </row>
    <row r="49" spans="3:8" x14ac:dyDescent="0.3">
      <c r="F49" s="128"/>
      <c r="G49" s="128"/>
      <c r="H49" s="128"/>
    </row>
    <row r="50" spans="3:8" x14ac:dyDescent="0.3">
      <c r="F50" s="129"/>
      <c r="G50" s="128"/>
      <c r="H50" s="128"/>
    </row>
    <row r="51" spans="3:8" x14ac:dyDescent="0.3">
      <c r="C51" s="83"/>
      <c r="F51" s="129"/>
      <c r="G51" s="128"/>
      <c r="H51" s="128"/>
    </row>
    <row r="52" spans="3:8" x14ac:dyDescent="0.3">
      <c r="C52" s="83"/>
      <c r="F52" s="128"/>
      <c r="G52" s="128"/>
      <c r="H52" s="128"/>
    </row>
    <row r="53" spans="3:8" x14ac:dyDescent="0.3">
      <c r="C53" s="83"/>
      <c r="E53" s="129"/>
      <c r="F53" s="128"/>
      <c r="G53" s="128"/>
      <c r="H53" s="128"/>
    </row>
    <row r="54" spans="3:8" x14ac:dyDescent="0.3">
      <c r="F54" s="128"/>
      <c r="G54" s="128"/>
      <c r="H54" s="128"/>
    </row>
  </sheetData>
  <sheetProtection sheet="1" objects="1" scenarios="1" formatCells="0" formatColumns="0" formatRows="0" sort="0" autoFilter="0"/>
  <autoFilter ref="A4:CG42" xr:uid="{8907F534-0021-495F-8247-C62649A36BE9}"/>
  <mergeCells count="4">
    <mergeCell ref="B2:D3"/>
    <mergeCell ref="N2:R2"/>
    <mergeCell ref="E2:I2"/>
    <mergeCell ref="J2:M2"/>
  </mergeCells>
  <conditionalFormatting sqref="E5:E38">
    <cfRule type="cellIs" dxfId="57" priority="46" operator="equal">
      <formula>0</formula>
    </cfRule>
    <cfRule type="cellIs" dxfId="56" priority="47" operator="greaterThan">
      <formula>10000</formula>
    </cfRule>
    <cfRule type="cellIs" dxfId="55" priority="48" operator="between">
      <formula>10</formula>
      <formula>9999.999</formula>
    </cfRule>
    <cfRule type="cellIs" dxfId="54" priority="49" operator="between">
      <formula>1</formula>
      <formula>9.999</formula>
    </cfRule>
    <cfRule type="cellIs" dxfId="53" priority="50" operator="between">
      <formula>0.1</formula>
      <formula>0.999</formula>
    </cfRule>
    <cfRule type="cellIs" dxfId="52" priority="51" operator="lessThan">
      <formula>0.1</formula>
    </cfRule>
  </conditionalFormatting>
  <conditionalFormatting sqref="E53">
    <cfRule type="cellIs" dxfId="51" priority="10" operator="greaterThanOrEqual">
      <formula>10000</formula>
    </cfRule>
    <cfRule type="cellIs" dxfId="50" priority="11" operator="lessThan">
      <formula>0.1</formula>
    </cfRule>
    <cfRule type="cellIs" dxfId="49" priority="12" operator="between">
      <formula>0.1</formula>
      <formula>0.999</formula>
    </cfRule>
    <cfRule type="cellIs" dxfId="48" priority="13" operator="between">
      <formula>1</formula>
      <formula>9.999</formula>
    </cfRule>
    <cfRule type="cellIs" dxfId="47" priority="14" operator="between">
      <formula>10</formula>
      <formula>9999.999</formula>
    </cfRule>
    <cfRule type="cellIs" dxfId="46" priority="15" operator="between">
      <formula>1</formula>
      <formula>9.999</formula>
    </cfRule>
    <cfRule type="cellIs" dxfId="45" priority="16" operator="between">
      <formula>0.1</formula>
      <formula>0.999</formula>
    </cfRule>
    <cfRule type="cellIs" dxfId="44" priority="17" operator="between">
      <formula>10</formula>
      <formula>9999.999</formula>
    </cfRule>
    <cfRule type="cellIs" dxfId="43" priority="18" operator="lessThanOrEqual">
      <formula>0.01</formula>
    </cfRule>
  </conditionalFormatting>
  <conditionalFormatting sqref="F21:F22">
    <cfRule type="cellIs" dxfId="42" priority="19" operator="greaterThanOrEqual">
      <formula>10000</formula>
    </cfRule>
    <cfRule type="cellIs" dxfId="41" priority="20" operator="lessThan">
      <formula>0.1</formula>
    </cfRule>
    <cfRule type="cellIs" dxfId="40" priority="21" operator="between">
      <formula>0.1</formula>
      <formula>0.999</formula>
    </cfRule>
    <cfRule type="cellIs" dxfId="39" priority="22" operator="between">
      <formula>1</formula>
      <formula>9.999</formula>
    </cfRule>
    <cfRule type="cellIs" dxfId="38" priority="23" operator="between">
      <formula>10</formula>
      <formula>9999.999</formula>
    </cfRule>
    <cfRule type="cellIs" dxfId="37" priority="24" operator="between">
      <formula>1</formula>
      <formula>9.999</formula>
    </cfRule>
    <cfRule type="cellIs" dxfId="36" priority="25" operator="between">
      <formula>0.1</formula>
      <formula>0.999</formula>
    </cfRule>
    <cfRule type="cellIs" dxfId="35" priority="26" operator="between">
      <formula>10</formula>
      <formula>9999.999</formula>
    </cfRule>
    <cfRule type="cellIs" dxfId="34" priority="27" operator="lessThanOrEqual">
      <formula>0.01</formula>
    </cfRule>
  </conditionalFormatting>
  <conditionalFormatting sqref="F40">
    <cfRule type="cellIs" dxfId="33" priority="1" operator="greaterThanOrEqual">
      <formula>10000</formula>
    </cfRule>
    <cfRule type="cellIs" dxfId="32" priority="2" operator="lessThan">
      <formula>0.1</formula>
    </cfRule>
    <cfRule type="cellIs" dxfId="31" priority="3" operator="between">
      <formula>0.1</formula>
      <formula>0.999</formula>
    </cfRule>
    <cfRule type="cellIs" dxfId="30" priority="4" operator="between">
      <formula>1</formula>
      <formula>9.999</formula>
    </cfRule>
    <cfRule type="cellIs" dxfId="29" priority="5" operator="between">
      <formula>10</formula>
      <formula>9999.999</formula>
    </cfRule>
    <cfRule type="cellIs" dxfId="28" priority="6" operator="between">
      <formula>1</formula>
      <formula>9.999</formula>
    </cfRule>
    <cfRule type="cellIs" dxfId="27" priority="7" operator="between">
      <formula>0.1</formula>
      <formula>0.999</formula>
    </cfRule>
    <cfRule type="cellIs" dxfId="26" priority="8" operator="between">
      <formula>10</formula>
      <formula>9999.999</formula>
    </cfRule>
    <cfRule type="cellIs" dxfId="25" priority="9" operator="lessThanOrEqual">
      <formula>0.01</formula>
    </cfRule>
  </conditionalFormatting>
  <conditionalFormatting sqref="F50:F51">
    <cfRule type="cellIs" dxfId="24" priority="28" operator="greaterThanOrEqual">
      <formula>10000</formula>
    </cfRule>
    <cfRule type="cellIs" dxfId="23" priority="29" operator="lessThan">
      <formula>0.1</formula>
    </cfRule>
    <cfRule type="cellIs" dxfId="22" priority="30" operator="between">
      <formula>0.1</formula>
      <formula>0.999</formula>
    </cfRule>
    <cfRule type="cellIs" dxfId="21" priority="31" operator="between">
      <formula>1</formula>
      <formula>9.999</formula>
    </cfRule>
    <cfRule type="cellIs" dxfId="20" priority="32" operator="between">
      <formula>10</formula>
      <formula>9999.999</formula>
    </cfRule>
    <cfRule type="cellIs" dxfId="19" priority="33" operator="between">
      <formula>1</formula>
      <formula>9.999</formula>
    </cfRule>
    <cfRule type="cellIs" dxfId="18" priority="34" operator="between">
      <formula>0.1</formula>
      <formula>0.999</formula>
    </cfRule>
    <cfRule type="cellIs" dxfId="17" priority="35" operator="between">
      <formula>10</formula>
      <formula>9999.999</formula>
    </cfRule>
    <cfRule type="cellIs" dxfId="16" priority="36" operator="lessThanOrEqual">
      <formula>0.01</formula>
    </cfRule>
  </conditionalFormatting>
  <conditionalFormatting sqref="F48:G48">
    <cfRule type="cellIs" dxfId="15" priority="37" operator="greaterThanOrEqual">
      <formula>10000</formula>
    </cfRule>
    <cfRule type="cellIs" dxfId="14" priority="38" operator="lessThan">
      <formula>0.1</formula>
    </cfRule>
    <cfRule type="cellIs" dxfId="13" priority="39" operator="between">
      <formula>0.1</formula>
      <formula>0.999</formula>
    </cfRule>
    <cfRule type="cellIs" dxfId="12" priority="40" operator="between">
      <formula>1</formula>
      <formula>9.999</formula>
    </cfRule>
    <cfRule type="cellIs" dxfId="11" priority="41" operator="between">
      <formula>10</formula>
      <formula>9999.999</formula>
    </cfRule>
    <cfRule type="cellIs" dxfId="10" priority="42" operator="between">
      <formula>1</formula>
      <formula>9.999</formula>
    </cfRule>
    <cfRule type="cellIs" dxfId="9" priority="43" operator="between">
      <formula>0.1</formula>
      <formula>0.999</formula>
    </cfRule>
    <cfRule type="cellIs" dxfId="8" priority="44" operator="between">
      <formula>10</formula>
      <formula>9999.999</formula>
    </cfRule>
    <cfRule type="cellIs" dxfId="7" priority="45" operator="lessThanOrEqual">
      <formula>0.01</formula>
    </cfRule>
  </conditionalFormatting>
  <conditionalFormatting sqref="G5:I42 N5:R42">
    <cfRule type="cellIs" dxfId="6" priority="95" operator="between">
      <formula>30</formula>
      <formula>40</formula>
    </cfRule>
    <cfRule type="cellIs" dxfId="5" priority="98" operator="lessThan">
      <formula>30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528C8-2EC9-4D60-8504-A185CF85435F}">
  <sheetPr codeName="Sheet5" filterMode="1"/>
  <dimension ref="B1:BB268"/>
  <sheetViews>
    <sheetView workbookViewId="0"/>
  </sheetViews>
  <sheetFormatPr defaultColWidth="9.1796875" defaultRowHeight="13" x14ac:dyDescent="0.3"/>
  <cols>
    <col min="1" max="1" width="2.7265625" style="1" customWidth="1"/>
    <col min="2" max="2" width="42" style="1" customWidth="1"/>
    <col min="3" max="3" width="24.54296875" style="1" customWidth="1"/>
    <col min="4" max="4" width="27.7265625" style="1" customWidth="1"/>
    <col min="5" max="5" width="10.1796875" style="1" bestFit="1" customWidth="1"/>
    <col min="6" max="6" width="12.1796875" style="1" customWidth="1"/>
    <col min="7" max="7" width="8.26953125" style="1" customWidth="1"/>
    <col min="8" max="8" width="10.54296875" style="2" customWidth="1"/>
    <col min="9" max="9" width="11.54296875" style="2" customWidth="1"/>
    <col min="10" max="10" width="11.7265625" style="2" customWidth="1"/>
    <col min="11" max="11" width="9.81640625" style="2" customWidth="1"/>
    <col min="12" max="12" width="13.453125" style="2" customWidth="1"/>
    <col min="13" max="13" width="9.54296875" style="2" customWidth="1"/>
    <col min="14" max="14" width="12.1796875" style="2" customWidth="1"/>
    <col min="15" max="15" width="12.7265625" style="1" customWidth="1"/>
    <col min="16" max="16" width="11.26953125" style="1" customWidth="1"/>
    <col min="17" max="17" width="12.54296875" style="1" customWidth="1"/>
    <col min="18" max="19" width="12.26953125" style="1" customWidth="1"/>
    <col min="20" max="21" width="13.453125" style="1" customWidth="1"/>
    <col min="22" max="22" width="5.1796875" style="1" hidden="1" customWidth="1"/>
    <col min="23" max="23" width="12.26953125" style="1" hidden="1" customWidth="1"/>
    <col min="24" max="24" width="9.1796875" style="1" hidden="1" customWidth="1"/>
    <col min="25" max="25" width="12.7265625" style="1" hidden="1" customWidth="1"/>
    <col min="26" max="26" width="9.1796875" style="1" hidden="1" customWidth="1"/>
    <col min="27" max="27" width="13.81640625" style="1" hidden="1" customWidth="1"/>
    <col min="28" max="29" width="12.26953125" style="1" hidden="1" customWidth="1"/>
    <col min="30" max="30" width="12.26953125" style="2" hidden="1" customWidth="1"/>
    <col min="31" max="31" width="12.7265625" style="2" hidden="1" customWidth="1"/>
    <col min="32" max="32" width="11.1796875" style="2" hidden="1" customWidth="1"/>
    <col min="33" max="33" width="17.26953125" style="2" hidden="1" customWidth="1"/>
    <col min="34" max="34" width="13" style="1" customWidth="1"/>
    <col min="35" max="35" width="13.453125" style="1" bestFit="1" customWidth="1"/>
    <col min="36" max="36" width="14.81640625" style="1" bestFit="1" customWidth="1"/>
    <col min="37" max="37" width="13.1796875" style="1" customWidth="1"/>
    <col min="38" max="38" width="13.7265625" style="1" customWidth="1"/>
    <col min="39" max="40" width="13.453125" style="1" customWidth="1"/>
    <col min="41" max="41" width="10.81640625" style="1" hidden="1" customWidth="1"/>
    <col min="42" max="42" width="0" style="1" hidden="1" customWidth="1"/>
    <col min="43" max="43" width="11.7265625" style="1" hidden="1" customWidth="1"/>
    <col min="44" max="44" width="11.81640625" style="1" hidden="1" customWidth="1"/>
    <col min="45" max="45" width="10.453125" style="1" hidden="1" customWidth="1"/>
    <col min="46" max="47" width="0" style="1" hidden="1" customWidth="1"/>
    <col min="48" max="48" width="12.7265625" style="1" bestFit="1" customWidth="1"/>
    <col min="49" max="49" width="11.26953125" style="1" bestFit="1" customWidth="1"/>
    <col min="50" max="50" width="13.7265625" style="1" bestFit="1" customWidth="1"/>
    <col min="51" max="51" width="13" style="1" bestFit="1" customWidth="1"/>
    <col min="52" max="52" width="13.1796875" style="1" bestFit="1" customWidth="1"/>
    <col min="53" max="53" width="12.81640625" style="1" bestFit="1" customWidth="1"/>
    <col min="54" max="54" width="11.1796875" style="1" bestFit="1" customWidth="1"/>
    <col min="55" max="16384" width="9.1796875" style="1"/>
  </cols>
  <sheetData>
    <row r="1" spans="2:54" ht="12" customHeight="1" x14ac:dyDescent="0.3">
      <c r="B1" s="15"/>
    </row>
    <row r="2" spans="2:54" x14ac:dyDescent="0.3">
      <c r="B2" s="31"/>
      <c r="C2" s="32"/>
      <c r="D2" s="32"/>
      <c r="E2" s="32"/>
      <c r="F2" s="32"/>
      <c r="G2" s="33"/>
      <c r="H2" s="37" t="s">
        <v>39</v>
      </c>
      <c r="I2" s="38"/>
      <c r="J2" s="38"/>
      <c r="K2" s="38"/>
      <c r="L2" s="38"/>
      <c r="M2" s="38"/>
      <c r="N2" s="38"/>
      <c r="O2" s="38"/>
      <c r="P2" s="38"/>
      <c r="Q2" s="38"/>
      <c r="R2" s="38"/>
      <c r="S2" s="38"/>
      <c r="T2" s="38"/>
      <c r="U2" s="39"/>
      <c r="V2" s="40" t="s">
        <v>40</v>
      </c>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2"/>
    </row>
    <row r="3" spans="2:54" x14ac:dyDescent="0.3">
      <c r="B3" s="34"/>
      <c r="C3" s="35"/>
      <c r="D3" s="35"/>
      <c r="E3" s="35"/>
      <c r="F3" s="35"/>
      <c r="G3" s="36"/>
      <c r="H3" s="43" t="s">
        <v>82</v>
      </c>
      <c r="I3" s="44"/>
      <c r="J3" s="44"/>
      <c r="K3" s="44"/>
      <c r="L3" s="44"/>
      <c r="M3" s="44"/>
      <c r="N3" s="45"/>
      <c r="O3" s="46" t="s">
        <v>83</v>
      </c>
      <c r="P3" s="47"/>
      <c r="Q3" s="47"/>
      <c r="R3" s="47"/>
      <c r="S3" s="47"/>
      <c r="T3" s="47"/>
      <c r="U3" s="48"/>
      <c r="V3" s="4"/>
      <c r="W3" s="49" t="s">
        <v>84</v>
      </c>
      <c r="X3" s="50"/>
      <c r="Y3" s="50"/>
      <c r="Z3" s="50"/>
      <c r="AA3" s="50"/>
      <c r="AB3" s="50"/>
      <c r="AC3" s="51"/>
      <c r="AD3" s="49" t="s">
        <v>85</v>
      </c>
      <c r="AE3" s="50"/>
      <c r="AF3" s="50"/>
      <c r="AG3" s="51"/>
      <c r="AH3" s="49" t="s">
        <v>86</v>
      </c>
      <c r="AI3" s="50"/>
      <c r="AJ3" s="50"/>
      <c r="AK3" s="50"/>
      <c r="AL3" s="50"/>
      <c r="AM3" s="50"/>
      <c r="AN3" s="51"/>
      <c r="AO3" s="49" t="s">
        <v>87</v>
      </c>
      <c r="AP3" s="50"/>
      <c r="AQ3" s="50"/>
      <c r="AR3" s="50"/>
      <c r="AS3" s="50"/>
      <c r="AT3" s="50"/>
      <c r="AU3" s="51"/>
      <c r="AV3" s="49" t="s">
        <v>88</v>
      </c>
      <c r="AW3" s="50"/>
      <c r="AX3" s="50"/>
      <c r="AY3" s="50"/>
      <c r="AZ3" s="50"/>
      <c r="BA3" s="50"/>
      <c r="BB3" s="51"/>
    </row>
    <row r="4" spans="2:54" ht="39" x14ac:dyDescent="0.3">
      <c r="B4" s="5" t="s">
        <v>89</v>
      </c>
      <c r="C4" s="5" t="s">
        <v>90</v>
      </c>
      <c r="D4" s="5" t="s">
        <v>91</v>
      </c>
      <c r="E4" s="5" t="s">
        <v>92</v>
      </c>
      <c r="F4" s="5" t="s">
        <v>56</v>
      </c>
      <c r="G4" s="5" t="s">
        <v>93</v>
      </c>
      <c r="H4" s="18" t="s">
        <v>94</v>
      </c>
      <c r="I4" s="18" t="s">
        <v>95</v>
      </c>
      <c r="J4" s="18" t="s">
        <v>96</v>
      </c>
      <c r="K4" s="18" t="s">
        <v>97</v>
      </c>
      <c r="L4" s="18" t="s">
        <v>98</v>
      </c>
      <c r="M4" s="18" t="s">
        <v>99</v>
      </c>
      <c r="N4" s="18" t="s">
        <v>100</v>
      </c>
      <c r="O4" s="18" t="s">
        <v>101</v>
      </c>
      <c r="P4" s="18" t="s">
        <v>95</v>
      </c>
      <c r="Q4" s="18" t="s">
        <v>96</v>
      </c>
      <c r="R4" s="18" t="s">
        <v>97</v>
      </c>
      <c r="S4" s="18" t="s">
        <v>98</v>
      </c>
      <c r="T4" s="18" t="s">
        <v>99</v>
      </c>
      <c r="U4" s="18" t="s">
        <v>100</v>
      </c>
      <c r="V4" s="6" t="s">
        <v>16</v>
      </c>
      <c r="W4" s="19" t="s">
        <v>101</v>
      </c>
      <c r="X4" s="19" t="s">
        <v>95</v>
      </c>
      <c r="Y4" s="19" t="s">
        <v>96</v>
      </c>
      <c r="Z4" s="19" t="s">
        <v>97</v>
      </c>
      <c r="AA4" s="19" t="s">
        <v>98</v>
      </c>
      <c r="AB4" s="19" t="s">
        <v>99</v>
      </c>
      <c r="AC4" s="19" t="s">
        <v>100</v>
      </c>
      <c r="AD4" s="19" t="s">
        <v>102</v>
      </c>
      <c r="AE4" s="19" t="s">
        <v>103</v>
      </c>
      <c r="AF4" s="19" t="s">
        <v>104</v>
      </c>
      <c r="AG4" s="19" t="s">
        <v>105</v>
      </c>
      <c r="AH4" s="19" t="s">
        <v>101</v>
      </c>
      <c r="AI4" s="19" t="s">
        <v>95</v>
      </c>
      <c r="AJ4" s="19" t="s">
        <v>96</v>
      </c>
      <c r="AK4" s="19" t="s">
        <v>97</v>
      </c>
      <c r="AL4" s="19" t="s">
        <v>98</v>
      </c>
      <c r="AM4" s="19" t="s">
        <v>99</v>
      </c>
      <c r="AN4" s="19" t="s">
        <v>100</v>
      </c>
      <c r="AO4" s="19" t="s">
        <v>101</v>
      </c>
      <c r="AP4" s="19" t="s">
        <v>95</v>
      </c>
      <c r="AQ4" s="19" t="s">
        <v>96</v>
      </c>
      <c r="AR4" s="19" t="s">
        <v>97</v>
      </c>
      <c r="AS4" s="19" t="s">
        <v>98</v>
      </c>
      <c r="AT4" s="19" t="s">
        <v>99</v>
      </c>
      <c r="AU4" s="19" t="s">
        <v>100</v>
      </c>
      <c r="AV4" s="19" t="s">
        <v>101</v>
      </c>
      <c r="AW4" s="19" t="s">
        <v>95</v>
      </c>
      <c r="AX4" s="19" t="s">
        <v>96</v>
      </c>
      <c r="AY4" s="19" t="s">
        <v>97</v>
      </c>
      <c r="AZ4" s="19" t="s">
        <v>98</v>
      </c>
      <c r="BA4" s="19" t="s">
        <v>99</v>
      </c>
      <c r="BB4" s="19" t="s">
        <v>100</v>
      </c>
    </row>
    <row r="5" spans="2:54" ht="14.5" hidden="1" x14ac:dyDescent="0.35">
      <c r="B5" s="8" t="s">
        <v>106</v>
      </c>
      <c r="C5" s="8" t="s">
        <v>106</v>
      </c>
      <c r="D5" s="30" t="s">
        <v>107</v>
      </c>
      <c r="E5" s="8" t="s">
        <v>108</v>
      </c>
      <c r="F5" s="8" t="s">
        <v>109</v>
      </c>
      <c r="G5" s="8" t="s">
        <v>58</v>
      </c>
      <c r="H5" s="16" t="s">
        <v>110</v>
      </c>
      <c r="I5" s="16" t="s">
        <v>110</v>
      </c>
      <c r="J5" s="16" t="s">
        <v>110</v>
      </c>
      <c r="K5" s="16" t="s">
        <v>110</v>
      </c>
      <c r="L5" s="20">
        <v>0.17746478873239438</v>
      </c>
      <c r="M5" s="20">
        <v>0.16229050279329613</v>
      </c>
      <c r="N5" s="20">
        <v>0.17342908438061044</v>
      </c>
      <c r="O5" s="12" t="str">
        <f>IFERROR(5700/H5, "-")</f>
        <v>-</v>
      </c>
      <c r="P5" s="12" t="str">
        <f t="shared" ref="P5:U20" si="0">IFERROR(5700/I5, "-")</f>
        <v>-</v>
      </c>
      <c r="Q5" s="12" t="str">
        <f t="shared" si="0"/>
        <v>-</v>
      </c>
      <c r="R5" s="12" t="str">
        <f t="shared" si="0"/>
        <v>-</v>
      </c>
      <c r="S5" s="12">
        <f t="shared" si="0"/>
        <v>32119.047619047618</v>
      </c>
      <c r="T5" s="12">
        <f t="shared" si="0"/>
        <v>35122.203098106707</v>
      </c>
      <c r="U5" s="12">
        <f>IFERROR(5700/N5, "-")</f>
        <v>32866.45962732919</v>
      </c>
      <c r="V5" s="7">
        <v>0.53</v>
      </c>
      <c r="W5" s="13" t="str">
        <f>IFERROR(H5*$V5, "-")</f>
        <v>-</v>
      </c>
      <c r="X5" s="13" t="str">
        <f t="shared" ref="X5:AC20" si="1">IFERROR(I5*$V5, "-")</f>
        <v>-</v>
      </c>
      <c r="Y5" s="13" t="str">
        <f t="shared" si="1"/>
        <v>-</v>
      </c>
      <c r="Z5" s="13" t="str">
        <f t="shared" si="1"/>
        <v>-</v>
      </c>
      <c r="AA5" s="13">
        <f>IFERROR(L5*$V5, "-")</f>
        <v>9.4056338028169026E-2</v>
      </c>
      <c r="AB5" s="13">
        <f t="shared" si="1"/>
        <v>8.6013966480446957E-2</v>
      </c>
      <c r="AC5" s="13">
        <f>IFERROR(N5*$V5, "-")</f>
        <v>9.1917414721723545E-2</v>
      </c>
      <c r="AD5" s="3">
        <v>10.8</v>
      </c>
      <c r="AE5" s="3">
        <v>7.35</v>
      </c>
      <c r="AF5" s="3">
        <v>4.3600000000000003</v>
      </c>
      <c r="AG5" s="3">
        <v>5.16</v>
      </c>
      <c r="AH5" s="9" t="str">
        <f>IFERROR(2100/W5, "-")</f>
        <v>-</v>
      </c>
      <c r="AI5" s="9" t="str">
        <f t="shared" ref="AI5:AN20" si="2">IFERROR(2100/X5, "-")</f>
        <v>-</v>
      </c>
      <c r="AJ5" s="9" t="str">
        <f t="shared" si="2"/>
        <v>-</v>
      </c>
      <c r="AK5" s="9" t="str">
        <f t="shared" si="2"/>
        <v>-</v>
      </c>
      <c r="AL5" s="9">
        <f>IFERROR(2100/AA5, "-")</f>
        <v>22327.044025157229</v>
      </c>
      <c r="AM5" s="9">
        <f>IFERROR(2100/AB5, "-")</f>
        <v>24414.63969083882</v>
      </c>
      <c r="AN5" s="9">
        <f>IFERROR(2100/AC5, "-")</f>
        <v>22846.595570139452</v>
      </c>
      <c r="AO5" s="9">
        <f>2100/AD5</f>
        <v>194.44444444444443</v>
      </c>
      <c r="AP5" s="9">
        <f>2100/AD5</f>
        <v>194.44444444444443</v>
      </c>
      <c r="AQ5" s="9">
        <f>2100/AD5</f>
        <v>194.44444444444443</v>
      </c>
      <c r="AR5" s="9">
        <f>2100/AE5</f>
        <v>285.71428571428572</v>
      </c>
      <c r="AS5" s="9">
        <f t="shared" ref="AR5:AT20" si="3">2100/AF5</f>
        <v>481.65137614678895</v>
      </c>
      <c r="AT5" s="9">
        <f t="shared" si="3"/>
        <v>406.97674418604652</v>
      </c>
      <c r="AU5" s="9">
        <f>2100/AG5</f>
        <v>406.97674418604652</v>
      </c>
      <c r="AV5" s="9" t="str">
        <f>IFERROR(1/((1/AH5)+(1/AO5)), "-")</f>
        <v>-</v>
      </c>
      <c r="AW5" s="9" t="str">
        <f>IFERROR(1/((1/AI5)+(1/AP5)), "-")</f>
        <v>-</v>
      </c>
      <c r="AX5" s="9" t="str">
        <f>IFERROR(1/((1/AJ5)+(1/AQ5)), "-")</f>
        <v>-</v>
      </c>
      <c r="AY5" s="9" t="str">
        <f t="shared" ref="AY5:BB20" si="4">IFERROR(1/((1/AK5)+(1/AR5)), "-")</f>
        <v>-</v>
      </c>
      <c r="AZ5" s="9">
        <f t="shared" si="4"/>
        <v>471.48034075601288</v>
      </c>
      <c r="BA5" s="9">
        <f t="shared" si="4"/>
        <v>400.30392854803836</v>
      </c>
      <c r="BB5" s="9">
        <f>IFERROR(1/((1/AN5)+(1/AU5)), "-")</f>
        <v>399.85396459461845</v>
      </c>
    </row>
    <row r="6" spans="2:54" ht="14.5" hidden="1" x14ac:dyDescent="0.35">
      <c r="B6" s="8" t="s">
        <v>106</v>
      </c>
      <c r="C6" s="8" t="s">
        <v>106</v>
      </c>
      <c r="D6" s="30" t="s">
        <v>107</v>
      </c>
      <c r="E6" s="8" t="s">
        <v>111</v>
      </c>
      <c r="F6" s="8" t="s">
        <v>109</v>
      </c>
      <c r="G6" s="8" t="s">
        <v>58</v>
      </c>
      <c r="H6" s="16" t="s">
        <v>110</v>
      </c>
      <c r="I6" s="16" t="s">
        <v>110</v>
      </c>
      <c r="J6" s="16" t="s">
        <v>110</v>
      </c>
      <c r="K6" s="16" t="s">
        <v>110</v>
      </c>
      <c r="L6" s="16" t="s">
        <v>110</v>
      </c>
      <c r="M6" s="16" t="s">
        <v>110</v>
      </c>
      <c r="N6" s="16" t="s">
        <v>110</v>
      </c>
      <c r="O6" s="12" t="str">
        <f t="shared" ref="O6:U55" si="5">IFERROR(5700/H6, "-")</f>
        <v>-</v>
      </c>
      <c r="P6" s="12" t="str">
        <f t="shared" si="0"/>
        <v>-</v>
      </c>
      <c r="Q6" s="12" t="str">
        <f t="shared" si="0"/>
        <v>-</v>
      </c>
      <c r="R6" s="12" t="str">
        <f t="shared" si="0"/>
        <v>-</v>
      </c>
      <c r="S6" s="12" t="str">
        <f t="shared" si="0"/>
        <v>-</v>
      </c>
      <c r="T6" s="12" t="str">
        <f t="shared" si="0"/>
        <v>-</v>
      </c>
      <c r="U6" s="12" t="str">
        <f t="shared" si="0"/>
        <v>-</v>
      </c>
      <c r="V6" s="7">
        <v>0.53</v>
      </c>
      <c r="W6" s="13" t="str">
        <f>IFERROR(H6*$V6, "-")</f>
        <v>-</v>
      </c>
      <c r="X6" s="13" t="str">
        <f t="shared" si="1"/>
        <v>-</v>
      </c>
      <c r="Y6" s="13" t="str">
        <f t="shared" si="1"/>
        <v>-</v>
      </c>
      <c r="Z6" s="13" t="str">
        <f t="shared" si="1"/>
        <v>-</v>
      </c>
      <c r="AA6" s="13" t="str">
        <f>IFERROR(L6*$V6, "-")</f>
        <v>-</v>
      </c>
      <c r="AB6" s="13" t="str">
        <f t="shared" si="1"/>
        <v>-</v>
      </c>
      <c r="AC6" s="13" t="str">
        <f t="shared" si="1"/>
        <v>-</v>
      </c>
      <c r="AD6" s="3">
        <v>10.8</v>
      </c>
      <c r="AE6" s="3">
        <v>7.35</v>
      </c>
      <c r="AF6" s="3">
        <v>4.3600000000000003</v>
      </c>
      <c r="AG6" s="3">
        <v>5.16</v>
      </c>
      <c r="AH6" s="9" t="str">
        <f>IFERROR(2100/W6, "-")</f>
        <v>-</v>
      </c>
      <c r="AI6" s="9" t="str">
        <f t="shared" si="2"/>
        <v>-</v>
      </c>
      <c r="AJ6" s="9" t="str">
        <f t="shared" si="2"/>
        <v>-</v>
      </c>
      <c r="AK6" s="9" t="str">
        <f t="shared" si="2"/>
        <v>-</v>
      </c>
      <c r="AL6" s="9" t="str">
        <f t="shared" si="2"/>
        <v>-</v>
      </c>
      <c r="AM6" s="9" t="str">
        <f t="shared" si="2"/>
        <v>-</v>
      </c>
      <c r="AN6" s="9" t="str">
        <f t="shared" si="2"/>
        <v>-</v>
      </c>
      <c r="AO6" s="9">
        <f t="shared" ref="AO6:AO69" si="6">2100/AD6</f>
        <v>194.44444444444443</v>
      </c>
      <c r="AP6" s="9">
        <f t="shared" ref="AP6:AP69" si="7">2100/AD6</f>
        <v>194.44444444444443</v>
      </c>
      <c r="AQ6" s="9">
        <f t="shared" ref="AQ6:AT69" si="8">2100/AD6</f>
        <v>194.44444444444443</v>
      </c>
      <c r="AR6" s="9">
        <f t="shared" si="3"/>
        <v>285.71428571428572</v>
      </c>
      <c r="AS6" s="9">
        <f t="shared" si="3"/>
        <v>481.65137614678895</v>
      </c>
      <c r="AT6" s="9">
        <f t="shared" si="3"/>
        <v>406.97674418604652</v>
      </c>
      <c r="AU6" s="9">
        <f t="shared" ref="AU6:AU69" si="9">2100/AG6</f>
        <v>406.97674418604652</v>
      </c>
      <c r="AV6" s="9" t="str">
        <f t="shared" ref="AV6:BB51" si="10">IFERROR(1/((1/AH6)+(1/AO6)), "-")</f>
        <v>-</v>
      </c>
      <c r="AW6" s="9" t="str">
        <f t="shared" si="10"/>
        <v>-</v>
      </c>
      <c r="AX6" s="9" t="str">
        <f t="shared" si="10"/>
        <v>-</v>
      </c>
      <c r="AY6" s="9" t="str">
        <f t="shared" si="4"/>
        <v>-</v>
      </c>
      <c r="AZ6" s="9" t="str">
        <f t="shared" si="4"/>
        <v>-</v>
      </c>
      <c r="BA6" s="9" t="str">
        <f t="shared" si="4"/>
        <v>-</v>
      </c>
      <c r="BB6" s="9" t="str">
        <f t="shared" si="4"/>
        <v>-</v>
      </c>
    </row>
    <row r="7" spans="2:54" ht="14.5" hidden="1" x14ac:dyDescent="0.35">
      <c r="B7" s="8" t="s">
        <v>106</v>
      </c>
      <c r="C7" s="8" t="s">
        <v>106</v>
      </c>
      <c r="D7" s="30" t="s">
        <v>107</v>
      </c>
      <c r="E7" s="8" t="s">
        <v>112</v>
      </c>
      <c r="F7" s="8" t="s">
        <v>109</v>
      </c>
      <c r="G7" s="8" t="s">
        <v>58</v>
      </c>
      <c r="H7" s="16" t="s">
        <v>110</v>
      </c>
      <c r="I7" s="16" t="s">
        <v>110</v>
      </c>
      <c r="J7" s="16" t="s">
        <v>110</v>
      </c>
      <c r="K7" s="16" t="s">
        <v>110</v>
      </c>
      <c r="L7" s="16" t="s">
        <v>110</v>
      </c>
      <c r="M7" s="16" t="s">
        <v>110</v>
      </c>
      <c r="N7" s="16" t="s">
        <v>110</v>
      </c>
      <c r="O7" s="12" t="str">
        <f t="shared" si="5"/>
        <v>-</v>
      </c>
      <c r="P7" s="12" t="str">
        <f t="shared" si="0"/>
        <v>-</v>
      </c>
      <c r="Q7" s="12" t="str">
        <f t="shared" si="0"/>
        <v>-</v>
      </c>
      <c r="R7" s="12" t="str">
        <f t="shared" si="0"/>
        <v>-</v>
      </c>
      <c r="S7" s="12" t="str">
        <f t="shared" si="0"/>
        <v>-</v>
      </c>
      <c r="T7" s="12" t="str">
        <f t="shared" si="0"/>
        <v>-</v>
      </c>
      <c r="U7" s="12" t="str">
        <f t="shared" si="0"/>
        <v>-</v>
      </c>
      <c r="V7" s="7">
        <v>0.53</v>
      </c>
      <c r="W7" s="13" t="str">
        <f t="shared" ref="W7:AC55" si="11">IFERROR(H7*$V7, "-")</f>
        <v>-</v>
      </c>
      <c r="X7" s="13" t="str">
        <f t="shared" si="1"/>
        <v>-</v>
      </c>
      <c r="Y7" s="13" t="str">
        <f t="shared" si="1"/>
        <v>-</v>
      </c>
      <c r="Z7" s="13" t="str">
        <f t="shared" si="1"/>
        <v>-</v>
      </c>
      <c r="AA7" s="13" t="str">
        <f t="shared" si="1"/>
        <v>-</v>
      </c>
      <c r="AB7" s="13" t="str">
        <f t="shared" si="1"/>
        <v>-</v>
      </c>
      <c r="AC7" s="13" t="str">
        <f t="shared" si="1"/>
        <v>-</v>
      </c>
      <c r="AD7" s="3">
        <v>10.8</v>
      </c>
      <c r="AE7" s="3">
        <v>7.35</v>
      </c>
      <c r="AF7" s="3">
        <v>4.3600000000000003</v>
      </c>
      <c r="AG7" s="3">
        <v>5.16</v>
      </c>
      <c r="AH7" s="9" t="str">
        <f t="shared" ref="AH7:AN55" si="12">IFERROR(2100/W7, "-")</f>
        <v>-</v>
      </c>
      <c r="AI7" s="9" t="str">
        <f t="shared" si="2"/>
        <v>-</v>
      </c>
      <c r="AJ7" s="9" t="str">
        <f t="shared" si="2"/>
        <v>-</v>
      </c>
      <c r="AK7" s="9" t="str">
        <f t="shared" si="2"/>
        <v>-</v>
      </c>
      <c r="AL7" s="9" t="str">
        <f t="shared" si="2"/>
        <v>-</v>
      </c>
      <c r="AM7" s="9" t="str">
        <f t="shared" si="2"/>
        <v>-</v>
      </c>
      <c r="AN7" s="9" t="str">
        <f t="shared" si="2"/>
        <v>-</v>
      </c>
      <c r="AO7" s="9">
        <f t="shared" si="6"/>
        <v>194.44444444444443</v>
      </c>
      <c r="AP7" s="9">
        <f t="shared" si="7"/>
        <v>194.44444444444443</v>
      </c>
      <c r="AQ7" s="9">
        <f t="shared" si="8"/>
        <v>194.44444444444443</v>
      </c>
      <c r="AR7" s="9">
        <f t="shared" si="3"/>
        <v>285.71428571428572</v>
      </c>
      <c r="AS7" s="9">
        <f t="shared" si="3"/>
        <v>481.65137614678895</v>
      </c>
      <c r="AT7" s="9">
        <f t="shared" si="3"/>
        <v>406.97674418604652</v>
      </c>
      <c r="AU7" s="9">
        <f t="shared" si="9"/>
        <v>406.97674418604652</v>
      </c>
      <c r="AV7" s="9" t="str">
        <f t="shared" si="10"/>
        <v>-</v>
      </c>
      <c r="AW7" s="9" t="str">
        <f t="shared" si="10"/>
        <v>-</v>
      </c>
      <c r="AX7" s="9" t="str">
        <f t="shared" si="10"/>
        <v>-</v>
      </c>
      <c r="AY7" s="9" t="str">
        <f t="shared" si="4"/>
        <v>-</v>
      </c>
      <c r="AZ7" s="9" t="str">
        <f t="shared" si="4"/>
        <v>-</v>
      </c>
      <c r="BA7" s="9" t="str">
        <f t="shared" si="4"/>
        <v>-</v>
      </c>
      <c r="BB7" s="9" t="str">
        <f t="shared" si="4"/>
        <v>-</v>
      </c>
    </row>
    <row r="8" spans="2:54" ht="14.5" hidden="1" x14ac:dyDescent="0.35">
      <c r="B8" s="30" t="s">
        <v>106</v>
      </c>
      <c r="C8" s="30" t="s">
        <v>106</v>
      </c>
      <c r="D8" s="30" t="s">
        <v>107</v>
      </c>
      <c r="E8" s="8" t="s">
        <v>113</v>
      </c>
      <c r="F8" s="8" t="s">
        <v>109</v>
      </c>
      <c r="G8" s="8" t="s">
        <v>58</v>
      </c>
      <c r="H8" s="16" t="s">
        <v>110</v>
      </c>
      <c r="I8" s="16" t="s">
        <v>110</v>
      </c>
      <c r="J8" s="16" t="s">
        <v>110</v>
      </c>
      <c r="K8" s="16" t="s">
        <v>110</v>
      </c>
      <c r="L8" s="16" t="s">
        <v>110</v>
      </c>
      <c r="M8" s="16" t="s">
        <v>110</v>
      </c>
      <c r="N8" s="16" t="s">
        <v>110</v>
      </c>
      <c r="O8" s="12" t="str">
        <f t="shared" si="5"/>
        <v>-</v>
      </c>
      <c r="P8" s="12" t="str">
        <f t="shared" si="0"/>
        <v>-</v>
      </c>
      <c r="Q8" s="12" t="str">
        <f t="shared" si="0"/>
        <v>-</v>
      </c>
      <c r="R8" s="12" t="str">
        <f t="shared" si="0"/>
        <v>-</v>
      </c>
      <c r="S8" s="12" t="str">
        <f t="shared" si="0"/>
        <v>-</v>
      </c>
      <c r="T8" s="12" t="str">
        <f t="shared" si="0"/>
        <v>-</v>
      </c>
      <c r="U8" s="12" t="str">
        <f t="shared" si="0"/>
        <v>-</v>
      </c>
      <c r="V8" s="7">
        <v>0.53</v>
      </c>
      <c r="W8" s="13" t="str">
        <f t="shared" si="11"/>
        <v>-</v>
      </c>
      <c r="X8" s="13" t="str">
        <f t="shared" si="1"/>
        <v>-</v>
      </c>
      <c r="Y8" s="13" t="str">
        <f t="shared" si="1"/>
        <v>-</v>
      </c>
      <c r="Z8" s="13" t="str">
        <f t="shared" si="1"/>
        <v>-</v>
      </c>
      <c r="AA8" s="13" t="str">
        <f t="shared" si="1"/>
        <v>-</v>
      </c>
      <c r="AB8" s="13" t="str">
        <f t="shared" si="1"/>
        <v>-</v>
      </c>
      <c r="AC8" s="13" t="str">
        <f t="shared" si="1"/>
        <v>-</v>
      </c>
      <c r="AD8" s="3">
        <v>10.8</v>
      </c>
      <c r="AE8" s="3">
        <v>7.35</v>
      </c>
      <c r="AF8" s="3">
        <v>4.3600000000000003</v>
      </c>
      <c r="AG8" s="3">
        <v>5.16</v>
      </c>
      <c r="AH8" s="9" t="str">
        <f t="shared" si="12"/>
        <v>-</v>
      </c>
      <c r="AI8" s="9" t="str">
        <f t="shared" si="2"/>
        <v>-</v>
      </c>
      <c r="AJ8" s="9" t="str">
        <f t="shared" si="2"/>
        <v>-</v>
      </c>
      <c r="AK8" s="9" t="str">
        <f t="shared" si="2"/>
        <v>-</v>
      </c>
      <c r="AL8" s="9" t="str">
        <f t="shared" si="2"/>
        <v>-</v>
      </c>
      <c r="AM8" s="9" t="str">
        <f t="shared" si="2"/>
        <v>-</v>
      </c>
      <c r="AN8" s="9" t="str">
        <f t="shared" si="2"/>
        <v>-</v>
      </c>
      <c r="AO8" s="9">
        <f t="shared" si="6"/>
        <v>194.44444444444443</v>
      </c>
      <c r="AP8" s="9">
        <f t="shared" si="7"/>
        <v>194.44444444444443</v>
      </c>
      <c r="AQ8" s="9">
        <f t="shared" si="8"/>
        <v>194.44444444444443</v>
      </c>
      <c r="AR8" s="9">
        <f t="shared" si="3"/>
        <v>285.71428571428572</v>
      </c>
      <c r="AS8" s="9">
        <f t="shared" si="3"/>
        <v>481.65137614678895</v>
      </c>
      <c r="AT8" s="9">
        <f t="shared" si="3"/>
        <v>406.97674418604652</v>
      </c>
      <c r="AU8" s="9">
        <f t="shared" si="9"/>
        <v>406.97674418604652</v>
      </c>
      <c r="AV8" s="9" t="str">
        <f t="shared" si="10"/>
        <v>-</v>
      </c>
      <c r="AW8" s="9" t="str">
        <f t="shared" si="10"/>
        <v>-</v>
      </c>
      <c r="AX8" s="9" t="str">
        <f t="shared" si="10"/>
        <v>-</v>
      </c>
      <c r="AY8" s="9" t="str">
        <f t="shared" si="4"/>
        <v>-</v>
      </c>
      <c r="AZ8" s="9" t="str">
        <f t="shared" si="4"/>
        <v>-</v>
      </c>
      <c r="BA8" s="9" t="str">
        <f t="shared" si="4"/>
        <v>-</v>
      </c>
      <c r="BB8" s="9" t="str">
        <f t="shared" si="4"/>
        <v>-</v>
      </c>
    </row>
    <row r="9" spans="2:54" ht="14.5" x14ac:dyDescent="0.35">
      <c r="B9" s="8" t="s">
        <v>106</v>
      </c>
      <c r="C9" s="8" t="s">
        <v>106</v>
      </c>
      <c r="D9" s="30" t="s">
        <v>107</v>
      </c>
      <c r="E9" s="8" t="s">
        <v>108</v>
      </c>
      <c r="F9" s="8" t="s">
        <v>114</v>
      </c>
      <c r="G9" s="8" t="s">
        <v>58</v>
      </c>
      <c r="H9" s="16" t="s">
        <v>110</v>
      </c>
      <c r="I9" s="16" t="s">
        <v>110</v>
      </c>
      <c r="J9" s="16" t="s">
        <v>110</v>
      </c>
      <c r="K9" s="16" t="s">
        <v>110</v>
      </c>
      <c r="L9" s="20">
        <v>8.873239436619719E-2</v>
      </c>
      <c r="M9" s="20">
        <v>8.1145251396648063E-2</v>
      </c>
      <c r="N9" s="20">
        <v>8.6714542190305222E-2</v>
      </c>
      <c r="O9" s="12" t="str">
        <f t="shared" si="5"/>
        <v>-</v>
      </c>
      <c r="P9" s="12" t="str">
        <f t="shared" si="0"/>
        <v>-</v>
      </c>
      <c r="Q9" s="12" t="str">
        <f t="shared" si="0"/>
        <v>-</v>
      </c>
      <c r="R9" s="12" t="str">
        <f t="shared" si="0"/>
        <v>-</v>
      </c>
      <c r="S9" s="12">
        <f t="shared" si="0"/>
        <v>64238.095238095237</v>
      </c>
      <c r="T9" s="12">
        <f t="shared" si="0"/>
        <v>70244.406196213415</v>
      </c>
      <c r="U9" s="12">
        <f t="shared" si="0"/>
        <v>65732.91925465838</v>
      </c>
      <c r="V9" s="7">
        <v>0.53</v>
      </c>
      <c r="W9" s="13" t="str">
        <f t="shared" si="11"/>
        <v>-</v>
      </c>
      <c r="X9" s="13" t="str">
        <f t="shared" si="1"/>
        <v>-</v>
      </c>
      <c r="Y9" s="13" t="str">
        <f t="shared" si="1"/>
        <v>-</v>
      </c>
      <c r="Z9" s="13" t="str">
        <f t="shared" si="1"/>
        <v>-</v>
      </c>
      <c r="AA9" s="13">
        <f>IFERROR(L9*$V9, "-")</f>
        <v>4.7028169014084513E-2</v>
      </c>
      <c r="AB9" s="13">
        <f t="shared" si="1"/>
        <v>4.3006983240223479E-2</v>
      </c>
      <c r="AC9" s="13">
        <f t="shared" si="1"/>
        <v>4.5958707360861772E-2</v>
      </c>
      <c r="AD9" s="3">
        <v>10.8</v>
      </c>
      <c r="AE9" s="3">
        <v>7.35</v>
      </c>
      <c r="AF9" s="3">
        <v>4.3600000000000003</v>
      </c>
      <c r="AG9" s="3">
        <v>5.16</v>
      </c>
      <c r="AH9" s="9" t="str">
        <f t="shared" si="12"/>
        <v>-</v>
      </c>
      <c r="AI9" s="9" t="str">
        <f t="shared" si="2"/>
        <v>-</v>
      </c>
      <c r="AJ9" s="9" t="str">
        <f t="shared" si="2"/>
        <v>-</v>
      </c>
      <c r="AK9" s="9" t="str">
        <f t="shared" si="2"/>
        <v>-</v>
      </c>
      <c r="AL9" s="9">
        <f t="shared" si="2"/>
        <v>44654.088050314458</v>
      </c>
      <c r="AM9" s="9">
        <f t="shared" si="2"/>
        <v>48829.279381677639</v>
      </c>
      <c r="AN9" s="9">
        <f t="shared" si="2"/>
        <v>45693.191140278905</v>
      </c>
      <c r="AO9" s="9">
        <f t="shared" si="6"/>
        <v>194.44444444444443</v>
      </c>
      <c r="AP9" s="9">
        <f t="shared" si="7"/>
        <v>194.44444444444443</v>
      </c>
      <c r="AQ9" s="9">
        <f t="shared" si="8"/>
        <v>194.44444444444443</v>
      </c>
      <c r="AR9" s="9">
        <f t="shared" si="3"/>
        <v>285.71428571428572</v>
      </c>
      <c r="AS9" s="9">
        <f t="shared" si="3"/>
        <v>481.65137614678895</v>
      </c>
      <c r="AT9" s="9">
        <f t="shared" si="3"/>
        <v>406.97674418604652</v>
      </c>
      <c r="AU9" s="9">
        <f t="shared" si="9"/>
        <v>406.97674418604652</v>
      </c>
      <c r="AV9" s="9" t="str">
        <f>IFERROR(1/((1/AH9)+(1/AO9)), "-")</f>
        <v>-</v>
      </c>
      <c r="AW9" s="9" t="str">
        <f t="shared" si="10"/>
        <v>-</v>
      </c>
      <c r="AX9" s="9" t="str">
        <f t="shared" si="10"/>
        <v>-</v>
      </c>
      <c r="AY9" s="9" t="str">
        <f t="shared" si="4"/>
        <v>-</v>
      </c>
      <c r="AZ9" s="9">
        <f t="shared" si="4"/>
        <v>476.51159000188557</v>
      </c>
      <c r="BA9" s="9">
        <f t="shared" si="4"/>
        <v>403.61275830773621</v>
      </c>
      <c r="BB9" s="9">
        <f t="shared" si="4"/>
        <v>403.38391409650387</v>
      </c>
    </row>
    <row r="10" spans="2:54" ht="14.5" x14ac:dyDescent="0.35">
      <c r="B10" s="8" t="s">
        <v>106</v>
      </c>
      <c r="C10" s="8" t="s">
        <v>106</v>
      </c>
      <c r="D10" s="30" t="s">
        <v>107</v>
      </c>
      <c r="E10" s="8" t="s">
        <v>111</v>
      </c>
      <c r="F10" s="8" t="s">
        <v>114</v>
      </c>
      <c r="G10" s="8" t="s">
        <v>58</v>
      </c>
      <c r="H10" s="16" t="s">
        <v>110</v>
      </c>
      <c r="I10" s="16" t="s">
        <v>110</v>
      </c>
      <c r="J10" s="16" t="s">
        <v>110</v>
      </c>
      <c r="K10" s="16" t="s">
        <v>110</v>
      </c>
      <c r="L10" s="16" t="s">
        <v>110</v>
      </c>
      <c r="M10" s="16" t="s">
        <v>110</v>
      </c>
      <c r="N10" s="16" t="s">
        <v>110</v>
      </c>
      <c r="O10" s="12" t="str">
        <f t="shared" si="5"/>
        <v>-</v>
      </c>
      <c r="P10" s="12" t="str">
        <f t="shared" si="0"/>
        <v>-</v>
      </c>
      <c r="Q10" s="12" t="str">
        <f t="shared" si="0"/>
        <v>-</v>
      </c>
      <c r="R10" s="12" t="str">
        <f t="shared" si="0"/>
        <v>-</v>
      </c>
      <c r="S10" s="12" t="str">
        <f t="shared" si="0"/>
        <v>-</v>
      </c>
      <c r="T10" s="12" t="str">
        <f t="shared" si="0"/>
        <v>-</v>
      </c>
      <c r="U10" s="12" t="str">
        <f t="shared" si="0"/>
        <v>-</v>
      </c>
      <c r="V10" s="7">
        <v>0.53</v>
      </c>
      <c r="W10" s="13" t="str">
        <f t="shared" si="11"/>
        <v>-</v>
      </c>
      <c r="X10" s="13" t="str">
        <f t="shared" si="1"/>
        <v>-</v>
      </c>
      <c r="Y10" s="13" t="str">
        <f t="shared" si="1"/>
        <v>-</v>
      </c>
      <c r="Z10" s="13" t="str">
        <f t="shared" si="1"/>
        <v>-</v>
      </c>
      <c r="AA10" s="13" t="str">
        <f t="shared" si="1"/>
        <v>-</v>
      </c>
      <c r="AB10" s="13" t="str">
        <f t="shared" si="1"/>
        <v>-</v>
      </c>
      <c r="AC10" s="13" t="str">
        <f t="shared" si="1"/>
        <v>-</v>
      </c>
      <c r="AD10" s="3">
        <v>10.8</v>
      </c>
      <c r="AE10" s="3">
        <v>7.35</v>
      </c>
      <c r="AF10" s="3">
        <v>4.3600000000000003</v>
      </c>
      <c r="AG10" s="3">
        <v>5.16</v>
      </c>
      <c r="AH10" s="9" t="str">
        <f t="shared" si="12"/>
        <v>-</v>
      </c>
      <c r="AI10" s="9" t="str">
        <f t="shared" si="2"/>
        <v>-</v>
      </c>
      <c r="AJ10" s="9" t="str">
        <f t="shared" si="2"/>
        <v>-</v>
      </c>
      <c r="AK10" s="9" t="str">
        <f t="shared" si="2"/>
        <v>-</v>
      </c>
      <c r="AL10" s="9" t="str">
        <f t="shared" si="2"/>
        <v>-</v>
      </c>
      <c r="AM10" s="9" t="str">
        <f t="shared" si="2"/>
        <v>-</v>
      </c>
      <c r="AN10" s="9" t="str">
        <f>IFERROR(2100/AC10, "-")</f>
        <v>-</v>
      </c>
      <c r="AO10" s="9">
        <f t="shared" si="6"/>
        <v>194.44444444444443</v>
      </c>
      <c r="AP10" s="9">
        <f t="shared" si="7"/>
        <v>194.44444444444443</v>
      </c>
      <c r="AQ10" s="9">
        <f t="shared" si="8"/>
        <v>194.44444444444443</v>
      </c>
      <c r="AR10" s="9">
        <f t="shared" si="3"/>
        <v>285.71428571428572</v>
      </c>
      <c r="AS10" s="9">
        <f t="shared" si="3"/>
        <v>481.65137614678895</v>
      </c>
      <c r="AT10" s="9">
        <f t="shared" si="3"/>
        <v>406.97674418604652</v>
      </c>
      <c r="AU10" s="9">
        <f t="shared" si="9"/>
        <v>406.97674418604652</v>
      </c>
      <c r="AV10" s="9" t="str">
        <f t="shared" si="10"/>
        <v>-</v>
      </c>
      <c r="AW10" s="9" t="str">
        <f t="shared" si="10"/>
        <v>-</v>
      </c>
      <c r="AX10" s="9" t="str">
        <f t="shared" si="10"/>
        <v>-</v>
      </c>
      <c r="AY10" s="9" t="str">
        <f t="shared" si="4"/>
        <v>-</v>
      </c>
      <c r="AZ10" s="9" t="str">
        <f t="shared" si="4"/>
        <v>-</v>
      </c>
      <c r="BA10" s="9" t="str">
        <f t="shared" si="4"/>
        <v>-</v>
      </c>
      <c r="BB10" s="9" t="str">
        <f t="shared" si="4"/>
        <v>-</v>
      </c>
    </row>
    <row r="11" spans="2:54" ht="14.5" x14ac:dyDescent="0.35">
      <c r="B11" s="8" t="s">
        <v>106</v>
      </c>
      <c r="C11" s="8" t="s">
        <v>106</v>
      </c>
      <c r="D11" s="30" t="s">
        <v>107</v>
      </c>
      <c r="E11" s="8" t="s">
        <v>112</v>
      </c>
      <c r="F11" s="8" t="s">
        <v>114</v>
      </c>
      <c r="G11" s="8" t="s">
        <v>58</v>
      </c>
      <c r="H11" s="16" t="s">
        <v>110</v>
      </c>
      <c r="I11" s="16" t="s">
        <v>110</v>
      </c>
      <c r="J11" s="16" t="s">
        <v>110</v>
      </c>
      <c r="K11" s="16" t="s">
        <v>110</v>
      </c>
      <c r="L11" s="16" t="s">
        <v>110</v>
      </c>
      <c r="M11" s="16" t="s">
        <v>110</v>
      </c>
      <c r="N11" s="16" t="s">
        <v>110</v>
      </c>
      <c r="O11" s="12" t="str">
        <f t="shared" si="5"/>
        <v>-</v>
      </c>
      <c r="P11" s="12" t="str">
        <f t="shared" si="0"/>
        <v>-</v>
      </c>
      <c r="Q11" s="12" t="str">
        <f t="shared" si="0"/>
        <v>-</v>
      </c>
      <c r="R11" s="12" t="str">
        <f t="shared" si="0"/>
        <v>-</v>
      </c>
      <c r="S11" s="12" t="str">
        <f t="shared" si="0"/>
        <v>-</v>
      </c>
      <c r="T11" s="12" t="str">
        <f t="shared" si="0"/>
        <v>-</v>
      </c>
      <c r="U11" s="12" t="str">
        <f t="shared" si="0"/>
        <v>-</v>
      </c>
      <c r="V11" s="7">
        <v>0.53</v>
      </c>
      <c r="W11" s="13" t="str">
        <f t="shared" si="11"/>
        <v>-</v>
      </c>
      <c r="X11" s="13" t="str">
        <f t="shared" si="1"/>
        <v>-</v>
      </c>
      <c r="Y11" s="13" t="str">
        <f t="shared" si="1"/>
        <v>-</v>
      </c>
      <c r="Z11" s="13" t="str">
        <f t="shared" si="1"/>
        <v>-</v>
      </c>
      <c r="AA11" s="13" t="str">
        <f t="shared" si="1"/>
        <v>-</v>
      </c>
      <c r="AB11" s="13" t="str">
        <f t="shared" si="1"/>
        <v>-</v>
      </c>
      <c r="AC11" s="13" t="str">
        <f t="shared" si="1"/>
        <v>-</v>
      </c>
      <c r="AD11" s="3">
        <v>10.8</v>
      </c>
      <c r="AE11" s="3">
        <v>7.35</v>
      </c>
      <c r="AF11" s="3">
        <v>4.3600000000000003</v>
      </c>
      <c r="AG11" s="3">
        <v>5.16</v>
      </c>
      <c r="AH11" s="9" t="str">
        <f t="shared" si="12"/>
        <v>-</v>
      </c>
      <c r="AI11" s="9" t="str">
        <f t="shared" si="2"/>
        <v>-</v>
      </c>
      <c r="AJ11" s="9" t="str">
        <f t="shared" si="2"/>
        <v>-</v>
      </c>
      <c r="AK11" s="9" t="str">
        <f t="shared" si="2"/>
        <v>-</v>
      </c>
      <c r="AL11" s="9" t="str">
        <f t="shared" si="2"/>
        <v>-</v>
      </c>
      <c r="AM11" s="9" t="str">
        <f t="shared" si="2"/>
        <v>-</v>
      </c>
      <c r="AN11" s="9" t="str">
        <f t="shared" si="2"/>
        <v>-</v>
      </c>
      <c r="AO11" s="9">
        <f t="shared" si="6"/>
        <v>194.44444444444443</v>
      </c>
      <c r="AP11" s="9">
        <f t="shared" si="7"/>
        <v>194.44444444444443</v>
      </c>
      <c r="AQ11" s="9">
        <f t="shared" si="8"/>
        <v>194.44444444444443</v>
      </c>
      <c r="AR11" s="9">
        <f t="shared" si="3"/>
        <v>285.71428571428572</v>
      </c>
      <c r="AS11" s="9">
        <f t="shared" si="3"/>
        <v>481.65137614678895</v>
      </c>
      <c r="AT11" s="9">
        <f t="shared" si="3"/>
        <v>406.97674418604652</v>
      </c>
      <c r="AU11" s="9">
        <f t="shared" si="9"/>
        <v>406.97674418604652</v>
      </c>
      <c r="AV11" s="9" t="str">
        <f t="shared" si="10"/>
        <v>-</v>
      </c>
      <c r="AW11" s="9" t="str">
        <f t="shared" si="10"/>
        <v>-</v>
      </c>
      <c r="AX11" s="9" t="str">
        <f t="shared" si="10"/>
        <v>-</v>
      </c>
      <c r="AY11" s="9" t="str">
        <f t="shared" si="4"/>
        <v>-</v>
      </c>
      <c r="AZ11" s="9" t="str">
        <f t="shared" si="4"/>
        <v>-</v>
      </c>
      <c r="BA11" s="9" t="str">
        <f t="shared" si="4"/>
        <v>-</v>
      </c>
      <c r="BB11" s="9" t="str">
        <f t="shared" si="4"/>
        <v>-</v>
      </c>
    </row>
    <row r="12" spans="2:54" ht="14.5" x14ac:dyDescent="0.35">
      <c r="B12" s="8" t="s">
        <v>106</v>
      </c>
      <c r="C12" s="8" t="s">
        <v>106</v>
      </c>
      <c r="D12" s="30" t="s">
        <v>107</v>
      </c>
      <c r="E12" s="8" t="s">
        <v>113</v>
      </c>
      <c r="F12" s="8" t="s">
        <v>114</v>
      </c>
      <c r="G12" s="8" t="s">
        <v>58</v>
      </c>
      <c r="H12" s="16" t="s">
        <v>110</v>
      </c>
      <c r="I12" s="16" t="s">
        <v>110</v>
      </c>
      <c r="J12" s="16" t="s">
        <v>110</v>
      </c>
      <c r="K12" s="16" t="s">
        <v>110</v>
      </c>
      <c r="L12" s="16" t="s">
        <v>110</v>
      </c>
      <c r="M12" s="16" t="s">
        <v>110</v>
      </c>
      <c r="N12" s="16" t="s">
        <v>110</v>
      </c>
      <c r="O12" s="12" t="str">
        <f t="shared" si="5"/>
        <v>-</v>
      </c>
      <c r="P12" s="12" t="str">
        <f t="shared" si="0"/>
        <v>-</v>
      </c>
      <c r="Q12" s="12" t="str">
        <f t="shared" si="0"/>
        <v>-</v>
      </c>
      <c r="R12" s="12" t="str">
        <f t="shared" si="0"/>
        <v>-</v>
      </c>
      <c r="S12" s="12" t="str">
        <f t="shared" si="0"/>
        <v>-</v>
      </c>
      <c r="T12" s="12" t="str">
        <f t="shared" si="0"/>
        <v>-</v>
      </c>
      <c r="U12" s="12" t="str">
        <f t="shared" si="0"/>
        <v>-</v>
      </c>
      <c r="V12" s="7">
        <v>0.53</v>
      </c>
      <c r="W12" s="13" t="str">
        <f>IFERROR(H12*$V12, "-")</f>
        <v>-</v>
      </c>
      <c r="X12" s="13" t="str">
        <f t="shared" si="1"/>
        <v>-</v>
      </c>
      <c r="Y12" s="13" t="str">
        <f t="shared" si="1"/>
        <v>-</v>
      </c>
      <c r="Z12" s="13" t="str">
        <f t="shared" si="1"/>
        <v>-</v>
      </c>
      <c r="AA12" s="13" t="str">
        <f t="shared" si="1"/>
        <v>-</v>
      </c>
      <c r="AB12" s="13" t="str">
        <f t="shared" si="1"/>
        <v>-</v>
      </c>
      <c r="AC12" s="13" t="str">
        <f t="shared" si="1"/>
        <v>-</v>
      </c>
      <c r="AD12" s="3">
        <v>10.8</v>
      </c>
      <c r="AE12" s="3">
        <v>7.35</v>
      </c>
      <c r="AF12" s="3">
        <v>4.3600000000000003</v>
      </c>
      <c r="AG12" s="3">
        <v>5.16</v>
      </c>
      <c r="AH12" s="9" t="str">
        <f t="shared" si="12"/>
        <v>-</v>
      </c>
      <c r="AI12" s="9" t="str">
        <f t="shared" si="2"/>
        <v>-</v>
      </c>
      <c r="AJ12" s="9" t="str">
        <f t="shared" si="2"/>
        <v>-</v>
      </c>
      <c r="AK12" s="9" t="str">
        <f t="shared" si="2"/>
        <v>-</v>
      </c>
      <c r="AL12" s="9" t="str">
        <f t="shared" si="2"/>
        <v>-</v>
      </c>
      <c r="AM12" s="9" t="str">
        <f t="shared" si="2"/>
        <v>-</v>
      </c>
      <c r="AN12" s="9" t="str">
        <f t="shared" si="2"/>
        <v>-</v>
      </c>
      <c r="AO12" s="9">
        <f t="shared" si="6"/>
        <v>194.44444444444443</v>
      </c>
      <c r="AP12" s="9">
        <f t="shared" si="7"/>
        <v>194.44444444444443</v>
      </c>
      <c r="AQ12" s="9">
        <f t="shared" si="8"/>
        <v>194.44444444444443</v>
      </c>
      <c r="AR12" s="9">
        <f t="shared" si="3"/>
        <v>285.71428571428572</v>
      </c>
      <c r="AS12" s="9">
        <f t="shared" si="3"/>
        <v>481.65137614678895</v>
      </c>
      <c r="AT12" s="9">
        <f t="shared" si="3"/>
        <v>406.97674418604652</v>
      </c>
      <c r="AU12" s="9">
        <f t="shared" si="9"/>
        <v>406.97674418604652</v>
      </c>
      <c r="AV12" s="9" t="str">
        <f t="shared" si="10"/>
        <v>-</v>
      </c>
      <c r="AW12" s="9" t="str">
        <f t="shared" si="10"/>
        <v>-</v>
      </c>
      <c r="AX12" s="9" t="str">
        <f t="shared" si="10"/>
        <v>-</v>
      </c>
      <c r="AY12" s="9" t="str">
        <f t="shared" si="4"/>
        <v>-</v>
      </c>
      <c r="AZ12" s="9" t="str">
        <f t="shared" si="4"/>
        <v>-</v>
      </c>
      <c r="BA12" s="9" t="str">
        <f t="shared" si="4"/>
        <v>-</v>
      </c>
      <c r="BB12" s="9" t="str">
        <f>IFERROR(1/((1/AN12)+(1/AU12)), "-")</f>
        <v>-</v>
      </c>
    </row>
    <row r="13" spans="2:54" ht="14.5" hidden="1" x14ac:dyDescent="0.35">
      <c r="B13" s="8" t="s">
        <v>106</v>
      </c>
      <c r="C13" s="8" t="s">
        <v>106</v>
      </c>
      <c r="D13" s="30" t="s">
        <v>107</v>
      </c>
      <c r="E13" s="8" t="s">
        <v>108</v>
      </c>
      <c r="F13" s="8" t="s">
        <v>115</v>
      </c>
      <c r="G13" s="8" t="s">
        <v>58</v>
      </c>
      <c r="H13" s="16" t="s">
        <v>110</v>
      </c>
      <c r="I13" s="16" t="s">
        <v>110</v>
      </c>
      <c r="J13" s="16" t="s">
        <v>110</v>
      </c>
      <c r="K13" s="16" t="s">
        <v>110</v>
      </c>
      <c r="L13" s="20">
        <v>4.4366197183098595E-2</v>
      </c>
      <c r="M13" s="20">
        <v>4.0572625698324032E-2</v>
      </c>
      <c r="N13" s="20">
        <v>4.3357271095152611E-2</v>
      </c>
      <c r="O13" s="12" t="str">
        <f t="shared" si="5"/>
        <v>-</v>
      </c>
      <c r="P13" s="12" t="str">
        <f t="shared" si="0"/>
        <v>-</v>
      </c>
      <c r="Q13" s="12" t="str">
        <f t="shared" si="0"/>
        <v>-</v>
      </c>
      <c r="R13" s="12" t="str">
        <f t="shared" si="0"/>
        <v>-</v>
      </c>
      <c r="S13" s="12">
        <f t="shared" si="0"/>
        <v>128476.19047619047</v>
      </c>
      <c r="T13" s="12">
        <f t="shared" si="0"/>
        <v>140488.81239242683</v>
      </c>
      <c r="U13" s="12">
        <f t="shared" si="0"/>
        <v>131465.83850931676</v>
      </c>
      <c r="V13" s="7">
        <v>0.53</v>
      </c>
      <c r="W13" s="13" t="str">
        <f t="shared" si="11"/>
        <v>-</v>
      </c>
      <c r="X13" s="13" t="str">
        <f t="shared" si="1"/>
        <v>-</v>
      </c>
      <c r="Y13" s="13" t="str">
        <f t="shared" si="1"/>
        <v>-</v>
      </c>
      <c r="Z13" s="13" t="str">
        <f t="shared" si="1"/>
        <v>-</v>
      </c>
      <c r="AA13" s="13">
        <f t="shared" si="1"/>
        <v>2.3514084507042256E-2</v>
      </c>
      <c r="AB13" s="13">
        <f t="shared" si="1"/>
        <v>2.1503491620111739E-2</v>
      </c>
      <c r="AC13" s="13">
        <f t="shared" si="1"/>
        <v>2.2979353680430886E-2</v>
      </c>
      <c r="AD13" s="3">
        <v>10.8</v>
      </c>
      <c r="AE13" s="3">
        <v>7.35</v>
      </c>
      <c r="AF13" s="3">
        <v>4.3600000000000003</v>
      </c>
      <c r="AG13" s="3">
        <v>5.16</v>
      </c>
      <c r="AH13" s="9" t="str">
        <f t="shared" si="12"/>
        <v>-</v>
      </c>
      <c r="AI13" s="9" t="str">
        <f t="shared" si="2"/>
        <v>-</v>
      </c>
      <c r="AJ13" s="9" t="str">
        <f t="shared" si="2"/>
        <v>-</v>
      </c>
      <c r="AK13" s="9" t="str">
        <f t="shared" si="2"/>
        <v>-</v>
      </c>
      <c r="AL13" s="9">
        <f t="shared" si="2"/>
        <v>89308.176100628916</v>
      </c>
      <c r="AM13" s="9">
        <f t="shared" si="2"/>
        <v>97658.558763355279</v>
      </c>
      <c r="AN13" s="9">
        <f t="shared" si="2"/>
        <v>91386.382280557809</v>
      </c>
      <c r="AO13" s="9">
        <f t="shared" si="6"/>
        <v>194.44444444444443</v>
      </c>
      <c r="AP13" s="9">
        <f t="shared" si="7"/>
        <v>194.44444444444443</v>
      </c>
      <c r="AQ13" s="9">
        <f t="shared" si="8"/>
        <v>194.44444444444443</v>
      </c>
      <c r="AR13" s="9">
        <f t="shared" si="3"/>
        <v>285.71428571428572</v>
      </c>
      <c r="AS13" s="9">
        <f t="shared" si="3"/>
        <v>481.65137614678895</v>
      </c>
      <c r="AT13" s="9">
        <f t="shared" si="3"/>
        <v>406.97674418604652</v>
      </c>
      <c r="AU13" s="9">
        <f t="shared" si="9"/>
        <v>406.97674418604652</v>
      </c>
      <c r="AV13" s="9" t="str">
        <f t="shared" si="10"/>
        <v>-</v>
      </c>
      <c r="AW13" s="9" t="str">
        <f t="shared" si="10"/>
        <v>-</v>
      </c>
      <c r="AX13" s="9" t="str">
        <f t="shared" si="10"/>
        <v>-</v>
      </c>
      <c r="AY13" s="9" t="str">
        <f t="shared" si="4"/>
        <v>-</v>
      </c>
      <c r="AZ13" s="9">
        <f t="shared" si="4"/>
        <v>479.0676976314906</v>
      </c>
      <c r="BA13" s="9">
        <f t="shared" si="4"/>
        <v>405.2877708943488</v>
      </c>
      <c r="BB13" s="9">
        <f t="shared" si="4"/>
        <v>405.17236452211438</v>
      </c>
    </row>
    <row r="14" spans="2:54" ht="14.5" hidden="1" x14ac:dyDescent="0.35">
      <c r="B14" s="8" t="s">
        <v>106</v>
      </c>
      <c r="C14" s="8" t="s">
        <v>106</v>
      </c>
      <c r="D14" s="30" t="s">
        <v>107</v>
      </c>
      <c r="E14" s="8" t="s">
        <v>111</v>
      </c>
      <c r="F14" s="8" t="s">
        <v>115</v>
      </c>
      <c r="G14" s="8" t="s">
        <v>58</v>
      </c>
      <c r="H14" s="16" t="s">
        <v>110</v>
      </c>
      <c r="I14" s="16" t="s">
        <v>110</v>
      </c>
      <c r="J14" s="16" t="s">
        <v>110</v>
      </c>
      <c r="K14" s="16" t="s">
        <v>110</v>
      </c>
      <c r="L14" s="16" t="s">
        <v>110</v>
      </c>
      <c r="M14" s="16" t="s">
        <v>110</v>
      </c>
      <c r="N14" s="16" t="s">
        <v>110</v>
      </c>
      <c r="O14" s="12" t="str">
        <f t="shared" si="5"/>
        <v>-</v>
      </c>
      <c r="P14" s="12" t="str">
        <f t="shared" si="0"/>
        <v>-</v>
      </c>
      <c r="Q14" s="12" t="str">
        <f t="shared" si="0"/>
        <v>-</v>
      </c>
      <c r="R14" s="12" t="str">
        <f t="shared" si="0"/>
        <v>-</v>
      </c>
      <c r="S14" s="12" t="str">
        <f t="shared" si="0"/>
        <v>-</v>
      </c>
      <c r="T14" s="12" t="str">
        <f t="shared" si="0"/>
        <v>-</v>
      </c>
      <c r="U14" s="12" t="str">
        <f t="shared" si="0"/>
        <v>-</v>
      </c>
      <c r="V14" s="7">
        <v>0.53</v>
      </c>
      <c r="W14" s="13" t="str">
        <f t="shared" si="11"/>
        <v>-</v>
      </c>
      <c r="X14" s="13" t="str">
        <f t="shared" si="1"/>
        <v>-</v>
      </c>
      <c r="Y14" s="13" t="str">
        <f t="shared" si="1"/>
        <v>-</v>
      </c>
      <c r="Z14" s="13" t="str">
        <f t="shared" si="1"/>
        <v>-</v>
      </c>
      <c r="AA14" s="13" t="str">
        <f t="shared" si="1"/>
        <v>-</v>
      </c>
      <c r="AB14" s="13" t="str">
        <f t="shared" si="1"/>
        <v>-</v>
      </c>
      <c r="AC14" s="13" t="str">
        <f t="shared" si="1"/>
        <v>-</v>
      </c>
      <c r="AD14" s="3">
        <v>10.8</v>
      </c>
      <c r="AE14" s="3">
        <v>7.35</v>
      </c>
      <c r="AF14" s="3">
        <v>4.3600000000000003</v>
      </c>
      <c r="AG14" s="3">
        <v>5.16</v>
      </c>
      <c r="AH14" s="9" t="str">
        <f t="shared" si="12"/>
        <v>-</v>
      </c>
      <c r="AI14" s="9" t="str">
        <f t="shared" si="2"/>
        <v>-</v>
      </c>
      <c r="AJ14" s="9" t="str">
        <f t="shared" si="2"/>
        <v>-</v>
      </c>
      <c r="AK14" s="9" t="str">
        <f t="shared" si="2"/>
        <v>-</v>
      </c>
      <c r="AL14" s="9" t="str">
        <f t="shared" si="2"/>
        <v>-</v>
      </c>
      <c r="AM14" s="9" t="str">
        <f t="shared" si="2"/>
        <v>-</v>
      </c>
      <c r="AN14" s="9" t="str">
        <f t="shared" si="2"/>
        <v>-</v>
      </c>
      <c r="AO14" s="9">
        <f t="shared" si="6"/>
        <v>194.44444444444443</v>
      </c>
      <c r="AP14" s="9">
        <f t="shared" si="7"/>
        <v>194.44444444444443</v>
      </c>
      <c r="AQ14" s="9">
        <f t="shared" si="8"/>
        <v>194.44444444444443</v>
      </c>
      <c r="AR14" s="9">
        <f t="shared" si="3"/>
        <v>285.71428571428572</v>
      </c>
      <c r="AS14" s="9">
        <f t="shared" si="3"/>
        <v>481.65137614678895</v>
      </c>
      <c r="AT14" s="9">
        <f t="shared" si="3"/>
        <v>406.97674418604652</v>
      </c>
      <c r="AU14" s="9">
        <f t="shared" si="9"/>
        <v>406.97674418604652</v>
      </c>
      <c r="AV14" s="9" t="str">
        <f t="shared" si="10"/>
        <v>-</v>
      </c>
      <c r="AW14" s="9" t="str">
        <f t="shared" si="10"/>
        <v>-</v>
      </c>
      <c r="AX14" s="9" t="str">
        <f t="shared" si="10"/>
        <v>-</v>
      </c>
      <c r="AY14" s="9" t="str">
        <f t="shared" si="4"/>
        <v>-</v>
      </c>
      <c r="AZ14" s="9" t="str">
        <f t="shared" si="4"/>
        <v>-</v>
      </c>
      <c r="BA14" s="9" t="str">
        <f t="shared" si="4"/>
        <v>-</v>
      </c>
      <c r="BB14" s="9" t="str">
        <f t="shared" si="4"/>
        <v>-</v>
      </c>
    </row>
    <row r="15" spans="2:54" ht="14.5" hidden="1" x14ac:dyDescent="0.35">
      <c r="B15" s="8" t="s">
        <v>106</v>
      </c>
      <c r="C15" s="8" t="s">
        <v>106</v>
      </c>
      <c r="D15" s="30" t="s">
        <v>107</v>
      </c>
      <c r="E15" s="8" t="s">
        <v>112</v>
      </c>
      <c r="F15" s="8" t="s">
        <v>115</v>
      </c>
      <c r="G15" s="8" t="s">
        <v>58</v>
      </c>
      <c r="H15" s="16" t="s">
        <v>110</v>
      </c>
      <c r="I15" s="16" t="s">
        <v>110</v>
      </c>
      <c r="J15" s="16" t="s">
        <v>110</v>
      </c>
      <c r="K15" s="16" t="s">
        <v>110</v>
      </c>
      <c r="L15" s="16" t="s">
        <v>110</v>
      </c>
      <c r="M15" s="16" t="s">
        <v>110</v>
      </c>
      <c r="N15" s="16" t="s">
        <v>110</v>
      </c>
      <c r="O15" s="12" t="str">
        <f t="shared" si="5"/>
        <v>-</v>
      </c>
      <c r="P15" s="12" t="str">
        <f t="shared" si="0"/>
        <v>-</v>
      </c>
      <c r="Q15" s="12" t="str">
        <f t="shared" si="0"/>
        <v>-</v>
      </c>
      <c r="R15" s="12" t="str">
        <f t="shared" si="0"/>
        <v>-</v>
      </c>
      <c r="S15" s="12" t="str">
        <f t="shared" si="0"/>
        <v>-</v>
      </c>
      <c r="T15" s="12" t="str">
        <f t="shared" si="0"/>
        <v>-</v>
      </c>
      <c r="U15" s="12" t="str">
        <f t="shared" si="0"/>
        <v>-</v>
      </c>
      <c r="V15" s="7">
        <v>0.53</v>
      </c>
      <c r="W15" s="13" t="str">
        <f t="shared" si="11"/>
        <v>-</v>
      </c>
      <c r="X15" s="13" t="str">
        <f t="shared" si="1"/>
        <v>-</v>
      </c>
      <c r="Y15" s="13" t="str">
        <f t="shared" si="1"/>
        <v>-</v>
      </c>
      <c r="Z15" s="13" t="str">
        <f t="shared" si="1"/>
        <v>-</v>
      </c>
      <c r="AA15" s="13" t="str">
        <f t="shared" si="1"/>
        <v>-</v>
      </c>
      <c r="AB15" s="13" t="str">
        <f t="shared" si="1"/>
        <v>-</v>
      </c>
      <c r="AC15" s="13" t="str">
        <f t="shared" si="1"/>
        <v>-</v>
      </c>
      <c r="AD15" s="3">
        <v>10.8</v>
      </c>
      <c r="AE15" s="3">
        <v>7.35</v>
      </c>
      <c r="AF15" s="3">
        <v>4.3600000000000003</v>
      </c>
      <c r="AG15" s="3">
        <v>5.16</v>
      </c>
      <c r="AH15" s="9" t="str">
        <f t="shared" si="12"/>
        <v>-</v>
      </c>
      <c r="AI15" s="9" t="str">
        <f t="shared" si="2"/>
        <v>-</v>
      </c>
      <c r="AJ15" s="9" t="str">
        <f t="shared" si="2"/>
        <v>-</v>
      </c>
      <c r="AK15" s="9" t="str">
        <f t="shared" si="2"/>
        <v>-</v>
      </c>
      <c r="AL15" s="9" t="str">
        <f t="shared" si="2"/>
        <v>-</v>
      </c>
      <c r="AM15" s="9" t="str">
        <f t="shared" si="2"/>
        <v>-</v>
      </c>
      <c r="AN15" s="9" t="str">
        <f t="shared" si="2"/>
        <v>-</v>
      </c>
      <c r="AO15" s="9">
        <f t="shared" si="6"/>
        <v>194.44444444444443</v>
      </c>
      <c r="AP15" s="9">
        <f t="shared" si="7"/>
        <v>194.44444444444443</v>
      </c>
      <c r="AQ15" s="9">
        <f t="shared" si="8"/>
        <v>194.44444444444443</v>
      </c>
      <c r="AR15" s="9">
        <f t="shared" si="3"/>
        <v>285.71428571428572</v>
      </c>
      <c r="AS15" s="9">
        <f t="shared" si="3"/>
        <v>481.65137614678895</v>
      </c>
      <c r="AT15" s="9">
        <f t="shared" si="3"/>
        <v>406.97674418604652</v>
      </c>
      <c r="AU15" s="9">
        <f t="shared" si="9"/>
        <v>406.97674418604652</v>
      </c>
      <c r="AV15" s="9" t="str">
        <f t="shared" si="10"/>
        <v>-</v>
      </c>
      <c r="AW15" s="9" t="str">
        <f t="shared" si="10"/>
        <v>-</v>
      </c>
      <c r="AX15" s="9" t="str">
        <f t="shared" si="10"/>
        <v>-</v>
      </c>
      <c r="AY15" s="9" t="str">
        <f t="shared" si="4"/>
        <v>-</v>
      </c>
      <c r="AZ15" s="9" t="str">
        <f t="shared" si="4"/>
        <v>-</v>
      </c>
      <c r="BA15" s="9" t="str">
        <f t="shared" si="4"/>
        <v>-</v>
      </c>
      <c r="BB15" s="9" t="str">
        <f t="shared" si="4"/>
        <v>-</v>
      </c>
    </row>
    <row r="16" spans="2:54" ht="14.5" hidden="1" x14ac:dyDescent="0.35">
      <c r="B16" s="8" t="s">
        <v>106</v>
      </c>
      <c r="C16" s="8" t="s">
        <v>106</v>
      </c>
      <c r="D16" s="30" t="s">
        <v>107</v>
      </c>
      <c r="E16" s="8" t="s">
        <v>113</v>
      </c>
      <c r="F16" s="8" t="s">
        <v>115</v>
      </c>
      <c r="G16" s="8" t="s">
        <v>58</v>
      </c>
      <c r="H16" s="16" t="s">
        <v>110</v>
      </c>
      <c r="I16" s="16" t="s">
        <v>110</v>
      </c>
      <c r="J16" s="16" t="s">
        <v>110</v>
      </c>
      <c r="K16" s="16" t="s">
        <v>110</v>
      </c>
      <c r="L16" s="16" t="s">
        <v>110</v>
      </c>
      <c r="M16" s="16" t="s">
        <v>110</v>
      </c>
      <c r="N16" s="16" t="s">
        <v>110</v>
      </c>
      <c r="O16" s="12" t="str">
        <f t="shared" si="5"/>
        <v>-</v>
      </c>
      <c r="P16" s="12" t="str">
        <f t="shared" si="0"/>
        <v>-</v>
      </c>
      <c r="Q16" s="12" t="str">
        <f t="shared" si="0"/>
        <v>-</v>
      </c>
      <c r="R16" s="12" t="str">
        <f t="shared" si="0"/>
        <v>-</v>
      </c>
      <c r="S16" s="12" t="str">
        <f t="shared" si="0"/>
        <v>-</v>
      </c>
      <c r="T16" s="12" t="str">
        <f t="shared" si="0"/>
        <v>-</v>
      </c>
      <c r="U16" s="12" t="str">
        <f t="shared" si="0"/>
        <v>-</v>
      </c>
      <c r="V16" s="7">
        <v>0.53</v>
      </c>
      <c r="W16" s="13" t="str">
        <f t="shared" si="11"/>
        <v>-</v>
      </c>
      <c r="X16" s="13" t="str">
        <f t="shared" si="1"/>
        <v>-</v>
      </c>
      <c r="Y16" s="13" t="str">
        <f t="shared" si="1"/>
        <v>-</v>
      </c>
      <c r="Z16" s="13" t="str">
        <f t="shared" si="1"/>
        <v>-</v>
      </c>
      <c r="AA16" s="13" t="str">
        <f t="shared" si="1"/>
        <v>-</v>
      </c>
      <c r="AB16" s="13" t="str">
        <f t="shared" si="1"/>
        <v>-</v>
      </c>
      <c r="AC16" s="13" t="str">
        <f t="shared" si="1"/>
        <v>-</v>
      </c>
      <c r="AD16" s="3">
        <v>10.8</v>
      </c>
      <c r="AE16" s="3">
        <v>7.35</v>
      </c>
      <c r="AF16" s="3">
        <v>4.3600000000000003</v>
      </c>
      <c r="AG16" s="3">
        <v>5.16</v>
      </c>
      <c r="AH16" s="9" t="str">
        <f t="shared" si="12"/>
        <v>-</v>
      </c>
      <c r="AI16" s="9" t="str">
        <f t="shared" si="2"/>
        <v>-</v>
      </c>
      <c r="AJ16" s="9" t="str">
        <f t="shared" si="2"/>
        <v>-</v>
      </c>
      <c r="AK16" s="9" t="str">
        <f t="shared" si="2"/>
        <v>-</v>
      </c>
      <c r="AL16" s="9" t="str">
        <f t="shared" si="2"/>
        <v>-</v>
      </c>
      <c r="AM16" s="9" t="str">
        <f t="shared" si="2"/>
        <v>-</v>
      </c>
      <c r="AN16" s="9" t="str">
        <f t="shared" si="2"/>
        <v>-</v>
      </c>
      <c r="AO16" s="9">
        <f t="shared" si="6"/>
        <v>194.44444444444443</v>
      </c>
      <c r="AP16" s="9">
        <f t="shared" si="7"/>
        <v>194.44444444444443</v>
      </c>
      <c r="AQ16" s="9">
        <f t="shared" si="8"/>
        <v>194.44444444444443</v>
      </c>
      <c r="AR16" s="9">
        <f t="shared" si="3"/>
        <v>285.71428571428572</v>
      </c>
      <c r="AS16" s="9">
        <f t="shared" si="3"/>
        <v>481.65137614678895</v>
      </c>
      <c r="AT16" s="9">
        <f t="shared" si="3"/>
        <v>406.97674418604652</v>
      </c>
      <c r="AU16" s="9">
        <f t="shared" si="9"/>
        <v>406.97674418604652</v>
      </c>
      <c r="AV16" s="9" t="str">
        <f t="shared" si="10"/>
        <v>-</v>
      </c>
      <c r="AW16" s="9" t="str">
        <f t="shared" si="10"/>
        <v>-</v>
      </c>
      <c r="AX16" s="9" t="str">
        <f t="shared" si="10"/>
        <v>-</v>
      </c>
      <c r="AY16" s="9" t="str">
        <f t="shared" si="4"/>
        <v>-</v>
      </c>
      <c r="AZ16" s="9" t="str">
        <f t="shared" si="4"/>
        <v>-</v>
      </c>
      <c r="BA16" s="9" t="str">
        <f t="shared" si="4"/>
        <v>-</v>
      </c>
      <c r="BB16" s="9" t="str">
        <f t="shared" si="4"/>
        <v>-</v>
      </c>
    </row>
    <row r="17" spans="2:54" ht="14.5" hidden="1" x14ac:dyDescent="0.35">
      <c r="B17" s="8" t="s">
        <v>106</v>
      </c>
      <c r="C17" s="8" t="s">
        <v>106</v>
      </c>
      <c r="D17" s="30" t="s">
        <v>116</v>
      </c>
      <c r="E17" s="8" t="s">
        <v>108</v>
      </c>
      <c r="F17" s="8" t="s">
        <v>109</v>
      </c>
      <c r="G17" s="8" t="s">
        <v>58</v>
      </c>
      <c r="H17" s="22" t="s">
        <v>110</v>
      </c>
      <c r="I17" s="22" t="s">
        <v>110</v>
      </c>
      <c r="J17" s="22" t="s">
        <v>110</v>
      </c>
      <c r="K17" s="22" t="s">
        <v>110</v>
      </c>
      <c r="L17" s="20">
        <v>0.70985915492957752</v>
      </c>
      <c r="M17" s="20">
        <v>0.64916201117318451</v>
      </c>
      <c r="N17" s="20">
        <v>0.69371633752244177</v>
      </c>
      <c r="O17" s="12" t="str">
        <f t="shared" si="5"/>
        <v>-</v>
      </c>
      <c r="P17" s="12" t="str">
        <f t="shared" si="0"/>
        <v>-</v>
      </c>
      <c r="Q17" s="12" t="str">
        <f t="shared" si="0"/>
        <v>-</v>
      </c>
      <c r="R17" s="12" t="str">
        <f t="shared" si="0"/>
        <v>-</v>
      </c>
      <c r="S17" s="12">
        <f t="shared" si="0"/>
        <v>8029.7619047619046</v>
      </c>
      <c r="T17" s="12">
        <f t="shared" si="0"/>
        <v>8780.5507745266768</v>
      </c>
      <c r="U17" s="12">
        <f t="shared" si="0"/>
        <v>8216.6149068322975</v>
      </c>
      <c r="V17" s="7">
        <v>0.53</v>
      </c>
      <c r="W17" s="13" t="str">
        <f t="shared" si="11"/>
        <v>-</v>
      </c>
      <c r="X17" s="13" t="str">
        <f t="shared" si="1"/>
        <v>-</v>
      </c>
      <c r="Y17" s="13" t="str">
        <f t="shared" si="1"/>
        <v>-</v>
      </c>
      <c r="Z17" s="13" t="str">
        <f t="shared" si="1"/>
        <v>-</v>
      </c>
      <c r="AA17" s="13">
        <f t="shared" si="1"/>
        <v>0.3762253521126761</v>
      </c>
      <c r="AB17" s="13">
        <f t="shared" si="1"/>
        <v>0.34405586592178783</v>
      </c>
      <c r="AC17" s="13">
        <f t="shared" si="1"/>
        <v>0.36766965888689418</v>
      </c>
      <c r="AD17" s="3">
        <v>10.8</v>
      </c>
      <c r="AE17" s="3">
        <v>7.35</v>
      </c>
      <c r="AF17" s="3">
        <v>4.3600000000000003</v>
      </c>
      <c r="AG17" s="3">
        <v>5.16</v>
      </c>
      <c r="AH17" s="9" t="str">
        <f t="shared" si="12"/>
        <v>-</v>
      </c>
      <c r="AI17" s="9" t="str">
        <f t="shared" si="2"/>
        <v>-</v>
      </c>
      <c r="AJ17" s="9" t="str">
        <f t="shared" si="2"/>
        <v>-</v>
      </c>
      <c r="AK17" s="9" t="str">
        <f t="shared" si="2"/>
        <v>-</v>
      </c>
      <c r="AL17" s="9">
        <f t="shared" si="2"/>
        <v>5581.7610062893073</v>
      </c>
      <c r="AM17" s="9">
        <f t="shared" si="2"/>
        <v>6103.6599227097049</v>
      </c>
      <c r="AN17" s="9">
        <f t="shared" si="2"/>
        <v>5711.6488925348631</v>
      </c>
      <c r="AO17" s="9">
        <f t="shared" si="6"/>
        <v>194.44444444444443</v>
      </c>
      <c r="AP17" s="9">
        <f t="shared" si="7"/>
        <v>194.44444444444443</v>
      </c>
      <c r="AQ17" s="9">
        <f t="shared" si="8"/>
        <v>194.44444444444443</v>
      </c>
      <c r="AR17" s="9">
        <f t="shared" si="3"/>
        <v>285.71428571428572</v>
      </c>
      <c r="AS17" s="9">
        <f t="shared" si="3"/>
        <v>481.65137614678895</v>
      </c>
      <c r="AT17" s="9">
        <f t="shared" si="3"/>
        <v>406.97674418604652</v>
      </c>
      <c r="AU17" s="9">
        <f t="shared" si="9"/>
        <v>406.97674418604652</v>
      </c>
      <c r="AV17" s="9" t="str">
        <f t="shared" si="10"/>
        <v>-</v>
      </c>
      <c r="AW17" s="9" t="str">
        <f t="shared" si="10"/>
        <v>-</v>
      </c>
      <c r="AX17" s="9" t="str">
        <f t="shared" si="10"/>
        <v>-</v>
      </c>
      <c r="AY17" s="9" t="str">
        <f t="shared" si="4"/>
        <v>-</v>
      </c>
      <c r="AZ17" s="9">
        <f t="shared" si="4"/>
        <v>443.39106437645711</v>
      </c>
      <c r="BA17" s="9">
        <f t="shared" si="4"/>
        <v>381.53682505333802</v>
      </c>
      <c r="BB17" s="9">
        <f t="shared" si="4"/>
        <v>379.90692816163636</v>
      </c>
    </row>
    <row r="18" spans="2:54" ht="14.5" hidden="1" x14ac:dyDescent="0.35">
      <c r="B18" s="8" t="s">
        <v>106</v>
      </c>
      <c r="C18" s="8" t="s">
        <v>106</v>
      </c>
      <c r="D18" s="30" t="s">
        <v>116</v>
      </c>
      <c r="E18" s="8" t="s">
        <v>111</v>
      </c>
      <c r="F18" s="8" t="s">
        <v>109</v>
      </c>
      <c r="G18" s="8" t="s">
        <v>58</v>
      </c>
      <c r="H18" s="24" t="s">
        <v>110</v>
      </c>
      <c r="I18" s="24" t="s">
        <v>110</v>
      </c>
      <c r="J18" s="24" t="s">
        <v>110</v>
      </c>
      <c r="K18" s="24" t="s">
        <v>110</v>
      </c>
      <c r="L18" s="24" t="s">
        <v>110</v>
      </c>
      <c r="M18" s="24" t="s">
        <v>110</v>
      </c>
      <c r="N18" s="24" t="s">
        <v>110</v>
      </c>
      <c r="O18" s="12" t="str">
        <f t="shared" si="5"/>
        <v>-</v>
      </c>
      <c r="P18" s="12" t="str">
        <f t="shared" si="0"/>
        <v>-</v>
      </c>
      <c r="Q18" s="12" t="str">
        <f t="shared" si="0"/>
        <v>-</v>
      </c>
      <c r="R18" s="12" t="str">
        <f t="shared" si="0"/>
        <v>-</v>
      </c>
      <c r="S18" s="12" t="str">
        <f t="shared" si="0"/>
        <v>-</v>
      </c>
      <c r="T18" s="12" t="str">
        <f t="shared" si="0"/>
        <v>-</v>
      </c>
      <c r="U18" s="12" t="str">
        <f t="shared" si="0"/>
        <v>-</v>
      </c>
      <c r="V18" s="7">
        <v>0.53</v>
      </c>
      <c r="W18" s="13" t="str">
        <f t="shared" si="11"/>
        <v>-</v>
      </c>
      <c r="X18" s="13" t="str">
        <f t="shared" si="1"/>
        <v>-</v>
      </c>
      <c r="Y18" s="13" t="str">
        <f t="shared" si="1"/>
        <v>-</v>
      </c>
      <c r="Z18" s="13" t="str">
        <f t="shared" si="1"/>
        <v>-</v>
      </c>
      <c r="AA18" s="13" t="str">
        <f t="shared" si="1"/>
        <v>-</v>
      </c>
      <c r="AB18" s="13" t="str">
        <f t="shared" si="1"/>
        <v>-</v>
      </c>
      <c r="AC18" s="13" t="str">
        <f t="shared" si="1"/>
        <v>-</v>
      </c>
      <c r="AD18" s="3">
        <v>10.8</v>
      </c>
      <c r="AE18" s="3">
        <v>7.35</v>
      </c>
      <c r="AF18" s="3">
        <v>4.3600000000000003</v>
      </c>
      <c r="AG18" s="3">
        <v>5.16</v>
      </c>
      <c r="AH18" s="9" t="str">
        <f t="shared" si="12"/>
        <v>-</v>
      </c>
      <c r="AI18" s="9" t="str">
        <f t="shared" si="2"/>
        <v>-</v>
      </c>
      <c r="AJ18" s="9" t="str">
        <f t="shared" si="2"/>
        <v>-</v>
      </c>
      <c r="AK18" s="9" t="str">
        <f t="shared" si="2"/>
        <v>-</v>
      </c>
      <c r="AL18" s="9" t="str">
        <f t="shared" si="2"/>
        <v>-</v>
      </c>
      <c r="AM18" s="9" t="str">
        <f t="shared" si="2"/>
        <v>-</v>
      </c>
      <c r="AN18" s="9" t="str">
        <f t="shared" si="2"/>
        <v>-</v>
      </c>
      <c r="AO18" s="9">
        <f t="shared" si="6"/>
        <v>194.44444444444443</v>
      </c>
      <c r="AP18" s="9">
        <f t="shared" si="7"/>
        <v>194.44444444444443</v>
      </c>
      <c r="AQ18" s="9">
        <f t="shared" si="8"/>
        <v>194.44444444444443</v>
      </c>
      <c r="AR18" s="9">
        <f t="shared" si="3"/>
        <v>285.71428571428572</v>
      </c>
      <c r="AS18" s="9">
        <f t="shared" si="3"/>
        <v>481.65137614678895</v>
      </c>
      <c r="AT18" s="9">
        <f t="shared" si="3"/>
        <v>406.97674418604652</v>
      </c>
      <c r="AU18" s="9">
        <f t="shared" si="9"/>
        <v>406.97674418604652</v>
      </c>
      <c r="AV18" s="9" t="str">
        <f t="shared" si="10"/>
        <v>-</v>
      </c>
      <c r="AW18" s="9" t="str">
        <f t="shared" si="10"/>
        <v>-</v>
      </c>
      <c r="AX18" s="9" t="str">
        <f t="shared" si="10"/>
        <v>-</v>
      </c>
      <c r="AY18" s="9" t="str">
        <f t="shared" si="4"/>
        <v>-</v>
      </c>
      <c r="AZ18" s="9" t="str">
        <f t="shared" si="4"/>
        <v>-</v>
      </c>
      <c r="BA18" s="9" t="str">
        <f t="shared" si="4"/>
        <v>-</v>
      </c>
      <c r="BB18" s="9" t="str">
        <f t="shared" si="4"/>
        <v>-</v>
      </c>
    </row>
    <row r="19" spans="2:54" ht="14.5" hidden="1" x14ac:dyDescent="0.35">
      <c r="B19" s="8" t="s">
        <v>106</v>
      </c>
      <c r="C19" s="8" t="s">
        <v>106</v>
      </c>
      <c r="D19" s="30" t="s">
        <v>116</v>
      </c>
      <c r="E19" s="8" t="s">
        <v>112</v>
      </c>
      <c r="F19" s="8" t="s">
        <v>109</v>
      </c>
      <c r="G19" s="8" t="s">
        <v>58</v>
      </c>
      <c r="H19" s="25">
        <v>133.98382681118099</v>
      </c>
      <c r="I19" s="25">
        <v>126.216648445315</v>
      </c>
      <c r="J19" s="25">
        <v>102.601920671676</v>
      </c>
      <c r="K19" s="25">
        <v>80.459371084512398</v>
      </c>
      <c r="L19" s="26">
        <v>60.267332066586803</v>
      </c>
      <c r="M19" s="26">
        <v>47.916426804008601</v>
      </c>
      <c r="N19" s="26">
        <v>41.018821721428999</v>
      </c>
      <c r="O19" s="12">
        <f t="shared" si="5"/>
        <v>42.542448112284646</v>
      </c>
      <c r="P19" s="12">
        <f t="shared" si="0"/>
        <v>45.160444919194624</v>
      </c>
      <c r="Q19" s="12">
        <f t="shared" si="0"/>
        <v>55.554515575199424</v>
      </c>
      <c r="R19" s="12">
        <f t="shared" si="0"/>
        <v>70.843208481121124</v>
      </c>
      <c r="S19" s="12">
        <f t="shared" si="0"/>
        <v>94.578601782177998</v>
      </c>
      <c r="T19" s="12">
        <f t="shared" si="0"/>
        <v>118.95711721816345</v>
      </c>
      <c r="U19" s="12">
        <f t="shared" si="0"/>
        <v>138.96059810567922</v>
      </c>
      <c r="V19" s="7">
        <v>0.53</v>
      </c>
      <c r="W19" s="13">
        <f t="shared" si="11"/>
        <v>71.011428209925924</v>
      </c>
      <c r="X19" s="13">
        <f t="shared" si="1"/>
        <v>66.894823676016955</v>
      </c>
      <c r="Y19" s="13">
        <f t="shared" si="1"/>
        <v>54.379017955988282</v>
      </c>
      <c r="Z19" s="13">
        <f t="shared" si="1"/>
        <v>42.643466674791576</v>
      </c>
      <c r="AA19" s="13">
        <f t="shared" si="1"/>
        <v>31.941685995291007</v>
      </c>
      <c r="AB19" s="13">
        <f t="shared" si="1"/>
        <v>25.395706206124562</v>
      </c>
      <c r="AC19" s="13">
        <f t="shared" si="1"/>
        <v>21.739975512357372</v>
      </c>
      <c r="AD19" s="3">
        <v>10.8</v>
      </c>
      <c r="AE19" s="3">
        <v>7.35</v>
      </c>
      <c r="AF19" s="3">
        <v>4.3600000000000003</v>
      </c>
      <c r="AG19" s="3">
        <v>5.16</v>
      </c>
      <c r="AH19" s="9">
        <f t="shared" si="12"/>
        <v>29.572704745381582</v>
      </c>
      <c r="AI19" s="9">
        <f t="shared" si="2"/>
        <v>31.39256349894363</v>
      </c>
      <c r="AJ19" s="9">
        <f t="shared" si="2"/>
        <v>38.617836050287579</v>
      </c>
      <c r="AK19" s="9">
        <f t="shared" si="2"/>
        <v>49.245527246062338</v>
      </c>
      <c r="AL19" s="9">
        <f t="shared" si="2"/>
        <v>65.744807594364048</v>
      </c>
      <c r="AM19" s="9">
        <f t="shared" si="2"/>
        <v>82.691144044403572</v>
      </c>
      <c r="AN19" s="9">
        <f t="shared" si="2"/>
        <v>96.596244959260616</v>
      </c>
      <c r="AO19" s="9">
        <f t="shared" si="6"/>
        <v>194.44444444444443</v>
      </c>
      <c r="AP19" s="9">
        <f t="shared" si="7"/>
        <v>194.44444444444443</v>
      </c>
      <c r="AQ19" s="9">
        <f t="shared" si="8"/>
        <v>194.44444444444443</v>
      </c>
      <c r="AR19" s="9">
        <f t="shared" si="3"/>
        <v>285.71428571428572</v>
      </c>
      <c r="AS19" s="9">
        <f t="shared" si="3"/>
        <v>481.65137614678895</v>
      </c>
      <c r="AT19" s="9">
        <f t="shared" si="3"/>
        <v>406.97674418604652</v>
      </c>
      <c r="AU19" s="9">
        <f t="shared" si="9"/>
        <v>406.97674418604652</v>
      </c>
      <c r="AV19" s="9">
        <f t="shared" si="10"/>
        <v>25.668785473484906</v>
      </c>
      <c r="AW19" s="9">
        <f t="shared" si="10"/>
        <v>27.028827670127445</v>
      </c>
      <c r="AX19" s="9">
        <f t="shared" si="10"/>
        <v>32.218957355540574</v>
      </c>
      <c r="AY19" s="9">
        <f t="shared" si="4"/>
        <v>42.005488710365668</v>
      </c>
      <c r="AZ19" s="9">
        <f t="shared" si="4"/>
        <v>57.848552826786296</v>
      </c>
      <c r="BA19" s="9">
        <f t="shared" si="4"/>
        <v>68.726933877217263</v>
      </c>
      <c r="BB19" s="9">
        <f t="shared" si="4"/>
        <v>78.066985564180058</v>
      </c>
    </row>
    <row r="20" spans="2:54" ht="14.5" hidden="1" x14ac:dyDescent="0.35">
      <c r="B20" s="8" t="s">
        <v>106</v>
      </c>
      <c r="C20" s="8" t="s">
        <v>106</v>
      </c>
      <c r="D20" s="30" t="s">
        <v>116</v>
      </c>
      <c r="E20" s="8" t="s">
        <v>113</v>
      </c>
      <c r="F20" s="8" t="s">
        <v>109</v>
      </c>
      <c r="G20" s="8" t="s">
        <v>58</v>
      </c>
      <c r="H20" s="24">
        <f t="shared" ref="H20:N20" si="13">SUM(H17:H19)</f>
        <v>133.98382681118099</v>
      </c>
      <c r="I20" s="24">
        <f t="shared" si="13"/>
        <v>126.216648445315</v>
      </c>
      <c r="J20" s="24">
        <f t="shared" si="13"/>
        <v>102.601920671676</v>
      </c>
      <c r="K20" s="24">
        <f t="shared" si="13"/>
        <v>80.459371084512398</v>
      </c>
      <c r="L20" s="24">
        <f t="shared" si="13"/>
        <v>60.977191221516378</v>
      </c>
      <c r="M20" s="24">
        <f t="shared" si="13"/>
        <v>48.565588815181783</v>
      </c>
      <c r="N20" s="24">
        <f t="shared" si="13"/>
        <v>41.712538058951438</v>
      </c>
      <c r="O20" s="12">
        <f t="shared" si="5"/>
        <v>42.542448112284646</v>
      </c>
      <c r="P20" s="12">
        <f t="shared" si="0"/>
        <v>45.160444919194624</v>
      </c>
      <c r="Q20" s="12">
        <f t="shared" si="0"/>
        <v>55.554515575199424</v>
      </c>
      <c r="R20" s="12">
        <f t="shared" si="0"/>
        <v>70.843208481121124</v>
      </c>
      <c r="S20" s="12">
        <f t="shared" si="0"/>
        <v>93.477575562527733</v>
      </c>
      <c r="T20" s="12">
        <f t="shared" si="0"/>
        <v>117.36705224951703</v>
      </c>
      <c r="U20" s="12">
        <f t="shared" si="0"/>
        <v>136.64956066553208</v>
      </c>
      <c r="V20" s="7">
        <v>0.53</v>
      </c>
      <c r="W20" s="13">
        <f t="shared" si="11"/>
        <v>71.011428209925924</v>
      </c>
      <c r="X20" s="13">
        <f t="shared" si="1"/>
        <v>66.894823676016955</v>
      </c>
      <c r="Y20" s="13">
        <f t="shared" si="1"/>
        <v>54.379017955988282</v>
      </c>
      <c r="Z20" s="13">
        <f t="shared" si="1"/>
        <v>42.643466674791576</v>
      </c>
      <c r="AA20" s="13">
        <f t="shared" si="1"/>
        <v>32.31791134740368</v>
      </c>
      <c r="AB20" s="13">
        <f t="shared" si="1"/>
        <v>25.739762072046346</v>
      </c>
      <c r="AC20" s="13">
        <f t="shared" si="1"/>
        <v>22.107645171244265</v>
      </c>
      <c r="AD20" s="3">
        <v>10.8</v>
      </c>
      <c r="AE20" s="3">
        <v>7.35</v>
      </c>
      <c r="AF20" s="3">
        <v>4.3600000000000003</v>
      </c>
      <c r="AG20" s="3">
        <v>5.16</v>
      </c>
      <c r="AH20" s="9">
        <f t="shared" si="12"/>
        <v>29.572704745381582</v>
      </c>
      <c r="AI20" s="9">
        <f t="shared" si="2"/>
        <v>31.39256349894363</v>
      </c>
      <c r="AJ20" s="9">
        <f t="shared" si="2"/>
        <v>38.617836050287579</v>
      </c>
      <c r="AK20" s="9">
        <f t="shared" si="2"/>
        <v>49.245527246062338</v>
      </c>
      <c r="AL20" s="9">
        <f t="shared" si="2"/>
        <v>64.979446766404578</v>
      </c>
      <c r="AM20" s="9">
        <f t="shared" si="2"/>
        <v>81.585835724589785</v>
      </c>
      <c r="AN20" s="9">
        <f t="shared" si="2"/>
        <v>94.98976411705307</v>
      </c>
      <c r="AO20" s="9">
        <f t="shared" si="6"/>
        <v>194.44444444444443</v>
      </c>
      <c r="AP20" s="9">
        <f t="shared" si="7"/>
        <v>194.44444444444443</v>
      </c>
      <c r="AQ20" s="9">
        <f t="shared" si="8"/>
        <v>194.44444444444443</v>
      </c>
      <c r="AR20" s="9">
        <f t="shared" si="3"/>
        <v>285.71428571428572</v>
      </c>
      <c r="AS20" s="9">
        <f t="shared" si="3"/>
        <v>481.65137614678895</v>
      </c>
      <c r="AT20" s="9">
        <f t="shared" si="3"/>
        <v>406.97674418604652</v>
      </c>
      <c r="AU20" s="9">
        <f t="shared" si="9"/>
        <v>406.97674418604652</v>
      </c>
      <c r="AV20" s="9">
        <f t="shared" si="10"/>
        <v>25.668785473484906</v>
      </c>
      <c r="AW20" s="9">
        <f t="shared" si="10"/>
        <v>27.028827670127445</v>
      </c>
      <c r="AX20" s="9">
        <f t="shared" si="10"/>
        <v>32.218957355540574</v>
      </c>
      <c r="AY20" s="9">
        <f t="shared" si="4"/>
        <v>42.005488710365668</v>
      </c>
      <c r="AZ20" s="9">
        <f t="shared" si="4"/>
        <v>57.25516865203538</v>
      </c>
      <c r="BA20" s="9">
        <f t="shared" si="4"/>
        <v>67.961688349043229</v>
      </c>
      <c r="BB20" s="9">
        <f t="shared" si="4"/>
        <v>77.014351140765328</v>
      </c>
    </row>
    <row r="21" spans="2:54" ht="14.5" x14ac:dyDescent="0.35">
      <c r="B21" s="8" t="s">
        <v>106</v>
      </c>
      <c r="C21" s="8" t="s">
        <v>106</v>
      </c>
      <c r="D21" s="30" t="s">
        <v>116</v>
      </c>
      <c r="E21" s="8" t="s">
        <v>108</v>
      </c>
      <c r="F21" s="8" t="s">
        <v>114</v>
      </c>
      <c r="G21" s="8" t="s">
        <v>58</v>
      </c>
      <c r="H21" s="22" t="s">
        <v>110</v>
      </c>
      <c r="I21" s="22" t="s">
        <v>110</v>
      </c>
      <c r="J21" s="22" t="s">
        <v>110</v>
      </c>
      <c r="K21" s="22" t="s">
        <v>110</v>
      </c>
      <c r="L21" s="20">
        <v>0.35492957746478876</v>
      </c>
      <c r="M21" s="20">
        <v>0.32458100558659225</v>
      </c>
      <c r="N21" s="20">
        <v>0.34685816876122089</v>
      </c>
      <c r="O21" s="12" t="str">
        <f t="shared" si="5"/>
        <v>-</v>
      </c>
      <c r="P21" s="12" t="str">
        <f t="shared" si="5"/>
        <v>-</v>
      </c>
      <c r="Q21" s="12" t="str">
        <f t="shared" si="5"/>
        <v>-</v>
      </c>
      <c r="R21" s="12" t="str">
        <f t="shared" si="5"/>
        <v>-</v>
      </c>
      <c r="S21" s="12">
        <f t="shared" si="5"/>
        <v>16059.523809523809</v>
      </c>
      <c r="T21" s="12">
        <f t="shared" si="5"/>
        <v>17561.101549053354</v>
      </c>
      <c r="U21" s="12">
        <f t="shared" si="5"/>
        <v>16433.229813664595</v>
      </c>
      <c r="V21" s="7">
        <v>0.53</v>
      </c>
      <c r="W21" s="13" t="str">
        <f t="shared" si="11"/>
        <v>-</v>
      </c>
      <c r="X21" s="13" t="str">
        <f t="shared" si="11"/>
        <v>-</v>
      </c>
      <c r="Y21" s="13" t="str">
        <f t="shared" si="11"/>
        <v>-</v>
      </c>
      <c r="Z21" s="13" t="str">
        <f t="shared" si="11"/>
        <v>-</v>
      </c>
      <c r="AA21" s="13">
        <f t="shared" si="11"/>
        <v>0.18811267605633805</v>
      </c>
      <c r="AB21" s="13">
        <f t="shared" si="11"/>
        <v>0.17202793296089391</v>
      </c>
      <c r="AC21" s="13">
        <f t="shared" si="11"/>
        <v>0.18383482944344709</v>
      </c>
      <c r="AD21" s="3">
        <v>10.8</v>
      </c>
      <c r="AE21" s="3">
        <v>7.35</v>
      </c>
      <c r="AF21" s="3">
        <v>4.3600000000000003</v>
      </c>
      <c r="AG21" s="3">
        <v>5.16</v>
      </c>
      <c r="AH21" s="9" t="str">
        <f t="shared" si="12"/>
        <v>-</v>
      </c>
      <c r="AI21" s="9" t="str">
        <f t="shared" si="12"/>
        <v>-</v>
      </c>
      <c r="AJ21" s="9" t="str">
        <f t="shared" si="12"/>
        <v>-</v>
      </c>
      <c r="AK21" s="9" t="str">
        <f t="shared" si="12"/>
        <v>-</v>
      </c>
      <c r="AL21" s="9">
        <f t="shared" si="12"/>
        <v>11163.522012578615</v>
      </c>
      <c r="AM21" s="9">
        <f t="shared" si="12"/>
        <v>12207.31984541941</v>
      </c>
      <c r="AN21" s="9">
        <f t="shared" si="12"/>
        <v>11423.297785069726</v>
      </c>
      <c r="AO21" s="9">
        <f t="shared" si="6"/>
        <v>194.44444444444443</v>
      </c>
      <c r="AP21" s="9">
        <f t="shared" si="7"/>
        <v>194.44444444444443</v>
      </c>
      <c r="AQ21" s="9">
        <f t="shared" si="8"/>
        <v>194.44444444444443</v>
      </c>
      <c r="AR21" s="9">
        <f t="shared" si="8"/>
        <v>285.71428571428572</v>
      </c>
      <c r="AS21" s="9">
        <f t="shared" si="8"/>
        <v>481.65137614678895</v>
      </c>
      <c r="AT21" s="9">
        <f t="shared" si="8"/>
        <v>406.97674418604652</v>
      </c>
      <c r="AU21" s="9">
        <f t="shared" si="9"/>
        <v>406.97674418604652</v>
      </c>
      <c r="AV21" s="9" t="str">
        <f t="shared" si="10"/>
        <v>-</v>
      </c>
      <c r="AW21" s="9" t="str">
        <f t="shared" si="10"/>
        <v>-</v>
      </c>
      <c r="AX21" s="9" t="str">
        <f t="shared" si="10"/>
        <v>-</v>
      </c>
      <c r="AY21" s="9" t="str">
        <f t="shared" si="10"/>
        <v>-</v>
      </c>
      <c r="AZ21" s="9">
        <f t="shared" si="10"/>
        <v>461.72998550706689</v>
      </c>
      <c r="BA21" s="9">
        <f t="shared" si="10"/>
        <v>393.84639885670344</v>
      </c>
      <c r="BB21" s="9">
        <f t="shared" si="10"/>
        <v>392.97621783319829</v>
      </c>
    </row>
    <row r="22" spans="2:54" ht="14.5" x14ac:dyDescent="0.35">
      <c r="B22" s="8" t="s">
        <v>106</v>
      </c>
      <c r="C22" s="8" t="s">
        <v>106</v>
      </c>
      <c r="D22" s="30" t="s">
        <v>116</v>
      </c>
      <c r="E22" s="8" t="s">
        <v>111</v>
      </c>
      <c r="F22" s="8" t="s">
        <v>114</v>
      </c>
      <c r="G22" s="8" t="s">
        <v>58</v>
      </c>
      <c r="H22" s="24" t="s">
        <v>110</v>
      </c>
      <c r="I22" s="24" t="s">
        <v>110</v>
      </c>
      <c r="J22" s="24" t="s">
        <v>110</v>
      </c>
      <c r="K22" s="24" t="s">
        <v>110</v>
      </c>
      <c r="L22" s="24" t="s">
        <v>110</v>
      </c>
      <c r="M22" s="24" t="s">
        <v>110</v>
      </c>
      <c r="N22" s="24" t="s">
        <v>110</v>
      </c>
      <c r="O22" s="12" t="str">
        <f t="shared" si="5"/>
        <v>-</v>
      </c>
      <c r="P22" s="12" t="str">
        <f t="shared" si="5"/>
        <v>-</v>
      </c>
      <c r="Q22" s="12" t="str">
        <f t="shared" si="5"/>
        <v>-</v>
      </c>
      <c r="R22" s="12" t="str">
        <f t="shared" si="5"/>
        <v>-</v>
      </c>
      <c r="S22" s="12" t="str">
        <f t="shared" si="5"/>
        <v>-</v>
      </c>
      <c r="T22" s="12" t="str">
        <f t="shared" si="5"/>
        <v>-</v>
      </c>
      <c r="U22" s="12" t="str">
        <f t="shared" si="5"/>
        <v>-</v>
      </c>
      <c r="V22" s="7">
        <v>0.53</v>
      </c>
      <c r="W22" s="13" t="str">
        <f t="shared" si="11"/>
        <v>-</v>
      </c>
      <c r="X22" s="13" t="str">
        <f t="shared" si="11"/>
        <v>-</v>
      </c>
      <c r="Y22" s="13" t="str">
        <f t="shared" si="11"/>
        <v>-</v>
      </c>
      <c r="Z22" s="13" t="str">
        <f>IFERROR(K22*$V22, "-")</f>
        <v>-</v>
      </c>
      <c r="AA22" s="13" t="str">
        <f t="shared" si="11"/>
        <v>-</v>
      </c>
      <c r="AB22" s="13" t="str">
        <f t="shared" si="11"/>
        <v>-</v>
      </c>
      <c r="AC22" s="13" t="str">
        <f t="shared" si="11"/>
        <v>-</v>
      </c>
      <c r="AD22" s="3">
        <v>10.8</v>
      </c>
      <c r="AE22" s="3">
        <v>7.35</v>
      </c>
      <c r="AF22" s="3">
        <v>4.3600000000000003</v>
      </c>
      <c r="AG22" s="3">
        <v>5.16</v>
      </c>
      <c r="AH22" s="9" t="str">
        <f t="shared" si="12"/>
        <v>-</v>
      </c>
      <c r="AI22" s="9" t="str">
        <f t="shared" si="12"/>
        <v>-</v>
      </c>
      <c r="AJ22" s="9" t="str">
        <f t="shared" si="12"/>
        <v>-</v>
      </c>
      <c r="AK22" s="9" t="str">
        <f t="shared" si="12"/>
        <v>-</v>
      </c>
      <c r="AL22" s="9" t="str">
        <f t="shared" si="12"/>
        <v>-</v>
      </c>
      <c r="AM22" s="9" t="str">
        <f t="shared" si="12"/>
        <v>-</v>
      </c>
      <c r="AN22" s="9" t="str">
        <f t="shared" si="12"/>
        <v>-</v>
      </c>
      <c r="AO22" s="9">
        <f t="shared" si="6"/>
        <v>194.44444444444443</v>
      </c>
      <c r="AP22" s="9">
        <f t="shared" si="7"/>
        <v>194.44444444444443</v>
      </c>
      <c r="AQ22" s="9">
        <f t="shared" si="8"/>
        <v>194.44444444444443</v>
      </c>
      <c r="AR22" s="9">
        <f t="shared" si="8"/>
        <v>285.71428571428572</v>
      </c>
      <c r="AS22" s="9">
        <f t="shared" si="8"/>
        <v>481.65137614678895</v>
      </c>
      <c r="AT22" s="9">
        <f t="shared" si="8"/>
        <v>406.97674418604652</v>
      </c>
      <c r="AU22" s="9">
        <f t="shared" si="9"/>
        <v>406.97674418604652</v>
      </c>
      <c r="AV22" s="9" t="str">
        <f t="shared" si="10"/>
        <v>-</v>
      </c>
      <c r="AW22" s="9" t="str">
        <f t="shared" si="10"/>
        <v>-</v>
      </c>
      <c r="AX22" s="9" t="str">
        <f t="shared" si="10"/>
        <v>-</v>
      </c>
      <c r="AY22" s="9" t="str">
        <f t="shared" si="10"/>
        <v>-</v>
      </c>
      <c r="AZ22" s="9" t="str">
        <f t="shared" si="10"/>
        <v>-</v>
      </c>
      <c r="BA22" s="9" t="str">
        <f t="shared" si="10"/>
        <v>-</v>
      </c>
      <c r="BB22" s="9" t="str">
        <f t="shared" si="10"/>
        <v>-</v>
      </c>
    </row>
    <row r="23" spans="2:54" ht="14.5" x14ac:dyDescent="0.35">
      <c r="B23" s="8" t="s">
        <v>106</v>
      </c>
      <c r="C23" s="8" t="s">
        <v>106</v>
      </c>
      <c r="D23" s="30" t="s">
        <v>116</v>
      </c>
      <c r="E23" s="8" t="s">
        <v>112</v>
      </c>
      <c r="F23" s="8" t="s">
        <v>114</v>
      </c>
      <c r="G23" s="8" t="s">
        <v>58</v>
      </c>
      <c r="H23" s="25">
        <v>116.722836807128</v>
      </c>
      <c r="I23" s="25">
        <v>109.956295542947</v>
      </c>
      <c r="J23" s="25">
        <v>89.383827344589093</v>
      </c>
      <c r="K23" s="25">
        <v>63.948241010781402</v>
      </c>
      <c r="L23" s="26">
        <v>44.899618730771302</v>
      </c>
      <c r="M23" s="26">
        <v>37.855221605666401</v>
      </c>
      <c r="N23" s="26">
        <v>30.800660666173599</v>
      </c>
      <c r="O23" s="12">
        <f t="shared" si="5"/>
        <v>48.833631497653194</v>
      </c>
      <c r="P23" s="12">
        <f t="shared" si="5"/>
        <v>51.838778051354772</v>
      </c>
      <c r="Q23" s="12">
        <f t="shared" si="5"/>
        <v>63.769925380634902</v>
      </c>
      <c r="R23" s="12">
        <f t="shared" si="5"/>
        <v>89.134586188836749</v>
      </c>
      <c r="S23" s="12">
        <f t="shared" si="5"/>
        <v>126.94985305284091</v>
      </c>
      <c r="T23" s="12">
        <f t="shared" si="5"/>
        <v>150.57367935594885</v>
      </c>
      <c r="U23" s="12">
        <f t="shared" si="5"/>
        <v>185.06096547013183</v>
      </c>
      <c r="V23" s="7">
        <v>0.53</v>
      </c>
      <c r="W23" s="13">
        <f t="shared" si="11"/>
        <v>61.863103507777844</v>
      </c>
      <c r="X23" s="13">
        <f t="shared" si="11"/>
        <v>58.276836637761917</v>
      </c>
      <c r="Y23" s="13">
        <f t="shared" si="11"/>
        <v>47.373428492632222</v>
      </c>
      <c r="Z23" s="13">
        <f t="shared" si="11"/>
        <v>33.892567735714145</v>
      </c>
      <c r="AA23" s="13">
        <f t="shared" si="11"/>
        <v>23.796797927308791</v>
      </c>
      <c r="AB23" s="13">
        <f t="shared" si="11"/>
        <v>20.063267451003192</v>
      </c>
      <c r="AC23" s="13">
        <f t="shared" si="11"/>
        <v>16.324350153072007</v>
      </c>
      <c r="AD23" s="3">
        <v>10.8</v>
      </c>
      <c r="AE23" s="3">
        <v>7.35</v>
      </c>
      <c r="AF23" s="3">
        <v>4.3600000000000003</v>
      </c>
      <c r="AG23" s="3">
        <v>5.16</v>
      </c>
      <c r="AH23" s="9">
        <f t="shared" si="12"/>
        <v>33.945920604128339</v>
      </c>
      <c r="AI23" s="9">
        <f t="shared" si="12"/>
        <v>36.034900333613045</v>
      </c>
      <c r="AJ23" s="9">
        <f t="shared" si="12"/>
        <v>44.328647235793873</v>
      </c>
      <c r="AK23" s="9">
        <f t="shared" si="12"/>
        <v>61.960486923719685</v>
      </c>
      <c r="AL23" s="9">
        <f t="shared" si="12"/>
        <v>88.247166968211147</v>
      </c>
      <c r="AM23" s="9">
        <f t="shared" si="12"/>
        <v>104.66889329609155</v>
      </c>
      <c r="AN23" s="9">
        <f t="shared" si="12"/>
        <v>128.64218056513633</v>
      </c>
      <c r="AO23" s="9">
        <f t="shared" si="6"/>
        <v>194.44444444444443</v>
      </c>
      <c r="AP23" s="9">
        <f t="shared" si="7"/>
        <v>194.44444444444443</v>
      </c>
      <c r="AQ23" s="9">
        <f t="shared" si="8"/>
        <v>194.44444444444443</v>
      </c>
      <c r="AR23" s="9">
        <f t="shared" si="8"/>
        <v>285.71428571428572</v>
      </c>
      <c r="AS23" s="9">
        <f t="shared" si="8"/>
        <v>481.65137614678895</v>
      </c>
      <c r="AT23" s="9">
        <f t="shared" si="8"/>
        <v>406.97674418604652</v>
      </c>
      <c r="AU23" s="9">
        <f t="shared" si="9"/>
        <v>406.97674418604652</v>
      </c>
      <c r="AV23" s="9">
        <f>IFERROR(1/((1/AH23)+(1/AO23)), "-")</f>
        <v>28.900499684481773</v>
      </c>
      <c r="AW23" s="9">
        <f t="shared" si="10"/>
        <v>30.400928910690773</v>
      </c>
      <c r="AX23" s="9">
        <f t="shared" si="10"/>
        <v>36.098955389331557</v>
      </c>
      <c r="AY23" s="9">
        <f t="shared" si="10"/>
        <v>50.91826516372543</v>
      </c>
      <c r="AZ23" s="9">
        <f t="shared" si="10"/>
        <v>74.582344392337532</v>
      </c>
      <c r="BA23" s="9">
        <f t="shared" si="10"/>
        <v>83.256461680838953</v>
      </c>
      <c r="BB23" s="9">
        <f t="shared" si="10"/>
        <v>97.745567589333163</v>
      </c>
    </row>
    <row r="24" spans="2:54" ht="14.5" x14ac:dyDescent="0.35">
      <c r="B24" s="8" t="s">
        <v>106</v>
      </c>
      <c r="C24" s="8" t="s">
        <v>106</v>
      </c>
      <c r="D24" s="30" t="s">
        <v>116</v>
      </c>
      <c r="E24" s="8" t="s">
        <v>113</v>
      </c>
      <c r="F24" s="8" t="s">
        <v>114</v>
      </c>
      <c r="G24" s="8" t="s">
        <v>58</v>
      </c>
      <c r="H24" s="24">
        <f>SUM(H21:H23)</f>
        <v>116.722836807128</v>
      </c>
      <c r="I24" s="24">
        <f t="shared" ref="I24:N24" si="14">SUM(I21:I23)</f>
        <v>109.956295542947</v>
      </c>
      <c r="J24" s="24">
        <f t="shared" si="14"/>
        <v>89.383827344589093</v>
      </c>
      <c r="K24" s="24">
        <f t="shared" si="14"/>
        <v>63.948241010781402</v>
      </c>
      <c r="L24" s="24">
        <f t="shared" si="14"/>
        <v>45.254548308236089</v>
      </c>
      <c r="M24" s="24">
        <f t="shared" si="14"/>
        <v>38.179802611252995</v>
      </c>
      <c r="N24" s="24">
        <f t="shared" si="14"/>
        <v>31.147518834934818</v>
      </c>
      <c r="O24" s="12">
        <f t="shared" si="5"/>
        <v>48.833631497653194</v>
      </c>
      <c r="P24" s="12">
        <f t="shared" si="5"/>
        <v>51.838778051354772</v>
      </c>
      <c r="Q24" s="12">
        <f t="shared" si="5"/>
        <v>63.769925380634902</v>
      </c>
      <c r="R24" s="12">
        <f t="shared" si="5"/>
        <v>89.134586188836749</v>
      </c>
      <c r="S24" s="12">
        <f t="shared" si="5"/>
        <v>125.95419053078098</v>
      </c>
      <c r="T24" s="12">
        <f t="shared" si="5"/>
        <v>149.29359530842623</v>
      </c>
      <c r="U24" s="12">
        <f t="shared" si="5"/>
        <v>183.00013012936759</v>
      </c>
      <c r="V24" s="7">
        <v>0.53</v>
      </c>
      <c r="W24" s="13">
        <f t="shared" si="11"/>
        <v>61.863103507777844</v>
      </c>
      <c r="X24" s="13">
        <f t="shared" si="11"/>
        <v>58.276836637761917</v>
      </c>
      <c r="Y24" s="13">
        <f t="shared" si="11"/>
        <v>47.373428492632222</v>
      </c>
      <c r="Z24" s="13">
        <f t="shared" si="11"/>
        <v>33.892567735714145</v>
      </c>
      <c r="AA24" s="13">
        <f t="shared" si="11"/>
        <v>23.98491060336513</v>
      </c>
      <c r="AB24" s="13">
        <f t="shared" si="11"/>
        <v>20.23529538396409</v>
      </c>
      <c r="AC24" s="13">
        <f t="shared" si="11"/>
        <v>16.508184982515456</v>
      </c>
      <c r="AD24" s="3">
        <v>10.8</v>
      </c>
      <c r="AE24" s="3">
        <v>7.35</v>
      </c>
      <c r="AF24" s="3">
        <v>4.3600000000000003</v>
      </c>
      <c r="AG24" s="3">
        <v>5.16</v>
      </c>
      <c r="AH24" s="9">
        <f t="shared" si="12"/>
        <v>33.945920604128339</v>
      </c>
      <c r="AI24" s="9">
        <f t="shared" si="12"/>
        <v>36.034900333613045</v>
      </c>
      <c r="AJ24" s="9">
        <f t="shared" si="12"/>
        <v>44.328647235793873</v>
      </c>
      <c r="AK24" s="9">
        <f t="shared" si="12"/>
        <v>61.960486923719685</v>
      </c>
      <c r="AL24" s="9">
        <f t="shared" si="12"/>
        <v>87.555048035299578</v>
      </c>
      <c r="AM24" s="9">
        <f t="shared" si="12"/>
        <v>103.77906327298744</v>
      </c>
      <c r="AN24" s="9">
        <f t="shared" si="12"/>
        <v>127.20962372448591</v>
      </c>
      <c r="AO24" s="9">
        <f t="shared" si="6"/>
        <v>194.44444444444443</v>
      </c>
      <c r="AP24" s="9">
        <f t="shared" si="7"/>
        <v>194.44444444444443</v>
      </c>
      <c r="AQ24" s="9">
        <f t="shared" si="8"/>
        <v>194.44444444444443</v>
      </c>
      <c r="AR24" s="9">
        <f t="shared" si="8"/>
        <v>285.71428571428572</v>
      </c>
      <c r="AS24" s="9">
        <f t="shared" si="8"/>
        <v>481.65137614678895</v>
      </c>
      <c r="AT24" s="9">
        <f t="shared" si="8"/>
        <v>406.97674418604652</v>
      </c>
      <c r="AU24" s="9">
        <f t="shared" si="9"/>
        <v>406.97674418604652</v>
      </c>
      <c r="AV24" s="9">
        <f t="shared" si="10"/>
        <v>28.900499684481773</v>
      </c>
      <c r="AW24" s="9">
        <f t="shared" si="10"/>
        <v>30.400928910690773</v>
      </c>
      <c r="AX24" s="9">
        <f t="shared" si="10"/>
        <v>36.098955389331557</v>
      </c>
      <c r="AY24" s="9">
        <f t="shared" si="10"/>
        <v>50.91826516372543</v>
      </c>
      <c r="AZ24" s="9">
        <f t="shared" si="10"/>
        <v>74.08737425161209</v>
      </c>
      <c r="BA24" s="9">
        <f t="shared" si="10"/>
        <v>82.692481747073884</v>
      </c>
      <c r="BB24" s="9">
        <f t="shared" si="10"/>
        <v>96.916285406209013</v>
      </c>
    </row>
    <row r="25" spans="2:54" ht="14.5" hidden="1" x14ac:dyDescent="0.35">
      <c r="B25" s="8" t="s">
        <v>106</v>
      </c>
      <c r="C25" s="8" t="s">
        <v>106</v>
      </c>
      <c r="D25" s="30" t="s">
        <v>116</v>
      </c>
      <c r="E25" s="8" t="s">
        <v>108</v>
      </c>
      <c r="F25" s="8" t="s">
        <v>115</v>
      </c>
      <c r="G25" s="8" t="s">
        <v>58</v>
      </c>
      <c r="H25" s="22" t="s">
        <v>110</v>
      </c>
      <c r="I25" s="22" t="s">
        <v>110</v>
      </c>
      <c r="J25" s="22" t="s">
        <v>110</v>
      </c>
      <c r="K25" s="22" t="s">
        <v>110</v>
      </c>
      <c r="L25" s="20">
        <v>0.17746478873239438</v>
      </c>
      <c r="M25" s="20">
        <v>0.16229050279329613</v>
      </c>
      <c r="N25" s="20">
        <v>0.17342908438061044</v>
      </c>
      <c r="O25" s="12" t="str">
        <f t="shared" si="5"/>
        <v>-</v>
      </c>
      <c r="P25" s="12" t="str">
        <f t="shared" si="5"/>
        <v>-</v>
      </c>
      <c r="Q25" s="12" t="str">
        <f t="shared" si="5"/>
        <v>-</v>
      </c>
      <c r="R25" s="12" t="str">
        <f t="shared" si="5"/>
        <v>-</v>
      </c>
      <c r="S25" s="12">
        <f t="shared" si="5"/>
        <v>32119.047619047618</v>
      </c>
      <c r="T25" s="12">
        <f t="shared" si="5"/>
        <v>35122.203098106707</v>
      </c>
      <c r="U25" s="12">
        <f t="shared" si="5"/>
        <v>32866.45962732919</v>
      </c>
      <c r="V25" s="7">
        <v>0.53</v>
      </c>
      <c r="W25" s="13" t="str">
        <f t="shared" si="11"/>
        <v>-</v>
      </c>
      <c r="X25" s="13" t="str">
        <f t="shared" si="11"/>
        <v>-</v>
      </c>
      <c r="Y25" s="13" t="str">
        <f t="shared" si="11"/>
        <v>-</v>
      </c>
      <c r="Z25" s="13" t="str">
        <f t="shared" si="11"/>
        <v>-</v>
      </c>
      <c r="AA25" s="13">
        <f t="shared" si="11"/>
        <v>9.4056338028169026E-2</v>
      </c>
      <c r="AB25" s="13">
        <f t="shared" si="11"/>
        <v>8.6013966480446957E-2</v>
      </c>
      <c r="AC25" s="13">
        <f t="shared" si="11"/>
        <v>9.1917414721723545E-2</v>
      </c>
      <c r="AD25" s="3">
        <v>10.8</v>
      </c>
      <c r="AE25" s="3">
        <v>7.35</v>
      </c>
      <c r="AF25" s="3">
        <v>4.3600000000000003</v>
      </c>
      <c r="AG25" s="3">
        <v>5.16</v>
      </c>
      <c r="AH25" s="9" t="str">
        <f t="shared" si="12"/>
        <v>-</v>
      </c>
      <c r="AI25" s="9" t="str">
        <f t="shared" si="12"/>
        <v>-</v>
      </c>
      <c r="AJ25" s="9" t="str">
        <f t="shared" si="12"/>
        <v>-</v>
      </c>
      <c r="AK25" s="9" t="str">
        <f t="shared" si="12"/>
        <v>-</v>
      </c>
      <c r="AL25" s="9">
        <f t="shared" si="12"/>
        <v>22327.044025157229</v>
      </c>
      <c r="AM25" s="9">
        <f t="shared" si="12"/>
        <v>24414.63969083882</v>
      </c>
      <c r="AN25" s="9">
        <f t="shared" si="12"/>
        <v>22846.595570139452</v>
      </c>
      <c r="AO25" s="9">
        <f t="shared" si="6"/>
        <v>194.44444444444443</v>
      </c>
      <c r="AP25" s="9">
        <f t="shared" si="7"/>
        <v>194.44444444444443</v>
      </c>
      <c r="AQ25" s="9">
        <f t="shared" si="8"/>
        <v>194.44444444444443</v>
      </c>
      <c r="AR25" s="9">
        <f t="shared" si="8"/>
        <v>285.71428571428572</v>
      </c>
      <c r="AS25" s="9">
        <f t="shared" si="8"/>
        <v>481.65137614678895</v>
      </c>
      <c r="AT25" s="9">
        <f t="shared" si="8"/>
        <v>406.97674418604652</v>
      </c>
      <c r="AU25" s="9">
        <f t="shared" si="9"/>
        <v>406.97674418604652</v>
      </c>
      <c r="AV25" s="9" t="str">
        <f t="shared" si="10"/>
        <v>-</v>
      </c>
      <c r="AW25" s="9" t="str">
        <f t="shared" si="10"/>
        <v>-</v>
      </c>
      <c r="AX25" s="9" t="str">
        <f t="shared" si="10"/>
        <v>-</v>
      </c>
      <c r="AY25" s="9" t="str">
        <f t="shared" si="10"/>
        <v>-</v>
      </c>
      <c r="AZ25" s="9">
        <f t="shared" si="10"/>
        <v>471.48034075601288</v>
      </c>
      <c r="BA25" s="9">
        <f t="shared" si="10"/>
        <v>400.30392854803836</v>
      </c>
      <c r="BB25" s="9">
        <f t="shared" si="10"/>
        <v>399.85396459461845</v>
      </c>
    </row>
    <row r="26" spans="2:54" ht="14.5" hidden="1" x14ac:dyDescent="0.35">
      <c r="B26" s="8" t="s">
        <v>106</v>
      </c>
      <c r="C26" s="8" t="s">
        <v>106</v>
      </c>
      <c r="D26" s="30" t="s">
        <v>116</v>
      </c>
      <c r="E26" s="8" t="s">
        <v>111</v>
      </c>
      <c r="F26" s="8" t="s">
        <v>115</v>
      </c>
      <c r="G26" s="8" t="s">
        <v>58</v>
      </c>
      <c r="H26" s="24" t="s">
        <v>110</v>
      </c>
      <c r="I26" s="24" t="s">
        <v>110</v>
      </c>
      <c r="J26" s="24" t="s">
        <v>110</v>
      </c>
      <c r="K26" s="24" t="s">
        <v>110</v>
      </c>
      <c r="L26" s="24" t="s">
        <v>110</v>
      </c>
      <c r="M26" s="24" t="s">
        <v>110</v>
      </c>
      <c r="N26" s="24" t="s">
        <v>110</v>
      </c>
      <c r="O26" s="12" t="str">
        <f t="shared" si="5"/>
        <v>-</v>
      </c>
      <c r="P26" s="12" t="str">
        <f t="shared" si="5"/>
        <v>-</v>
      </c>
      <c r="Q26" s="12" t="str">
        <f t="shared" si="5"/>
        <v>-</v>
      </c>
      <c r="R26" s="12" t="str">
        <f t="shared" si="5"/>
        <v>-</v>
      </c>
      <c r="S26" s="12" t="str">
        <f t="shared" si="5"/>
        <v>-</v>
      </c>
      <c r="T26" s="12" t="str">
        <f t="shared" si="5"/>
        <v>-</v>
      </c>
      <c r="U26" s="12" t="str">
        <f t="shared" si="5"/>
        <v>-</v>
      </c>
      <c r="V26" s="7">
        <v>0.53</v>
      </c>
      <c r="W26" s="13" t="str">
        <f t="shared" si="11"/>
        <v>-</v>
      </c>
      <c r="X26" s="13" t="str">
        <f t="shared" si="11"/>
        <v>-</v>
      </c>
      <c r="Y26" s="13" t="str">
        <f t="shared" si="11"/>
        <v>-</v>
      </c>
      <c r="Z26" s="13" t="str">
        <f t="shared" si="11"/>
        <v>-</v>
      </c>
      <c r="AA26" s="13" t="str">
        <f t="shared" si="11"/>
        <v>-</v>
      </c>
      <c r="AB26" s="13" t="str">
        <f t="shared" si="11"/>
        <v>-</v>
      </c>
      <c r="AC26" s="13" t="str">
        <f t="shared" si="11"/>
        <v>-</v>
      </c>
      <c r="AD26" s="3">
        <v>10.8</v>
      </c>
      <c r="AE26" s="3">
        <v>7.35</v>
      </c>
      <c r="AF26" s="3">
        <v>4.3600000000000003</v>
      </c>
      <c r="AG26" s="3">
        <v>5.16</v>
      </c>
      <c r="AH26" s="9" t="str">
        <f t="shared" si="12"/>
        <v>-</v>
      </c>
      <c r="AI26" s="9" t="str">
        <f t="shared" si="12"/>
        <v>-</v>
      </c>
      <c r="AJ26" s="9" t="str">
        <f t="shared" si="12"/>
        <v>-</v>
      </c>
      <c r="AK26" s="9" t="str">
        <f t="shared" si="12"/>
        <v>-</v>
      </c>
      <c r="AL26" s="9" t="str">
        <f t="shared" si="12"/>
        <v>-</v>
      </c>
      <c r="AM26" s="9" t="str">
        <f t="shared" si="12"/>
        <v>-</v>
      </c>
      <c r="AN26" s="9" t="str">
        <f t="shared" si="12"/>
        <v>-</v>
      </c>
      <c r="AO26" s="9">
        <f t="shared" si="6"/>
        <v>194.44444444444443</v>
      </c>
      <c r="AP26" s="9">
        <f t="shared" si="7"/>
        <v>194.44444444444443</v>
      </c>
      <c r="AQ26" s="9">
        <f t="shared" si="8"/>
        <v>194.44444444444443</v>
      </c>
      <c r="AR26" s="9">
        <f t="shared" si="8"/>
        <v>285.71428571428572</v>
      </c>
      <c r="AS26" s="9">
        <f t="shared" si="8"/>
        <v>481.65137614678895</v>
      </c>
      <c r="AT26" s="9">
        <f t="shared" si="8"/>
        <v>406.97674418604652</v>
      </c>
      <c r="AU26" s="9">
        <f t="shared" si="9"/>
        <v>406.97674418604652</v>
      </c>
      <c r="AV26" s="9" t="str">
        <f t="shared" si="10"/>
        <v>-</v>
      </c>
      <c r="AW26" s="9" t="str">
        <f t="shared" si="10"/>
        <v>-</v>
      </c>
      <c r="AX26" s="9" t="str">
        <f t="shared" si="10"/>
        <v>-</v>
      </c>
      <c r="AY26" s="9" t="str">
        <f t="shared" si="10"/>
        <v>-</v>
      </c>
      <c r="AZ26" s="9" t="str">
        <f t="shared" si="10"/>
        <v>-</v>
      </c>
      <c r="BA26" s="9" t="str">
        <f t="shared" si="10"/>
        <v>-</v>
      </c>
      <c r="BB26" s="9" t="str">
        <f t="shared" si="10"/>
        <v>-</v>
      </c>
    </row>
    <row r="27" spans="2:54" ht="14.5" hidden="1" x14ac:dyDescent="0.35">
      <c r="B27" s="8" t="s">
        <v>106</v>
      </c>
      <c r="C27" s="8" t="s">
        <v>106</v>
      </c>
      <c r="D27" s="30" t="s">
        <v>116</v>
      </c>
      <c r="E27" s="8" t="s">
        <v>112</v>
      </c>
      <c r="F27" s="8" t="s">
        <v>115</v>
      </c>
      <c r="G27" s="8" t="s">
        <v>58</v>
      </c>
      <c r="H27" s="25">
        <v>42.270992396878299</v>
      </c>
      <c r="I27" s="25">
        <v>39.820500084015798</v>
      </c>
      <c r="J27" s="25">
        <v>32.370212971522498</v>
      </c>
      <c r="K27" s="25">
        <v>22.690085883586399</v>
      </c>
      <c r="L27" s="26">
        <v>16.0440657059812</v>
      </c>
      <c r="M27" s="26">
        <v>13.6789406879911</v>
      </c>
      <c r="N27" s="26">
        <v>11.0230703655079</v>
      </c>
      <c r="O27" s="12">
        <f t="shared" si="5"/>
        <v>134.8442436951384</v>
      </c>
      <c r="P27" s="12">
        <f t="shared" si="5"/>
        <v>143.14235099945458</v>
      </c>
      <c r="Q27" s="12">
        <f t="shared" si="5"/>
        <v>176.0878127374244</v>
      </c>
      <c r="R27" s="12">
        <f t="shared" si="5"/>
        <v>251.21103680454897</v>
      </c>
      <c r="S27" s="12">
        <f t="shared" si="5"/>
        <v>355.27154428662368</v>
      </c>
      <c r="T27" s="12">
        <f t="shared" si="5"/>
        <v>416.69893378542798</v>
      </c>
      <c r="U27" s="12">
        <f t="shared" si="5"/>
        <v>517.09730692056291</v>
      </c>
      <c r="V27" s="7">
        <v>0.53</v>
      </c>
      <c r="W27" s="13">
        <f t="shared" si="11"/>
        <v>22.403625970345498</v>
      </c>
      <c r="X27" s="13">
        <f t="shared" si="11"/>
        <v>21.104865044528374</v>
      </c>
      <c r="Y27" s="13">
        <f t="shared" si="11"/>
        <v>17.156212874906924</v>
      </c>
      <c r="Z27" s="13">
        <f t="shared" si="11"/>
        <v>12.025745518300791</v>
      </c>
      <c r="AA27" s="13">
        <f t="shared" si="11"/>
        <v>8.503354824170037</v>
      </c>
      <c r="AB27" s="13">
        <f t="shared" si="11"/>
        <v>7.249838564635283</v>
      </c>
      <c r="AC27" s="13">
        <f t="shared" si="11"/>
        <v>5.842227293719187</v>
      </c>
      <c r="AD27" s="3">
        <v>10.8</v>
      </c>
      <c r="AE27" s="3">
        <v>7.35</v>
      </c>
      <c r="AF27" s="3">
        <v>4.3600000000000003</v>
      </c>
      <c r="AG27" s="3">
        <v>5.16</v>
      </c>
      <c r="AH27" s="9">
        <f t="shared" si="12"/>
        <v>93.734826799003855</v>
      </c>
      <c r="AI27" s="9">
        <f t="shared" si="12"/>
        <v>99.503123832788674</v>
      </c>
      <c r="AJ27" s="9">
        <f t="shared" si="12"/>
        <v>122.40463646097029</v>
      </c>
      <c r="AK27" s="9">
        <f t="shared" si="12"/>
        <v>174.62534832490991</v>
      </c>
      <c r="AL27" s="9">
        <f t="shared" si="12"/>
        <v>246.96135153985753</v>
      </c>
      <c r="AM27" s="9">
        <f t="shared" si="12"/>
        <v>289.66162229374339</v>
      </c>
      <c r="AN27" s="9">
        <f t="shared" si="12"/>
        <v>359.45195118609138</v>
      </c>
      <c r="AO27" s="9">
        <f t="shared" si="6"/>
        <v>194.44444444444443</v>
      </c>
      <c r="AP27" s="9">
        <f t="shared" si="7"/>
        <v>194.44444444444443</v>
      </c>
      <c r="AQ27" s="9">
        <f t="shared" si="8"/>
        <v>194.44444444444443</v>
      </c>
      <c r="AR27" s="9">
        <f t="shared" si="8"/>
        <v>285.71428571428572</v>
      </c>
      <c r="AS27" s="9">
        <f t="shared" si="8"/>
        <v>481.65137614678895</v>
      </c>
      <c r="AT27" s="9">
        <f t="shared" si="8"/>
        <v>406.97674418604652</v>
      </c>
      <c r="AU27" s="9">
        <f t="shared" si="9"/>
        <v>406.97674418604652</v>
      </c>
      <c r="AV27" s="9">
        <f t="shared" si="10"/>
        <v>63.246104563264616</v>
      </c>
      <c r="AW27" s="9">
        <f t="shared" si="10"/>
        <v>65.820682741303301</v>
      </c>
      <c r="AX27" s="9">
        <f t="shared" si="10"/>
        <v>75.117470645851625</v>
      </c>
      <c r="AY27" s="9">
        <f t="shared" si="10"/>
        <v>108.3829263765106</v>
      </c>
      <c r="AZ27" s="9">
        <f t="shared" si="10"/>
        <v>163.25445645440283</v>
      </c>
      <c r="BA27" s="9">
        <f t="shared" si="10"/>
        <v>169.22057358461035</v>
      </c>
      <c r="BB27" s="9">
        <f t="shared" si="10"/>
        <v>190.8704432236936</v>
      </c>
    </row>
    <row r="28" spans="2:54" ht="14.5" hidden="1" x14ac:dyDescent="0.35">
      <c r="B28" s="8" t="s">
        <v>106</v>
      </c>
      <c r="C28" s="8" t="s">
        <v>106</v>
      </c>
      <c r="D28" s="30" t="s">
        <v>116</v>
      </c>
      <c r="E28" s="8" t="s">
        <v>113</v>
      </c>
      <c r="F28" s="8" t="s">
        <v>115</v>
      </c>
      <c r="G28" s="8" t="s">
        <v>58</v>
      </c>
      <c r="H28" s="24">
        <f t="shared" ref="H28:N28" si="15">SUM(H25:H27)</f>
        <v>42.270992396878299</v>
      </c>
      <c r="I28" s="24">
        <f t="shared" si="15"/>
        <v>39.820500084015798</v>
      </c>
      <c r="J28" s="24">
        <f t="shared" si="15"/>
        <v>32.370212971522498</v>
      </c>
      <c r="K28" s="24">
        <f t="shared" si="15"/>
        <v>22.690085883586399</v>
      </c>
      <c r="L28" s="24">
        <f t="shared" si="15"/>
        <v>16.221530494713594</v>
      </c>
      <c r="M28" s="24">
        <f t="shared" si="15"/>
        <v>13.841231190784395</v>
      </c>
      <c r="N28" s="24">
        <f t="shared" si="15"/>
        <v>11.19649944988851</v>
      </c>
      <c r="O28" s="12">
        <f t="shared" si="5"/>
        <v>134.8442436951384</v>
      </c>
      <c r="P28" s="12">
        <f t="shared" si="5"/>
        <v>143.14235099945458</v>
      </c>
      <c r="Q28" s="12">
        <f t="shared" si="5"/>
        <v>176.0878127374244</v>
      </c>
      <c r="R28" s="12">
        <f t="shared" si="5"/>
        <v>251.21103680454897</v>
      </c>
      <c r="S28" s="12">
        <f t="shared" si="5"/>
        <v>351.38484632245786</v>
      </c>
      <c r="T28" s="12">
        <f t="shared" si="5"/>
        <v>411.81307655601523</v>
      </c>
      <c r="U28" s="12">
        <f t="shared" si="5"/>
        <v>509.08768633546072</v>
      </c>
      <c r="V28" s="7">
        <v>0.53</v>
      </c>
      <c r="W28" s="13">
        <f t="shared" si="11"/>
        <v>22.403625970345498</v>
      </c>
      <c r="X28" s="13">
        <f t="shared" si="11"/>
        <v>21.104865044528374</v>
      </c>
      <c r="Y28" s="13">
        <f t="shared" si="11"/>
        <v>17.156212874906924</v>
      </c>
      <c r="Z28" s="13">
        <f t="shared" si="11"/>
        <v>12.025745518300791</v>
      </c>
      <c r="AA28" s="13">
        <f t="shared" si="11"/>
        <v>8.5974111621982061</v>
      </c>
      <c r="AB28" s="13">
        <f t="shared" si="11"/>
        <v>7.3358525311157301</v>
      </c>
      <c r="AC28" s="13">
        <f t="shared" si="11"/>
        <v>5.9341447084409102</v>
      </c>
      <c r="AD28" s="3">
        <v>10.8</v>
      </c>
      <c r="AE28" s="3">
        <v>7.35</v>
      </c>
      <c r="AF28" s="3">
        <v>4.3600000000000003</v>
      </c>
      <c r="AG28" s="3">
        <v>5.16</v>
      </c>
      <c r="AH28" s="9">
        <f t="shared" si="12"/>
        <v>93.734826799003855</v>
      </c>
      <c r="AI28" s="9">
        <f t="shared" si="12"/>
        <v>99.503123832788674</v>
      </c>
      <c r="AJ28" s="9">
        <f t="shared" si="12"/>
        <v>122.40463646097029</v>
      </c>
      <c r="AK28" s="9">
        <f t="shared" si="12"/>
        <v>174.62534832490991</v>
      </c>
      <c r="AL28" s="9">
        <f t="shared" si="12"/>
        <v>244.25957539793492</v>
      </c>
      <c r="AM28" s="9">
        <f t="shared" si="12"/>
        <v>286.26529651361534</v>
      </c>
      <c r="AN28" s="9">
        <f t="shared" si="12"/>
        <v>353.88419109714249</v>
      </c>
      <c r="AO28" s="9">
        <f t="shared" si="6"/>
        <v>194.44444444444443</v>
      </c>
      <c r="AP28" s="9">
        <f t="shared" si="7"/>
        <v>194.44444444444443</v>
      </c>
      <c r="AQ28" s="9">
        <f t="shared" si="8"/>
        <v>194.44444444444443</v>
      </c>
      <c r="AR28" s="9">
        <f t="shared" si="8"/>
        <v>285.71428571428572</v>
      </c>
      <c r="AS28" s="9">
        <f t="shared" si="8"/>
        <v>481.65137614678895</v>
      </c>
      <c r="AT28" s="9">
        <f t="shared" si="8"/>
        <v>406.97674418604652</v>
      </c>
      <c r="AU28" s="9">
        <f t="shared" si="9"/>
        <v>406.97674418604652</v>
      </c>
      <c r="AV28" s="9">
        <f t="shared" si="10"/>
        <v>63.246104563264616</v>
      </c>
      <c r="AW28" s="9">
        <f t="shared" si="10"/>
        <v>65.820682741303301</v>
      </c>
      <c r="AX28" s="9">
        <f t="shared" si="10"/>
        <v>75.117470645851625</v>
      </c>
      <c r="AY28" s="9">
        <f t="shared" si="10"/>
        <v>108.3829263765106</v>
      </c>
      <c r="AZ28" s="9">
        <f t="shared" si="10"/>
        <v>162.06941137489829</v>
      </c>
      <c r="BA28" s="9">
        <f t="shared" si="10"/>
        <v>168.05576048299406</v>
      </c>
      <c r="BB28" s="9">
        <f t="shared" si="10"/>
        <v>189.28903986642865</v>
      </c>
    </row>
    <row r="29" spans="2:54" ht="14.5" hidden="1" x14ac:dyDescent="0.35">
      <c r="B29" s="8" t="s">
        <v>106</v>
      </c>
      <c r="C29" s="8" t="s">
        <v>106</v>
      </c>
      <c r="D29" s="30" t="s">
        <v>117</v>
      </c>
      <c r="E29" s="8" t="s">
        <v>108</v>
      </c>
      <c r="F29" s="8" t="s">
        <v>109</v>
      </c>
      <c r="G29" s="8" t="s">
        <v>58</v>
      </c>
      <c r="H29" s="16" t="s">
        <v>110</v>
      </c>
      <c r="I29" s="16" t="s">
        <v>110</v>
      </c>
      <c r="J29" s="16" t="s">
        <v>110</v>
      </c>
      <c r="K29" s="16" t="s">
        <v>110</v>
      </c>
      <c r="L29" s="20">
        <v>0.88732394366197176</v>
      </c>
      <c r="M29" s="20">
        <v>0.81145251396648055</v>
      </c>
      <c r="N29" s="20">
        <v>0.86714542190305222</v>
      </c>
      <c r="O29" s="12" t="str">
        <f t="shared" si="5"/>
        <v>-</v>
      </c>
      <c r="P29" s="12" t="str">
        <f t="shared" si="5"/>
        <v>-</v>
      </c>
      <c r="Q29" s="12" t="str">
        <f t="shared" si="5"/>
        <v>-</v>
      </c>
      <c r="R29" s="12" t="str">
        <f t="shared" si="5"/>
        <v>-</v>
      </c>
      <c r="S29" s="12">
        <f t="shared" si="5"/>
        <v>6423.8095238095248</v>
      </c>
      <c r="T29" s="12">
        <f t="shared" si="5"/>
        <v>7024.4406196213413</v>
      </c>
      <c r="U29" s="12">
        <f t="shared" si="5"/>
        <v>6573.2919254658373</v>
      </c>
      <c r="V29" s="7">
        <v>0.53</v>
      </c>
      <c r="W29" s="13" t="str">
        <f t="shared" si="11"/>
        <v>-</v>
      </c>
      <c r="X29" s="13" t="str">
        <f t="shared" si="11"/>
        <v>-</v>
      </c>
      <c r="Y29" s="13" t="str">
        <f t="shared" si="11"/>
        <v>-</v>
      </c>
      <c r="Z29" s="13" t="str">
        <f t="shared" si="11"/>
        <v>-</v>
      </c>
      <c r="AA29" s="13">
        <f t="shared" si="11"/>
        <v>0.47028169014084503</v>
      </c>
      <c r="AB29" s="13">
        <f t="shared" si="11"/>
        <v>0.43006983240223473</v>
      </c>
      <c r="AC29" s="13">
        <f t="shared" si="11"/>
        <v>0.45958707360861772</v>
      </c>
      <c r="AD29" s="3">
        <v>10.8</v>
      </c>
      <c r="AE29" s="3">
        <v>7.35</v>
      </c>
      <c r="AF29" s="3">
        <v>4.3600000000000003</v>
      </c>
      <c r="AG29" s="3">
        <v>5.16</v>
      </c>
      <c r="AH29" s="9" t="str">
        <f t="shared" si="12"/>
        <v>-</v>
      </c>
      <c r="AI29" s="9" t="str">
        <f t="shared" si="12"/>
        <v>-</v>
      </c>
      <c r="AJ29" s="9" t="str">
        <f t="shared" si="12"/>
        <v>-</v>
      </c>
      <c r="AK29" s="9" t="str">
        <f t="shared" si="12"/>
        <v>-</v>
      </c>
      <c r="AL29" s="9">
        <f t="shared" si="12"/>
        <v>4465.4088050314467</v>
      </c>
      <c r="AM29" s="9">
        <f t="shared" si="12"/>
        <v>4882.9279381677643</v>
      </c>
      <c r="AN29" s="9">
        <f t="shared" si="12"/>
        <v>4569.3191140278905</v>
      </c>
      <c r="AO29" s="9">
        <f t="shared" si="6"/>
        <v>194.44444444444443</v>
      </c>
      <c r="AP29" s="9">
        <f t="shared" si="7"/>
        <v>194.44444444444443</v>
      </c>
      <c r="AQ29" s="9">
        <f t="shared" si="8"/>
        <v>194.44444444444443</v>
      </c>
      <c r="AR29" s="9">
        <f t="shared" si="8"/>
        <v>285.71428571428572</v>
      </c>
      <c r="AS29" s="9">
        <f t="shared" si="8"/>
        <v>481.65137614678895</v>
      </c>
      <c r="AT29" s="9">
        <f t="shared" si="8"/>
        <v>406.97674418604652</v>
      </c>
      <c r="AU29" s="9">
        <f t="shared" si="9"/>
        <v>406.97674418604652</v>
      </c>
      <c r="AV29" s="9" t="str">
        <f t="shared" si="10"/>
        <v>-</v>
      </c>
      <c r="AW29" s="9" t="str">
        <f t="shared" si="10"/>
        <v>-</v>
      </c>
      <c r="AX29" s="9" t="str">
        <f t="shared" si="10"/>
        <v>-</v>
      </c>
      <c r="AY29" s="9" t="str">
        <f t="shared" si="10"/>
        <v>-</v>
      </c>
      <c r="AZ29" s="9">
        <f t="shared" si="10"/>
        <v>434.75725324391311</v>
      </c>
      <c r="BA29" s="9">
        <f t="shared" si="10"/>
        <v>375.66614782298024</v>
      </c>
      <c r="BB29" s="9">
        <f t="shared" si="10"/>
        <v>373.69293730891246</v>
      </c>
    </row>
    <row r="30" spans="2:54" ht="14.5" hidden="1" x14ac:dyDescent="0.35">
      <c r="B30" s="8" t="s">
        <v>106</v>
      </c>
      <c r="C30" s="8" t="s">
        <v>106</v>
      </c>
      <c r="D30" s="30" t="s">
        <v>117</v>
      </c>
      <c r="E30" s="8" t="s">
        <v>111</v>
      </c>
      <c r="F30" s="8" t="s">
        <v>109</v>
      </c>
      <c r="G30" s="8" t="s">
        <v>58</v>
      </c>
      <c r="H30" s="16" t="s">
        <v>110</v>
      </c>
      <c r="I30" s="16" t="s">
        <v>110</v>
      </c>
      <c r="J30" s="16" t="s">
        <v>110</v>
      </c>
      <c r="K30" s="16" t="s">
        <v>110</v>
      </c>
      <c r="L30" s="28" t="s">
        <v>110</v>
      </c>
      <c r="M30" s="28" t="s">
        <v>110</v>
      </c>
      <c r="N30" s="28" t="s">
        <v>110</v>
      </c>
      <c r="O30" s="12" t="str">
        <f t="shared" si="5"/>
        <v>-</v>
      </c>
      <c r="P30" s="12" t="str">
        <f t="shared" si="5"/>
        <v>-</v>
      </c>
      <c r="Q30" s="12" t="str">
        <f t="shared" si="5"/>
        <v>-</v>
      </c>
      <c r="R30" s="12" t="str">
        <f t="shared" si="5"/>
        <v>-</v>
      </c>
      <c r="S30" s="12" t="str">
        <f t="shared" si="5"/>
        <v>-</v>
      </c>
      <c r="T30" s="12" t="str">
        <f t="shared" si="5"/>
        <v>-</v>
      </c>
      <c r="U30" s="12" t="str">
        <f t="shared" si="5"/>
        <v>-</v>
      </c>
      <c r="V30" s="7">
        <v>0.53</v>
      </c>
      <c r="W30" s="13" t="str">
        <f t="shared" si="11"/>
        <v>-</v>
      </c>
      <c r="X30" s="13" t="str">
        <f t="shared" si="11"/>
        <v>-</v>
      </c>
      <c r="Y30" s="13" t="str">
        <f t="shared" si="11"/>
        <v>-</v>
      </c>
      <c r="Z30" s="13" t="str">
        <f t="shared" si="11"/>
        <v>-</v>
      </c>
      <c r="AA30" s="13" t="str">
        <f t="shared" si="11"/>
        <v>-</v>
      </c>
      <c r="AB30" s="13" t="str">
        <f t="shared" si="11"/>
        <v>-</v>
      </c>
      <c r="AC30" s="13" t="str">
        <f t="shared" si="11"/>
        <v>-</v>
      </c>
      <c r="AD30" s="3">
        <v>10.8</v>
      </c>
      <c r="AE30" s="3">
        <v>7.35</v>
      </c>
      <c r="AF30" s="3">
        <v>4.3600000000000003</v>
      </c>
      <c r="AG30" s="3">
        <v>5.16</v>
      </c>
      <c r="AH30" s="9" t="str">
        <f t="shared" si="12"/>
        <v>-</v>
      </c>
      <c r="AI30" s="9" t="str">
        <f t="shared" si="12"/>
        <v>-</v>
      </c>
      <c r="AJ30" s="9" t="str">
        <f t="shared" si="12"/>
        <v>-</v>
      </c>
      <c r="AK30" s="9" t="str">
        <f t="shared" si="12"/>
        <v>-</v>
      </c>
      <c r="AL30" s="9" t="str">
        <f t="shared" si="12"/>
        <v>-</v>
      </c>
      <c r="AM30" s="9" t="str">
        <f t="shared" si="12"/>
        <v>-</v>
      </c>
      <c r="AN30" s="9" t="str">
        <f t="shared" si="12"/>
        <v>-</v>
      </c>
      <c r="AO30" s="9">
        <f t="shared" si="6"/>
        <v>194.44444444444443</v>
      </c>
      <c r="AP30" s="9">
        <f t="shared" si="7"/>
        <v>194.44444444444443</v>
      </c>
      <c r="AQ30" s="9">
        <f t="shared" si="8"/>
        <v>194.44444444444443</v>
      </c>
      <c r="AR30" s="9">
        <f t="shared" si="8"/>
        <v>285.71428571428572</v>
      </c>
      <c r="AS30" s="9">
        <f t="shared" si="8"/>
        <v>481.65137614678895</v>
      </c>
      <c r="AT30" s="9">
        <f t="shared" si="8"/>
        <v>406.97674418604652</v>
      </c>
      <c r="AU30" s="9">
        <f t="shared" si="9"/>
        <v>406.97674418604652</v>
      </c>
      <c r="AV30" s="9" t="str">
        <f t="shared" si="10"/>
        <v>-</v>
      </c>
      <c r="AW30" s="9" t="str">
        <f t="shared" si="10"/>
        <v>-</v>
      </c>
      <c r="AX30" s="9" t="str">
        <f t="shared" si="10"/>
        <v>-</v>
      </c>
      <c r="AY30" s="9" t="str">
        <f t="shared" si="10"/>
        <v>-</v>
      </c>
      <c r="AZ30" s="9" t="str">
        <f t="shared" si="10"/>
        <v>-</v>
      </c>
      <c r="BA30" s="9" t="str">
        <f t="shared" si="10"/>
        <v>-</v>
      </c>
      <c r="BB30" s="9" t="str">
        <f t="shared" si="10"/>
        <v>-</v>
      </c>
    </row>
    <row r="31" spans="2:54" ht="14.5" hidden="1" x14ac:dyDescent="0.35">
      <c r="B31" s="8" t="s">
        <v>106</v>
      </c>
      <c r="C31" s="8" t="s">
        <v>106</v>
      </c>
      <c r="D31" s="30" t="s">
        <v>117</v>
      </c>
      <c r="E31" s="8" t="s">
        <v>112</v>
      </c>
      <c r="F31" s="8" t="s">
        <v>109</v>
      </c>
      <c r="G31" s="8" t="s">
        <v>58</v>
      </c>
      <c r="H31" s="16">
        <v>88.544213742183103</v>
      </c>
      <c r="I31" s="16">
        <v>83.411215844085504</v>
      </c>
      <c r="J31" s="16">
        <v>67.805246428095302</v>
      </c>
      <c r="K31" s="16">
        <v>47.213895760803098</v>
      </c>
      <c r="L31" s="26">
        <v>43.988507626371501</v>
      </c>
      <c r="M31" s="26">
        <v>36.213394172974297</v>
      </c>
      <c r="N31" s="26">
        <v>30.077907152037898</v>
      </c>
      <c r="O31" s="12">
        <f t="shared" si="5"/>
        <v>64.374618725474988</v>
      </c>
      <c r="P31" s="12">
        <f t="shared" si="5"/>
        <v>68.336133723965773</v>
      </c>
      <c r="Q31" s="12">
        <f t="shared" si="5"/>
        <v>84.064291485830935</v>
      </c>
      <c r="R31" s="12">
        <f t="shared" si="5"/>
        <v>120.72716957900626</v>
      </c>
      <c r="S31" s="12">
        <f t="shared" si="5"/>
        <v>129.57929940280127</v>
      </c>
      <c r="T31" s="12">
        <f t="shared" si="5"/>
        <v>157.40032466368078</v>
      </c>
      <c r="U31" s="12">
        <f t="shared" si="5"/>
        <v>189.50786606221047</v>
      </c>
      <c r="V31" s="7">
        <v>0.53</v>
      </c>
      <c r="W31" s="13">
        <f t="shared" si="11"/>
        <v>46.928433283357045</v>
      </c>
      <c r="X31" s="13">
        <f t="shared" si="11"/>
        <v>44.207944397365317</v>
      </c>
      <c r="Y31" s="13">
        <f t="shared" si="11"/>
        <v>35.936780606890508</v>
      </c>
      <c r="Z31" s="13">
        <f t="shared" si="11"/>
        <v>25.023364753225643</v>
      </c>
      <c r="AA31" s="13">
        <f t="shared" si="11"/>
        <v>23.313909041976896</v>
      </c>
      <c r="AB31" s="13">
        <f t="shared" si="11"/>
        <v>19.19309891167638</v>
      </c>
      <c r="AC31" s="13">
        <f t="shared" si="11"/>
        <v>15.941290790580087</v>
      </c>
      <c r="AD31" s="3">
        <v>10.8</v>
      </c>
      <c r="AE31" s="3">
        <v>7.35</v>
      </c>
      <c r="AF31" s="3">
        <v>4.3600000000000003</v>
      </c>
      <c r="AG31" s="3">
        <v>5.16</v>
      </c>
      <c r="AH31" s="9">
        <f t="shared" si="12"/>
        <v>44.748990176596315</v>
      </c>
      <c r="AI31" s="9">
        <f t="shared" si="12"/>
        <v>47.5027741874638</v>
      </c>
      <c r="AJ31" s="9">
        <f t="shared" si="12"/>
        <v>58.43595237346738</v>
      </c>
      <c r="AK31" s="9">
        <f t="shared" si="12"/>
        <v>83.921567731186073</v>
      </c>
      <c r="AL31" s="9">
        <f t="shared" si="12"/>
        <v>90.07498468913694</v>
      </c>
      <c r="AM31" s="9">
        <f t="shared" si="12"/>
        <v>109.41432697574631</v>
      </c>
      <c r="AN31" s="9">
        <f t="shared" si="12"/>
        <v>131.7333726351016</v>
      </c>
      <c r="AO31" s="9">
        <f t="shared" si="6"/>
        <v>194.44444444444443</v>
      </c>
      <c r="AP31" s="9">
        <f t="shared" si="7"/>
        <v>194.44444444444443</v>
      </c>
      <c r="AQ31" s="9">
        <f t="shared" si="8"/>
        <v>194.44444444444443</v>
      </c>
      <c r="AR31" s="9">
        <f t="shared" si="8"/>
        <v>285.71428571428572</v>
      </c>
      <c r="AS31" s="9">
        <f t="shared" si="8"/>
        <v>481.65137614678895</v>
      </c>
      <c r="AT31" s="9">
        <f t="shared" si="8"/>
        <v>406.97674418604652</v>
      </c>
      <c r="AU31" s="9">
        <f t="shared" si="9"/>
        <v>406.97674418604652</v>
      </c>
      <c r="AV31" s="9">
        <f t="shared" si="10"/>
        <v>36.37722142383906</v>
      </c>
      <c r="AW31" s="9">
        <f t="shared" si="10"/>
        <v>38.176303859494567</v>
      </c>
      <c r="AX31" s="9">
        <f t="shared" si="10"/>
        <v>44.932491556562027</v>
      </c>
      <c r="AY31" s="9">
        <f t="shared" si="10"/>
        <v>64.868141325679119</v>
      </c>
      <c r="AZ31" s="9">
        <f t="shared" si="10"/>
        <v>75.883750171131794</v>
      </c>
      <c r="BA31" s="9">
        <f t="shared" si="10"/>
        <v>86.231325533405936</v>
      </c>
      <c r="BB31" s="9">
        <f t="shared" si="10"/>
        <v>99.519978225098413</v>
      </c>
    </row>
    <row r="32" spans="2:54" ht="14.5" hidden="1" x14ac:dyDescent="0.35">
      <c r="B32" s="8" t="s">
        <v>106</v>
      </c>
      <c r="C32" s="8" t="s">
        <v>106</v>
      </c>
      <c r="D32" s="30" t="s">
        <v>117</v>
      </c>
      <c r="E32" s="8" t="s">
        <v>113</v>
      </c>
      <c r="F32" s="8" t="s">
        <v>109</v>
      </c>
      <c r="G32" s="8" t="s">
        <v>58</v>
      </c>
      <c r="H32" s="16" t="s">
        <v>110</v>
      </c>
      <c r="I32" s="16" t="s">
        <v>110</v>
      </c>
      <c r="J32" s="16" t="s">
        <v>110</v>
      </c>
      <c r="K32" s="16" t="s">
        <v>110</v>
      </c>
      <c r="L32" s="24">
        <f t="shared" ref="L32:N32" si="16">SUM(L29:L31)</f>
        <v>44.875831570033469</v>
      </c>
      <c r="M32" s="24">
        <f t="shared" si="16"/>
        <v>37.024846686940776</v>
      </c>
      <c r="N32" s="24">
        <f t="shared" si="16"/>
        <v>30.945052573940952</v>
      </c>
      <c r="O32" s="12" t="str">
        <f t="shared" si="5"/>
        <v>-</v>
      </c>
      <c r="P32" s="12" t="str">
        <f t="shared" si="5"/>
        <v>-</v>
      </c>
      <c r="Q32" s="12" t="str">
        <f t="shared" si="5"/>
        <v>-</v>
      </c>
      <c r="R32" s="12" t="str">
        <f t="shared" si="5"/>
        <v>-</v>
      </c>
      <c r="S32" s="12">
        <f t="shared" si="5"/>
        <v>127.01714487684866</v>
      </c>
      <c r="T32" s="12">
        <f t="shared" si="5"/>
        <v>153.95067123965907</v>
      </c>
      <c r="U32" s="12">
        <f t="shared" si="5"/>
        <v>184.19745729564571</v>
      </c>
      <c r="V32" s="7">
        <v>0.53</v>
      </c>
      <c r="W32" s="13" t="str">
        <f t="shared" si="11"/>
        <v>-</v>
      </c>
      <c r="X32" s="13" t="str">
        <f t="shared" si="11"/>
        <v>-</v>
      </c>
      <c r="Y32" s="13" t="str">
        <f t="shared" si="11"/>
        <v>-</v>
      </c>
      <c r="Z32" s="13" t="str">
        <f t="shared" si="11"/>
        <v>-</v>
      </c>
      <c r="AA32" s="13">
        <f t="shared" si="11"/>
        <v>23.784190732117739</v>
      </c>
      <c r="AB32" s="13">
        <f t="shared" si="11"/>
        <v>19.623168744078612</v>
      </c>
      <c r="AC32" s="13">
        <f t="shared" si="11"/>
        <v>16.400877864188704</v>
      </c>
      <c r="AD32" s="3">
        <v>10.8</v>
      </c>
      <c r="AE32" s="3">
        <v>7.35</v>
      </c>
      <c r="AF32" s="3">
        <v>4.3600000000000003</v>
      </c>
      <c r="AG32" s="3">
        <v>5.16</v>
      </c>
      <c r="AH32" s="9" t="str">
        <f t="shared" si="12"/>
        <v>-</v>
      </c>
      <c r="AI32" s="9" t="str">
        <f t="shared" si="12"/>
        <v>-</v>
      </c>
      <c r="AJ32" s="9" t="str">
        <f t="shared" si="12"/>
        <v>-</v>
      </c>
      <c r="AK32" s="9" t="str">
        <f t="shared" si="12"/>
        <v>-</v>
      </c>
      <c r="AL32" s="9">
        <f t="shared" si="12"/>
        <v>88.293943807144046</v>
      </c>
      <c r="AM32" s="9">
        <f t="shared" si="12"/>
        <v>107.01635538010065</v>
      </c>
      <c r="AN32" s="9">
        <f t="shared" si="12"/>
        <v>128.04192662060774</v>
      </c>
      <c r="AO32" s="9">
        <f t="shared" si="6"/>
        <v>194.44444444444443</v>
      </c>
      <c r="AP32" s="9">
        <f t="shared" si="7"/>
        <v>194.44444444444443</v>
      </c>
      <c r="AQ32" s="9">
        <f t="shared" si="8"/>
        <v>194.44444444444443</v>
      </c>
      <c r="AR32" s="9">
        <f t="shared" si="8"/>
        <v>285.71428571428572</v>
      </c>
      <c r="AS32" s="9">
        <f t="shared" si="8"/>
        <v>481.65137614678895</v>
      </c>
      <c r="AT32" s="9">
        <f t="shared" si="8"/>
        <v>406.97674418604652</v>
      </c>
      <c r="AU32" s="9">
        <f t="shared" si="9"/>
        <v>406.97674418604652</v>
      </c>
      <c r="AV32" s="9" t="str">
        <f t="shared" si="10"/>
        <v>-</v>
      </c>
      <c r="AW32" s="9" t="str">
        <f t="shared" si="10"/>
        <v>-</v>
      </c>
      <c r="AX32" s="9" t="str">
        <f t="shared" si="10"/>
        <v>-</v>
      </c>
      <c r="AY32" s="9" t="str">
        <f t="shared" si="10"/>
        <v>-</v>
      </c>
      <c r="AZ32" s="9">
        <f t="shared" si="10"/>
        <v>74.615753566632506</v>
      </c>
      <c r="BA32" s="9">
        <f t="shared" si="10"/>
        <v>84.73492722764712</v>
      </c>
      <c r="BB32" s="9">
        <f t="shared" si="10"/>
        <v>97.398631596905943</v>
      </c>
    </row>
    <row r="33" spans="2:54" ht="14.5" x14ac:dyDescent="0.35">
      <c r="B33" s="8" t="s">
        <v>106</v>
      </c>
      <c r="C33" s="8" t="s">
        <v>106</v>
      </c>
      <c r="D33" s="30" t="s">
        <v>117</v>
      </c>
      <c r="E33" s="8" t="s">
        <v>108</v>
      </c>
      <c r="F33" s="8" t="s">
        <v>114</v>
      </c>
      <c r="G33" s="8" t="s">
        <v>58</v>
      </c>
      <c r="H33" s="16" t="s">
        <v>110</v>
      </c>
      <c r="I33" s="16" t="s">
        <v>110</v>
      </c>
      <c r="J33" s="16" t="s">
        <v>110</v>
      </c>
      <c r="K33" s="16" t="s">
        <v>110</v>
      </c>
      <c r="L33" s="20">
        <v>0.22183098591549294</v>
      </c>
      <c r="M33" s="20">
        <v>0.20286312849162014</v>
      </c>
      <c r="N33" s="20">
        <v>0.21678635547576305</v>
      </c>
      <c r="O33" s="12" t="str">
        <f t="shared" si="5"/>
        <v>-</v>
      </c>
      <c r="P33" s="12" t="str">
        <f t="shared" si="5"/>
        <v>-</v>
      </c>
      <c r="Q33" s="12" t="str">
        <f t="shared" si="5"/>
        <v>-</v>
      </c>
      <c r="R33" s="12" t="str">
        <f t="shared" si="5"/>
        <v>-</v>
      </c>
      <c r="S33" s="12">
        <f t="shared" si="5"/>
        <v>25695.238095238099</v>
      </c>
      <c r="T33" s="12">
        <f t="shared" si="5"/>
        <v>28097.762478485365</v>
      </c>
      <c r="U33" s="12">
        <f t="shared" si="5"/>
        <v>26293.167701863349</v>
      </c>
      <c r="V33" s="7">
        <v>0.53</v>
      </c>
      <c r="W33" s="13" t="str">
        <f t="shared" si="11"/>
        <v>-</v>
      </c>
      <c r="X33" s="13" t="str">
        <f t="shared" si="11"/>
        <v>-</v>
      </c>
      <c r="Y33" s="13" t="str">
        <f t="shared" si="11"/>
        <v>-</v>
      </c>
      <c r="Z33" s="13" t="str">
        <f t="shared" si="11"/>
        <v>-</v>
      </c>
      <c r="AA33" s="13">
        <f t="shared" si="11"/>
        <v>0.11757042253521126</v>
      </c>
      <c r="AB33" s="13">
        <f t="shared" si="11"/>
        <v>0.10751745810055868</v>
      </c>
      <c r="AC33" s="13">
        <f t="shared" si="11"/>
        <v>0.11489676840215443</v>
      </c>
      <c r="AD33" s="3">
        <v>10.8</v>
      </c>
      <c r="AE33" s="3">
        <v>7.35</v>
      </c>
      <c r="AF33" s="3">
        <v>4.3600000000000003</v>
      </c>
      <c r="AG33" s="3">
        <v>5.16</v>
      </c>
      <c r="AH33" s="9" t="str">
        <f t="shared" si="12"/>
        <v>-</v>
      </c>
      <c r="AI33" s="9" t="str">
        <f t="shared" si="12"/>
        <v>-</v>
      </c>
      <c r="AJ33" s="9" t="str">
        <f t="shared" si="12"/>
        <v>-</v>
      </c>
      <c r="AK33" s="9" t="str">
        <f t="shared" si="12"/>
        <v>-</v>
      </c>
      <c r="AL33" s="9">
        <f t="shared" si="12"/>
        <v>17861.635220125787</v>
      </c>
      <c r="AM33" s="9">
        <f t="shared" si="12"/>
        <v>19531.711752671057</v>
      </c>
      <c r="AN33" s="9">
        <f t="shared" si="12"/>
        <v>18277.276456111562</v>
      </c>
      <c r="AO33" s="9">
        <f t="shared" si="6"/>
        <v>194.44444444444443</v>
      </c>
      <c r="AP33" s="9">
        <f t="shared" si="7"/>
        <v>194.44444444444443</v>
      </c>
      <c r="AQ33" s="9">
        <f t="shared" si="8"/>
        <v>194.44444444444443</v>
      </c>
      <c r="AR33" s="9">
        <f t="shared" si="8"/>
        <v>285.71428571428572</v>
      </c>
      <c r="AS33" s="9">
        <f t="shared" si="8"/>
        <v>481.65137614678895</v>
      </c>
      <c r="AT33" s="9">
        <f t="shared" si="8"/>
        <v>406.97674418604652</v>
      </c>
      <c r="AU33" s="9">
        <f t="shared" si="9"/>
        <v>406.97674418604652</v>
      </c>
      <c r="AV33" s="9" t="str">
        <f t="shared" si="10"/>
        <v>-</v>
      </c>
      <c r="AW33" s="9" t="str">
        <f t="shared" si="10"/>
        <v>-</v>
      </c>
      <c r="AX33" s="9" t="str">
        <f t="shared" si="10"/>
        <v>-</v>
      </c>
      <c r="AY33" s="9" t="str">
        <f t="shared" si="10"/>
        <v>-</v>
      </c>
      <c r="AZ33" s="9">
        <f t="shared" si="10"/>
        <v>469.00434874924309</v>
      </c>
      <c r="BA33" s="9">
        <f t="shared" si="10"/>
        <v>398.6697750323641</v>
      </c>
      <c r="BB33" s="9">
        <f t="shared" si="10"/>
        <v>398.11205644430493</v>
      </c>
    </row>
    <row r="34" spans="2:54" ht="14.5" x14ac:dyDescent="0.35">
      <c r="B34" s="8" t="s">
        <v>106</v>
      </c>
      <c r="C34" s="8" t="s">
        <v>106</v>
      </c>
      <c r="D34" s="30" t="s">
        <v>117</v>
      </c>
      <c r="E34" s="8" t="s">
        <v>111</v>
      </c>
      <c r="F34" s="8" t="s">
        <v>114</v>
      </c>
      <c r="G34" s="8" t="s">
        <v>58</v>
      </c>
      <c r="H34" s="16" t="s">
        <v>110</v>
      </c>
      <c r="I34" s="16" t="s">
        <v>110</v>
      </c>
      <c r="J34" s="16" t="s">
        <v>110</v>
      </c>
      <c r="K34" s="16" t="s">
        <v>110</v>
      </c>
      <c r="L34" s="28" t="s">
        <v>110</v>
      </c>
      <c r="M34" s="28" t="s">
        <v>110</v>
      </c>
      <c r="N34" s="28" t="s">
        <v>110</v>
      </c>
      <c r="O34" s="12" t="str">
        <f t="shared" si="5"/>
        <v>-</v>
      </c>
      <c r="P34" s="12" t="str">
        <f t="shared" si="5"/>
        <v>-</v>
      </c>
      <c r="Q34" s="12" t="str">
        <f t="shared" si="5"/>
        <v>-</v>
      </c>
      <c r="R34" s="12" t="str">
        <f t="shared" si="5"/>
        <v>-</v>
      </c>
      <c r="S34" s="12" t="str">
        <f t="shared" si="5"/>
        <v>-</v>
      </c>
      <c r="T34" s="12" t="str">
        <f t="shared" si="5"/>
        <v>-</v>
      </c>
      <c r="U34" s="12" t="str">
        <f t="shared" si="5"/>
        <v>-</v>
      </c>
      <c r="V34" s="7">
        <v>0.53</v>
      </c>
      <c r="W34" s="13" t="str">
        <f t="shared" si="11"/>
        <v>-</v>
      </c>
      <c r="X34" s="13" t="str">
        <f t="shared" si="11"/>
        <v>-</v>
      </c>
      <c r="Y34" s="13" t="str">
        <f t="shared" si="11"/>
        <v>-</v>
      </c>
      <c r="Z34" s="13" t="str">
        <f t="shared" si="11"/>
        <v>-</v>
      </c>
      <c r="AA34" s="13" t="str">
        <f t="shared" si="11"/>
        <v>-</v>
      </c>
      <c r="AB34" s="13" t="str">
        <f t="shared" si="11"/>
        <v>-</v>
      </c>
      <c r="AC34" s="13" t="str">
        <f t="shared" si="11"/>
        <v>-</v>
      </c>
      <c r="AD34" s="3">
        <v>10.8</v>
      </c>
      <c r="AE34" s="3">
        <v>7.35</v>
      </c>
      <c r="AF34" s="3">
        <v>4.3600000000000003</v>
      </c>
      <c r="AG34" s="3">
        <v>5.16</v>
      </c>
      <c r="AH34" s="9" t="str">
        <f t="shared" si="12"/>
        <v>-</v>
      </c>
      <c r="AI34" s="9" t="str">
        <f t="shared" si="12"/>
        <v>-</v>
      </c>
      <c r="AJ34" s="9" t="str">
        <f t="shared" si="12"/>
        <v>-</v>
      </c>
      <c r="AK34" s="9" t="str">
        <f t="shared" si="12"/>
        <v>-</v>
      </c>
      <c r="AL34" s="9" t="str">
        <f t="shared" si="12"/>
        <v>-</v>
      </c>
      <c r="AM34" s="9" t="str">
        <f t="shared" si="12"/>
        <v>-</v>
      </c>
      <c r="AN34" s="9" t="str">
        <f t="shared" si="12"/>
        <v>-</v>
      </c>
      <c r="AO34" s="9">
        <f t="shared" si="6"/>
        <v>194.44444444444443</v>
      </c>
      <c r="AP34" s="9">
        <f t="shared" si="7"/>
        <v>194.44444444444443</v>
      </c>
      <c r="AQ34" s="9">
        <f t="shared" si="8"/>
        <v>194.44444444444443</v>
      </c>
      <c r="AR34" s="9">
        <f t="shared" si="8"/>
        <v>285.71428571428572</v>
      </c>
      <c r="AS34" s="9">
        <f t="shared" si="8"/>
        <v>481.65137614678895</v>
      </c>
      <c r="AT34" s="9">
        <f t="shared" si="8"/>
        <v>406.97674418604652</v>
      </c>
      <c r="AU34" s="9">
        <f t="shared" si="9"/>
        <v>406.97674418604652</v>
      </c>
      <c r="AV34" s="9" t="str">
        <f t="shared" si="10"/>
        <v>-</v>
      </c>
      <c r="AW34" s="9" t="str">
        <f t="shared" si="10"/>
        <v>-</v>
      </c>
      <c r="AX34" s="9" t="str">
        <f t="shared" si="10"/>
        <v>-</v>
      </c>
      <c r="AY34" s="9" t="str">
        <f t="shared" si="10"/>
        <v>-</v>
      </c>
      <c r="AZ34" s="9" t="str">
        <f t="shared" si="10"/>
        <v>-</v>
      </c>
      <c r="BA34" s="9" t="str">
        <f t="shared" si="10"/>
        <v>-</v>
      </c>
      <c r="BB34" s="9" t="str">
        <f t="shared" si="10"/>
        <v>-</v>
      </c>
    </row>
    <row r="35" spans="2:54" ht="14.5" x14ac:dyDescent="0.35">
      <c r="B35" s="8" t="s">
        <v>106</v>
      </c>
      <c r="C35" s="8" t="s">
        <v>106</v>
      </c>
      <c r="D35" s="30" t="s">
        <v>117</v>
      </c>
      <c r="E35" s="8" t="s">
        <v>112</v>
      </c>
      <c r="F35" s="8" t="s">
        <v>114</v>
      </c>
      <c r="G35" s="8" t="s">
        <v>58</v>
      </c>
      <c r="H35" s="16">
        <v>87.249541185284599</v>
      </c>
      <c r="I35" s="16">
        <v>82.191596768746393</v>
      </c>
      <c r="J35" s="16">
        <v>66.813814147496998</v>
      </c>
      <c r="K35" s="16">
        <v>46.523545340799799</v>
      </c>
      <c r="L35" s="26">
        <v>35.093496061247698</v>
      </c>
      <c r="M35" s="26">
        <v>29.766991506714898</v>
      </c>
      <c r="N35" s="26">
        <v>24.0938340110519</v>
      </c>
      <c r="O35" s="12">
        <f t="shared" si="5"/>
        <v>65.329856438962622</v>
      </c>
      <c r="P35" s="12">
        <f t="shared" si="5"/>
        <v>69.350155296744916</v>
      </c>
      <c r="Q35" s="12">
        <f t="shared" si="5"/>
        <v>85.311698976154545</v>
      </c>
      <c r="R35" s="12">
        <f t="shared" si="5"/>
        <v>122.51860769091614</v>
      </c>
      <c r="S35" s="12">
        <f t="shared" si="5"/>
        <v>162.4232590008117</v>
      </c>
      <c r="T35" s="12">
        <f t="shared" si="5"/>
        <v>191.48727202459082</v>
      </c>
      <c r="U35" s="12">
        <f t="shared" si="5"/>
        <v>236.57505058702554</v>
      </c>
      <c r="V35" s="7">
        <v>0.53</v>
      </c>
      <c r="W35" s="13">
        <f t="shared" si="11"/>
        <v>46.242256828200837</v>
      </c>
      <c r="X35" s="13">
        <f t="shared" si="11"/>
        <v>43.56154628743559</v>
      </c>
      <c r="Y35" s="13">
        <f t="shared" si="11"/>
        <v>35.411321498173407</v>
      </c>
      <c r="Z35" s="13">
        <f t="shared" si="11"/>
        <v>24.657479030623897</v>
      </c>
      <c r="AA35" s="13">
        <f t="shared" si="11"/>
        <v>18.599552912461281</v>
      </c>
      <c r="AB35" s="13">
        <f t="shared" si="11"/>
        <v>15.776505498558898</v>
      </c>
      <c r="AC35" s="13">
        <f t="shared" si="11"/>
        <v>12.769732025857508</v>
      </c>
      <c r="AD35" s="3">
        <v>10.8</v>
      </c>
      <c r="AE35" s="3">
        <v>7.35</v>
      </c>
      <c r="AF35" s="3">
        <v>4.3600000000000003</v>
      </c>
      <c r="AG35" s="3">
        <v>5.16</v>
      </c>
      <c r="AH35" s="9">
        <f t="shared" si="12"/>
        <v>45.413008448136878</v>
      </c>
      <c r="AI35" s="9">
        <f t="shared" si="12"/>
        <v>48.207655121868363</v>
      </c>
      <c r="AJ35" s="9">
        <f t="shared" si="12"/>
        <v>59.303067808647654</v>
      </c>
      <c r="AK35" s="9">
        <f t="shared" si="12"/>
        <v>85.166857381967517</v>
      </c>
      <c r="AL35" s="9">
        <f t="shared" si="12"/>
        <v>112.90593972251061</v>
      </c>
      <c r="AM35" s="9">
        <f t="shared" si="12"/>
        <v>133.10932514122499</v>
      </c>
      <c r="AN35" s="9">
        <f t="shared" si="12"/>
        <v>164.4513757804547</v>
      </c>
      <c r="AO35" s="9">
        <f t="shared" si="6"/>
        <v>194.44444444444443</v>
      </c>
      <c r="AP35" s="9">
        <f t="shared" si="7"/>
        <v>194.44444444444443</v>
      </c>
      <c r="AQ35" s="9">
        <f t="shared" si="8"/>
        <v>194.44444444444443</v>
      </c>
      <c r="AR35" s="9">
        <f t="shared" si="8"/>
        <v>285.71428571428572</v>
      </c>
      <c r="AS35" s="9">
        <f t="shared" si="8"/>
        <v>481.65137614678895</v>
      </c>
      <c r="AT35" s="9">
        <f t="shared" si="8"/>
        <v>406.97674418604652</v>
      </c>
      <c r="AU35" s="9">
        <f t="shared" si="9"/>
        <v>406.97674418604652</v>
      </c>
      <c r="AV35" s="9">
        <f t="shared" si="10"/>
        <v>36.814812680444142</v>
      </c>
      <c r="AW35" s="9">
        <f t="shared" si="10"/>
        <v>38.63024772872155</v>
      </c>
      <c r="AX35" s="9">
        <f t="shared" si="10"/>
        <v>45.443409361989495</v>
      </c>
      <c r="AY35" s="9">
        <f t="shared" si="10"/>
        <v>65.609665728149864</v>
      </c>
      <c r="AZ35" s="9">
        <f t="shared" si="10"/>
        <v>91.465195685941538</v>
      </c>
      <c r="BA35" s="9">
        <f t="shared" si="10"/>
        <v>100.30327172529091</v>
      </c>
      <c r="BB35" s="9">
        <f t="shared" si="10"/>
        <v>117.12389214582059</v>
      </c>
    </row>
    <row r="36" spans="2:54" ht="14.5" x14ac:dyDescent="0.35">
      <c r="B36" s="8" t="s">
        <v>106</v>
      </c>
      <c r="C36" s="8" t="s">
        <v>106</v>
      </c>
      <c r="D36" s="30" t="s">
        <v>117</v>
      </c>
      <c r="E36" s="8" t="s">
        <v>113</v>
      </c>
      <c r="F36" s="8" t="s">
        <v>114</v>
      </c>
      <c r="G36" s="8" t="s">
        <v>58</v>
      </c>
      <c r="H36" s="16" t="s">
        <v>110</v>
      </c>
      <c r="I36" s="16" t="s">
        <v>110</v>
      </c>
      <c r="J36" s="16" t="s">
        <v>110</v>
      </c>
      <c r="K36" s="16" t="s">
        <v>110</v>
      </c>
      <c r="L36" s="24">
        <f t="shared" ref="L36:N36" si="17">SUM(L33:L35)</f>
        <v>35.315327047163194</v>
      </c>
      <c r="M36" s="24">
        <f t="shared" si="17"/>
        <v>29.96985463520652</v>
      </c>
      <c r="N36" s="24">
        <f t="shared" si="17"/>
        <v>24.310620366527662</v>
      </c>
      <c r="O36" s="12" t="str">
        <f t="shared" si="5"/>
        <v>-</v>
      </c>
      <c r="P36" s="12" t="str">
        <f t="shared" si="5"/>
        <v>-</v>
      </c>
      <c r="Q36" s="12" t="str">
        <f t="shared" si="5"/>
        <v>-</v>
      </c>
      <c r="R36" s="12" t="str">
        <f t="shared" si="5"/>
        <v>-</v>
      </c>
      <c r="S36" s="12">
        <f t="shared" si="5"/>
        <v>161.40300760595304</v>
      </c>
      <c r="T36" s="12">
        <f t="shared" si="5"/>
        <v>190.19111268240962</v>
      </c>
      <c r="U36" s="12">
        <f t="shared" si="5"/>
        <v>234.46542762224638</v>
      </c>
      <c r="V36" s="7">
        <v>0.53</v>
      </c>
      <c r="W36" s="13" t="str">
        <f t="shared" si="11"/>
        <v>-</v>
      </c>
      <c r="X36" s="13" t="str">
        <f t="shared" si="11"/>
        <v>-</v>
      </c>
      <c r="Y36" s="13" t="str">
        <f t="shared" si="11"/>
        <v>-</v>
      </c>
      <c r="Z36" s="13" t="str">
        <f t="shared" si="11"/>
        <v>-</v>
      </c>
      <c r="AA36" s="13">
        <f t="shared" si="11"/>
        <v>18.717123334996494</v>
      </c>
      <c r="AB36" s="13">
        <f t="shared" si="11"/>
        <v>15.884022956659457</v>
      </c>
      <c r="AC36" s="13">
        <f t="shared" si="11"/>
        <v>12.884628794259662</v>
      </c>
      <c r="AD36" s="3">
        <v>10.8</v>
      </c>
      <c r="AE36" s="3">
        <v>7.35</v>
      </c>
      <c r="AF36" s="3">
        <v>4.3600000000000003</v>
      </c>
      <c r="AG36" s="3">
        <v>5.16</v>
      </c>
      <c r="AH36" s="9" t="str">
        <f t="shared" si="12"/>
        <v>-</v>
      </c>
      <c r="AI36" s="9" t="str">
        <f t="shared" si="12"/>
        <v>-</v>
      </c>
      <c r="AJ36" s="9" t="str">
        <f t="shared" si="12"/>
        <v>-</v>
      </c>
      <c r="AK36" s="9" t="str">
        <f t="shared" si="12"/>
        <v>-</v>
      </c>
      <c r="AL36" s="9">
        <f t="shared" si="12"/>
        <v>112.19672822658106</v>
      </c>
      <c r="AM36" s="9">
        <f t="shared" si="12"/>
        <v>132.20832063325395</v>
      </c>
      <c r="AN36" s="9">
        <f t="shared" si="12"/>
        <v>162.98490500056846</v>
      </c>
      <c r="AO36" s="9">
        <f t="shared" si="6"/>
        <v>194.44444444444443</v>
      </c>
      <c r="AP36" s="9">
        <f t="shared" si="7"/>
        <v>194.44444444444443</v>
      </c>
      <c r="AQ36" s="9">
        <f t="shared" si="8"/>
        <v>194.44444444444443</v>
      </c>
      <c r="AR36" s="9">
        <f t="shared" si="8"/>
        <v>285.71428571428572</v>
      </c>
      <c r="AS36" s="9">
        <f t="shared" si="8"/>
        <v>481.65137614678895</v>
      </c>
      <c r="AT36" s="9">
        <f t="shared" si="8"/>
        <v>406.97674418604652</v>
      </c>
      <c r="AU36" s="9">
        <f t="shared" si="9"/>
        <v>406.97674418604652</v>
      </c>
      <c r="AV36" s="9" t="str">
        <f t="shared" si="10"/>
        <v>-</v>
      </c>
      <c r="AW36" s="9" t="str">
        <f t="shared" si="10"/>
        <v>-</v>
      </c>
      <c r="AX36" s="9" t="str">
        <f t="shared" si="10"/>
        <v>-</v>
      </c>
      <c r="AY36" s="9" t="str">
        <f t="shared" si="10"/>
        <v>-</v>
      </c>
      <c r="AZ36" s="9">
        <f t="shared" si="10"/>
        <v>90.999210322516532</v>
      </c>
      <c r="BA36" s="9">
        <f t="shared" si="10"/>
        <v>99.790805414201813</v>
      </c>
      <c r="BB36" s="9">
        <f t="shared" si="10"/>
        <v>116.37812137582181</v>
      </c>
    </row>
    <row r="37" spans="2:54" ht="14.5" hidden="1" x14ac:dyDescent="0.35">
      <c r="B37" s="8" t="s">
        <v>106</v>
      </c>
      <c r="C37" s="8" t="s">
        <v>106</v>
      </c>
      <c r="D37" s="30" t="s">
        <v>117</v>
      </c>
      <c r="E37" s="8" t="s">
        <v>108</v>
      </c>
      <c r="F37" s="8" t="s">
        <v>115</v>
      </c>
      <c r="G37" s="8" t="s">
        <v>58</v>
      </c>
      <c r="H37" s="16" t="s">
        <v>110</v>
      </c>
      <c r="I37" s="16" t="s">
        <v>110</v>
      </c>
      <c r="J37" s="16" t="s">
        <v>110</v>
      </c>
      <c r="K37" s="16" t="s">
        <v>110</v>
      </c>
      <c r="L37" s="20">
        <v>4.4366197183098595E-2</v>
      </c>
      <c r="M37" s="20">
        <v>4.0572625698324032E-2</v>
      </c>
      <c r="N37" s="20">
        <v>4.3357271095152611E-2</v>
      </c>
      <c r="O37" s="12" t="str">
        <f t="shared" si="5"/>
        <v>-</v>
      </c>
      <c r="P37" s="12" t="str">
        <f t="shared" si="5"/>
        <v>-</v>
      </c>
      <c r="Q37" s="12" t="str">
        <f t="shared" si="5"/>
        <v>-</v>
      </c>
      <c r="R37" s="12" t="str">
        <f t="shared" si="5"/>
        <v>-</v>
      </c>
      <c r="S37" s="12">
        <f t="shared" si="5"/>
        <v>128476.19047619047</v>
      </c>
      <c r="T37" s="12">
        <f t="shared" si="5"/>
        <v>140488.81239242683</v>
      </c>
      <c r="U37" s="12">
        <f t="shared" si="5"/>
        <v>131465.83850931676</v>
      </c>
      <c r="V37" s="7">
        <v>0.53</v>
      </c>
      <c r="W37" s="13" t="str">
        <f t="shared" si="11"/>
        <v>-</v>
      </c>
      <c r="X37" s="13" t="str">
        <f t="shared" si="11"/>
        <v>-</v>
      </c>
      <c r="Y37" s="13" t="str">
        <f t="shared" si="11"/>
        <v>-</v>
      </c>
      <c r="Z37" s="13" t="str">
        <f t="shared" si="11"/>
        <v>-</v>
      </c>
      <c r="AA37" s="13">
        <f t="shared" si="11"/>
        <v>2.3514084507042256E-2</v>
      </c>
      <c r="AB37" s="13">
        <f t="shared" si="11"/>
        <v>2.1503491620111739E-2</v>
      </c>
      <c r="AC37" s="13">
        <f t="shared" si="11"/>
        <v>2.2979353680430886E-2</v>
      </c>
      <c r="AD37" s="3">
        <v>10.8</v>
      </c>
      <c r="AE37" s="3">
        <v>7.35</v>
      </c>
      <c r="AF37" s="3">
        <v>4.3600000000000003</v>
      </c>
      <c r="AG37" s="3">
        <v>5.16</v>
      </c>
      <c r="AH37" s="9" t="str">
        <f t="shared" si="12"/>
        <v>-</v>
      </c>
      <c r="AI37" s="9" t="str">
        <f t="shared" si="12"/>
        <v>-</v>
      </c>
      <c r="AJ37" s="9" t="str">
        <f t="shared" si="12"/>
        <v>-</v>
      </c>
      <c r="AK37" s="9" t="str">
        <f t="shared" si="12"/>
        <v>-</v>
      </c>
      <c r="AL37" s="9">
        <f t="shared" si="12"/>
        <v>89308.176100628916</v>
      </c>
      <c r="AM37" s="9">
        <f t="shared" si="12"/>
        <v>97658.558763355279</v>
      </c>
      <c r="AN37" s="9">
        <f t="shared" si="12"/>
        <v>91386.382280557809</v>
      </c>
      <c r="AO37" s="9">
        <f t="shared" si="6"/>
        <v>194.44444444444443</v>
      </c>
      <c r="AP37" s="9">
        <f t="shared" si="7"/>
        <v>194.44444444444443</v>
      </c>
      <c r="AQ37" s="9">
        <f t="shared" si="8"/>
        <v>194.44444444444443</v>
      </c>
      <c r="AR37" s="9">
        <f t="shared" si="8"/>
        <v>285.71428571428572</v>
      </c>
      <c r="AS37" s="9">
        <f t="shared" si="8"/>
        <v>481.65137614678895</v>
      </c>
      <c r="AT37" s="9">
        <f t="shared" si="8"/>
        <v>406.97674418604652</v>
      </c>
      <c r="AU37" s="9">
        <f t="shared" si="9"/>
        <v>406.97674418604652</v>
      </c>
      <c r="AV37" s="9" t="str">
        <f t="shared" si="10"/>
        <v>-</v>
      </c>
      <c r="AW37" s="9" t="str">
        <f t="shared" si="10"/>
        <v>-</v>
      </c>
      <c r="AX37" s="9" t="str">
        <f t="shared" si="10"/>
        <v>-</v>
      </c>
      <c r="AY37" s="9" t="str">
        <f t="shared" si="10"/>
        <v>-</v>
      </c>
      <c r="AZ37" s="9">
        <f t="shared" si="10"/>
        <v>479.0676976314906</v>
      </c>
      <c r="BA37" s="9">
        <f t="shared" si="10"/>
        <v>405.2877708943488</v>
      </c>
      <c r="BB37" s="9">
        <f t="shared" si="10"/>
        <v>405.17236452211438</v>
      </c>
    </row>
    <row r="38" spans="2:54" ht="14.5" hidden="1" x14ac:dyDescent="0.35">
      <c r="B38" s="8" t="s">
        <v>106</v>
      </c>
      <c r="C38" s="8" t="s">
        <v>106</v>
      </c>
      <c r="D38" s="30" t="s">
        <v>117</v>
      </c>
      <c r="E38" s="8" t="s">
        <v>111</v>
      </c>
      <c r="F38" s="8" t="s">
        <v>115</v>
      </c>
      <c r="G38" s="8" t="s">
        <v>58</v>
      </c>
      <c r="H38" s="16" t="s">
        <v>110</v>
      </c>
      <c r="I38" s="16" t="s">
        <v>110</v>
      </c>
      <c r="J38" s="16" t="s">
        <v>110</v>
      </c>
      <c r="K38" s="16" t="s">
        <v>110</v>
      </c>
      <c r="L38" s="28" t="s">
        <v>110</v>
      </c>
      <c r="M38" s="28" t="s">
        <v>110</v>
      </c>
      <c r="N38" s="28" t="s">
        <v>110</v>
      </c>
      <c r="O38" s="12" t="str">
        <f t="shared" si="5"/>
        <v>-</v>
      </c>
      <c r="P38" s="12" t="str">
        <f t="shared" si="5"/>
        <v>-</v>
      </c>
      <c r="Q38" s="12" t="str">
        <f t="shared" si="5"/>
        <v>-</v>
      </c>
      <c r="R38" s="12" t="str">
        <f t="shared" si="5"/>
        <v>-</v>
      </c>
      <c r="S38" s="12" t="str">
        <f t="shared" si="5"/>
        <v>-</v>
      </c>
      <c r="T38" s="12" t="str">
        <f t="shared" si="5"/>
        <v>-</v>
      </c>
      <c r="U38" s="12" t="str">
        <f t="shared" si="5"/>
        <v>-</v>
      </c>
      <c r="V38" s="7">
        <v>0.53</v>
      </c>
      <c r="W38" s="13" t="str">
        <f t="shared" si="11"/>
        <v>-</v>
      </c>
      <c r="X38" s="13" t="str">
        <f t="shared" si="11"/>
        <v>-</v>
      </c>
      <c r="Y38" s="13" t="str">
        <f t="shared" si="11"/>
        <v>-</v>
      </c>
      <c r="Z38" s="13" t="str">
        <f t="shared" si="11"/>
        <v>-</v>
      </c>
      <c r="AA38" s="13" t="str">
        <f t="shared" si="11"/>
        <v>-</v>
      </c>
      <c r="AB38" s="13" t="str">
        <f t="shared" si="11"/>
        <v>-</v>
      </c>
      <c r="AC38" s="13" t="str">
        <f t="shared" si="11"/>
        <v>-</v>
      </c>
      <c r="AD38" s="3">
        <v>10.8</v>
      </c>
      <c r="AE38" s="3">
        <v>7.35</v>
      </c>
      <c r="AF38" s="3">
        <v>4.3600000000000003</v>
      </c>
      <c r="AG38" s="3">
        <v>5.16</v>
      </c>
      <c r="AH38" s="9" t="str">
        <f t="shared" si="12"/>
        <v>-</v>
      </c>
      <c r="AI38" s="9" t="str">
        <f t="shared" si="12"/>
        <v>-</v>
      </c>
      <c r="AJ38" s="9" t="str">
        <f t="shared" si="12"/>
        <v>-</v>
      </c>
      <c r="AK38" s="9" t="str">
        <f t="shared" si="12"/>
        <v>-</v>
      </c>
      <c r="AL38" s="9" t="str">
        <f t="shared" si="12"/>
        <v>-</v>
      </c>
      <c r="AM38" s="9" t="str">
        <f t="shared" si="12"/>
        <v>-</v>
      </c>
      <c r="AN38" s="9" t="str">
        <f t="shared" si="12"/>
        <v>-</v>
      </c>
      <c r="AO38" s="9">
        <f t="shared" si="6"/>
        <v>194.44444444444443</v>
      </c>
      <c r="AP38" s="9">
        <f t="shared" si="7"/>
        <v>194.44444444444443</v>
      </c>
      <c r="AQ38" s="9">
        <f t="shared" si="8"/>
        <v>194.44444444444443</v>
      </c>
      <c r="AR38" s="9">
        <f t="shared" si="8"/>
        <v>285.71428571428572</v>
      </c>
      <c r="AS38" s="9">
        <f t="shared" si="8"/>
        <v>481.65137614678895</v>
      </c>
      <c r="AT38" s="9">
        <f t="shared" si="8"/>
        <v>406.97674418604652</v>
      </c>
      <c r="AU38" s="9">
        <f t="shared" si="9"/>
        <v>406.97674418604652</v>
      </c>
      <c r="AV38" s="9" t="str">
        <f t="shared" si="10"/>
        <v>-</v>
      </c>
      <c r="AW38" s="9" t="str">
        <f t="shared" si="10"/>
        <v>-</v>
      </c>
      <c r="AX38" s="9" t="str">
        <f t="shared" si="10"/>
        <v>-</v>
      </c>
      <c r="AY38" s="9" t="str">
        <f t="shared" si="10"/>
        <v>-</v>
      </c>
      <c r="AZ38" s="9" t="str">
        <f t="shared" si="10"/>
        <v>-</v>
      </c>
      <c r="BA38" s="9" t="str">
        <f t="shared" si="10"/>
        <v>-</v>
      </c>
      <c r="BB38" s="9" t="str">
        <f t="shared" si="10"/>
        <v>-</v>
      </c>
    </row>
    <row r="39" spans="2:54" ht="14.5" hidden="1" x14ac:dyDescent="0.35">
      <c r="B39" s="8" t="s">
        <v>106</v>
      </c>
      <c r="C39" s="8" t="s">
        <v>106</v>
      </c>
      <c r="D39" s="30" t="s">
        <v>117</v>
      </c>
      <c r="E39" s="8" t="s">
        <v>112</v>
      </c>
      <c r="F39" s="8" t="s">
        <v>115</v>
      </c>
      <c r="G39" s="8" t="s">
        <v>58</v>
      </c>
      <c r="H39" s="16">
        <v>11.3400818556891</v>
      </c>
      <c r="I39" s="16">
        <v>10.682685806084001</v>
      </c>
      <c r="J39" s="16">
        <v>8.6839897520424607</v>
      </c>
      <c r="K39" s="16">
        <v>6.0468032864626302</v>
      </c>
      <c r="L39" s="29">
        <v>4.6259938313810398</v>
      </c>
      <c r="M39" s="29">
        <v>3.9498841554763602</v>
      </c>
      <c r="N39" s="29">
        <v>3.1789396401276999</v>
      </c>
      <c r="O39" s="12">
        <f t="shared" si="5"/>
        <v>502.64187441825391</v>
      </c>
      <c r="P39" s="12">
        <f t="shared" si="5"/>
        <v>533.57368207475849</v>
      </c>
      <c r="Q39" s="12">
        <f t="shared" si="5"/>
        <v>656.38032318720423</v>
      </c>
      <c r="R39" s="12">
        <f t="shared" si="5"/>
        <v>942.64683833207516</v>
      </c>
      <c r="S39" s="12">
        <f t="shared" si="5"/>
        <v>1232.1676612133153</v>
      </c>
      <c r="T39" s="12">
        <f t="shared" si="5"/>
        <v>1443.0802969492593</v>
      </c>
      <c r="U39" s="12">
        <f t="shared" si="5"/>
        <v>1793.0507166757741</v>
      </c>
      <c r="V39" s="7">
        <v>0.53</v>
      </c>
      <c r="W39" s="13">
        <f t="shared" si="11"/>
        <v>6.0102433835152231</v>
      </c>
      <c r="X39" s="13">
        <f t="shared" si="11"/>
        <v>5.6618234772245204</v>
      </c>
      <c r="Y39" s="13">
        <f t="shared" si="11"/>
        <v>4.6025145685825049</v>
      </c>
      <c r="Z39" s="13">
        <f t="shared" si="11"/>
        <v>3.2048057418251941</v>
      </c>
      <c r="AA39" s="13">
        <f t="shared" si="11"/>
        <v>2.4517767306319511</v>
      </c>
      <c r="AB39" s="13">
        <f t="shared" si="11"/>
        <v>2.0934386024024709</v>
      </c>
      <c r="AC39" s="13">
        <f t="shared" si="11"/>
        <v>1.6848380092676811</v>
      </c>
      <c r="AD39" s="3">
        <v>10.8</v>
      </c>
      <c r="AE39" s="3">
        <v>7.35</v>
      </c>
      <c r="AF39" s="3">
        <v>4.3600000000000003</v>
      </c>
      <c r="AG39" s="3">
        <v>5.16</v>
      </c>
      <c r="AH39" s="9">
        <f t="shared" si="12"/>
        <v>349.40348767902452</v>
      </c>
      <c r="AI39" s="9">
        <f t="shared" si="12"/>
        <v>370.90524076696221</v>
      </c>
      <c r="AJ39" s="9">
        <f t="shared" si="12"/>
        <v>456.27231999110518</v>
      </c>
      <c r="AK39" s="9">
        <f t="shared" si="12"/>
        <v>655.26592535496786</v>
      </c>
      <c r="AL39" s="9">
        <f t="shared" si="12"/>
        <v>856.52171087320835</v>
      </c>
      <c r="AM39" s="9">
        <f t="shared" si="12"/>
        <v>1003.1342679885615</v>
      </c>
      <c r="AN39" s="9">
        <f t="shared" si="12"/>
        <v>1246.4106272820673</v>
      </c>
      <c r="AO39" s="9">
        <f t="shared" si="6"/>
        <v>194.44444444444443</v>
      </c>
      <c r="AP39" s="9">
        <f t="shared" si="7"/>
        <v>194.44444444444443</v>
      </c>
      <c r="AQ39" s="9">
        <f t="shared" si="8"/>
        <v>194.44444444444443</v>
      </c>
      <c r="AR39" s="9">
        <f t="shared" si="8"/>
        <v>285.71428571428572</v>
      </c>
      <c r="AS39" s="9">
        <f t="shared" si="8"/>
        <v>481.65137614678895</v>
      </c>
      <c r="AT39" s="9">
        <f t="shared" si="8"/>
        <v>406.97674418604652</v>
      </c>
      <c r="AU39" s="9">
        <f t="shared" si="9"/>
        <v>406.97674418604652</v>
      </c>
      <c r="AV39" s="9">
        <f t="shared" si="10"/>
        <v>124.92383079113186</v>
      </c>
      <c r="AW39" s="9">
        <f t="shared" si="10"/>
        <v>127.56788474286702</v>
      </c>
      <c r="AX39" s="9">
        <f t="shared" si="10"/>
        <v>136.34137404313867</v>
      </c>
      <c r="AY39" s="9">
        <f t="shared" si="10"/>
        <v>198.96150164833415</v>
      </c>
      <c r="AZ39" s="9">
        <f t="shared" si="10"/>
        <v>308.28961121941768</v>
      </c>
      <c r="BA39" s="9">
        <f t="shared" si="10"/>
        <v>289.51785699329446</v>
      </c>
      <c r="BB39" s="9">
        <f t="shared" si="10"/>
        <v>306.80054037168895</v>
      </c>
    </row>
    <row r="40" spans="2:54" ht="14.5" hidden="1" x14ac:dyDescent="0.35">
      <c r="B40" s="8" t="s">
        <v>106</v>
      </c>
      <c r="C40" s="8" t="s">
        <v>106</v>
      </c>
      <c r="D40" s="30" t="s">
        <v>117</v>
      </c>
      <c r="E40" s="8" t="s">
        <v>113</v>
      </c>
      <c r="F40" s="8" t="s">
        <v>115</v>
      </c>
      <c r="G40" s="8" t="s">
        <v>58</v>
      </c>
      <c r="H40" s="16" t="s">
        <v>110</v>
      </c>
      <c r="I40" s="16" t="s">
        <v>110</v>
      </c>
      <c r="J40" s="16" t="s">
        <v>110</v>
      </c>
      <c r="K40" s="16" t="s">
        <v>110</v>
      </c>
      <c r="L40" s="21">
        <f t="shared" ref="L40:N40" si="18">SUM(L37:L39)</f>
        <v>4.6703600285641382</v>
      </c>
      <c r="M40" s="21">
        <f t="shared" si="18"/>
        <v>3.9904567811746841</v>
      </c>
      <c r="N40" s="21">
        <f t="shared" si="18"/>
        <v>3.2222969112228523</v>
      </c>
      <c r="O40" s="12" t="str">
        <f t="shared" si="5"/>
        <v>-</v>
      </c>
      <c r="P40" s="12" t="str">
        <f t="shared" si="5"/>
        <v>-</v>
      </c>
      <c r="Q40" s="12" t="str">
        <f t="shared" si="5"/>
        <v>-</v>
      </c>
      <c r="R40" s="12" t="str">
        <f t="shared" si="5"/>
        <v>-</v>
      </c>
      <c r="S40" s="12">
        <f t="shared" si="5"/>
        <v>1220.4626549427744</v>
      </c>
      <c r="T40" s="12">
        <f t="shared" si="5"/>
        <v>1428.4079022958549</v>
      </c>
      <c r="U40" s="12">
        <f t="shared" si="5"/>
        <v>1768.9245147297324</v>
      </c>
      <c r="V40" s="7">
        <v>0.53</v>
      </c>
      <c r="W40" s="13" t="str">
        <f t="shared" si="11"/>
        <v>-</v>
      </c>
      <c r="X40" s="13" t="str">
        <f t="shared" si="11"/>
        <v>-</v>
      </c>
      <c r="Y40" s="13" t="str">
        <f t="shared" si="11"/>
        <v>-</v>
      </c>
      <c r="Z40" s="13" t="str">
        <f t="shared" si="11"/>
        <v>-</v>
      </c>
      <c r="AA40" s="13">
        <f t="shared" si="11"/>
        <v>2.4752908151389934</v>
      </c>
      <c r="AB40" s="13">
        <f t="shared" si="11"/>
        <v>2.1149420940225827</v>
      </c>
      <c r="AC40" s="13">
        <f t="shared" si="11"/>
        <v>1.7078173629481119</v>
      </c>
      <c r="AD40" s="3">
        <v>10.8</v>
      </c>
      <c r="AE40" s="3">
        <v>7.35</v>
      </c>
      <c r="AF40" s="3">
        <v>4.3600000000000003</v>
      </c>
      <c r="AG40" s="3">
        <v>5.16</v>
      </c>
      <c r="AH40" s="9" t="str">
        <f t="shared" si="12"/>
        <v>-</v>
      </c>
      <c r="AI40" s="9" t="str">
        <f t="shared" si="12"/>
        <v>-</v>
      </c>
      <c r="AJ40" s="9" t="str">
        <f t="shared" si="12"/>
        <v>-</v>
      </c>
      <c r="AK40" s="9" t="str">
        <f t="shared" si="12"/>
        <v>-</v>
      </c>
      <c r="AL40" s="9">
        <f t="shared" si="12"/>
        <v>848.38516232367635</v>
      </c>
      <c r="AM40" s="9">
        <f t="shared" si="12"/>
        <v>992.93498670019699</v>
      </c>
      <c r="AN40" s="9">
        <f t="shared" si="12"/>
        <v>1229.639682533081</v>
      </c>
      <c r="AO40" s="9">
        <f t="shared" si="6"/>
        <v>194.44444444444443</v>
      </c>
      <c r="AP40" s="9">
        <f t="shared" si="7"/>
        <v>194.44444444444443</v>
      </c>
      <c r="AQ40" s="9">
        <f t="shared" si="8"/>
        <v>194.44444444444443</v>
      </c>
      <c r="AR40" s="9">
        <f t="shared" si="8"/>
        <v>285.71428571428572</v>
      </c>
      <c r="AS40" s="9">
        <f t="shared" si="8"/>
        <v>481.65137614678895</v>
      </c>
      <c r="AT40" s="9">
        <f t="shared" si="8"/>
        <v>406.97674418604652</v>
      </c>
      <c r="AU40" s="9">
        <f t="shared" si="9"/>
        <v>406.97674418604652</v>
      </c>
      <c r="AV40" s="9" t="str">
        <f t="shared" si="10"/>
        <v>-</v>
      </c>
      <c r="AW40" s="9" t="str">
        <f t="shared" si="10"/>
        <v>-</v>
      </c>
      <c r="AX40" s="9" t="str">
        <f t="shared" si="10"/>
        <v>-</v>
      </c>
      <c r="AY40" s="9" t="str">
        <f t="shared" si="10"/>
        <v>-</v>
      </c>
      <c r="AZ40" s="9">
        <f t="shared" si="10"/>
        <v>307.22906410197811</v>
      </c>
      <c r="BA40" s="9">
        <f t="shared" si="10"/>
        <v>288.66209144474897</v>
      </c>
      <c r="BB40" s="9">
        <f t="shared" si="10"/>
        <v>305.77400198926432</v>
      </c>
    </row>
    <row r="41" spans="2:54" ht="14.5" hidden="1" x14ac:dyDescent="0.35">
      <c r="B41" s="8" t="s">
        <v>118</v>
      </c>
      <c r="C41" s="8" t="s">
        <v>119</v>
      </c>
      <c r="D41" s="30" t="s">
        <v>120</v>
      </c>
      <c r="E41" s="8" t="s">
        <v>108</v>
      </c>
      <c r="F41" s="8" t="s">
        <v>109</v>
      </c>
      <c r="G41" s="8" t="s">
        <v>58</v>
      </c>
      <c r="H41" s="20">
        <v>142.68085106382978</v>
      </c>
      <c r="I41" s="20">
        <v>126.66666666666664</v>
      </c>
      <c r="J41" s="20">
        <v>114.4086021505376</v>
      </c>
      <c r="K41" s="20">
        <v>95.094339622641499</v>
      </c>
      <c r="L41" s="20">
        <v>78.380281690140848</v>
      </c>
      <c r="M41" s="22" t="s">
        <v>110</v>
      </c>
      <c r="N41" s="22" t="s">
        <v>110</v>
      </c>
      <c r="O41" s="12">
        <f t="shared" si="5"/>
        <v>39.949299135102898</v>
      </c>
      <c r="P41" s="12">
        <f t="shared" si="5"/>
        <v>45.000000000000007</v>
      </c>
      <c r="Q41" s="12">
        <f t="shared" si="5"/>
        <v>49.821428571428584</v>
      </c>
      <c r="R41" s="12">
        <f t="shared" si="5"/>
        <v>59.940476190476197</v>
      </c>
      <c r="S41" s="12">
        <f t="shared" si="5"/>
        <v>72.722371967654979</v>
      </c>
      <c r="T41" s="12" t="str">
        <f t="shared" si="5"/>
        <v>-</v>
      </c>
      <c r="U41" s="12" t="str">
        <f t="shared" si="5"/>
        <v>-</v>
      </c>
      <c r="V41" s="7">
        <v>0.53</v>
      </c>
      <c r="W41" s="13">
        <f t="shared" si="11"/>
        <v>75.620851063829789</v>
      </c>
      <c r="X41" s="13">
        <f t="shared" si="11"/>
        <v>67.133333333333326</v>
      </c>
      <c r="Y41" s="13">
        <f t="shared" si="11"/>
        <v>60.636559139784936</v>
      </c>
      <c r="Z41" s="13">
        <f t="shared" si="11"/>
        <v>50.4</v>
      </c>
      <c r="AA41" s="13">
        <f t="shared" si="11"/>
        <v>41.541549295774651</v>
      </c>
      <c r="AB41" s="13" t="str">
        <f t="shared" si="11"/>
        <v>-</v>
      </c>
      <c r="AC41" s="13" t="str">
        <f t="shared" si="11"/>
        <v>-</v>
      </c>
      <c r="AD41" s="3">
        <v>10.8</v>
      </c>
      <c r="AE41" s="3">
        <v>7.35</v>
      </c>
      <c r="AF41" s="3">
        <v>4.3600000000000003</v>
      </c>
      <c r="AG41" s="3">
        <v>5.16</v>
      </c>
      <c r="AH41" s="9">
        <f t="shared" si="12"/>
        <v>27.770118564619686</v>
      </c>
      <c r="AI41" s="9">
        <f t="shared" si="12"/>
        <v>31.281032770605762</v>
      </c>
      <c r="AJ41" s="9">
        <f t="shared" si="12"/>
        <v>34.632571996027814</v>
      </c>
      <c r="AK41" s="9">
        <f t="shared" si="12"/>
        <v>41.666666666666664</v>
      </c>
      <c r="AL41" s="9">
        <f t="shared" si="12"/>
        <v>50.551797792808827</v>
      </c>
      <c r="AM41" s="9" t="str">
        <f t="shared" si="12"/>
        <v>-</v>
      </c>
      <c r="AN41" s="9" t="str">
        <f t="shared" si="12"/>
        <v>-</v>
      </c>
      <c r="AO41" s="9">
        <f t="shared" si="6"/>
        <v>194.44444444444443</v>
      </c>
      <c r="AP41" s="9">
        <f t="shared" si="7"/>
        <v>194.44444444444443</v>
      </c>
      <c r="AQ41" s="9">
        <f t="shared" si="8"/>
        <v>194.44444444444443</v>
      </c>
      <c r="AR41" s="9">
        <f t="shared" si="8"/>
        <v>285.71428571428572</v>
      </c>
      <c r="AS41" s="9">
        <f t="shared" si="8"/>
        <v>481.65137614678895</v>
      </c>
      <c r="AT41" s="9">
        <f t="shared" si="8"/>
        <v>406.97674418604652</v>
      </c>
      <c r="AU41" s="9">
        <f t="shared" si="9"/>
        <v>406.97674418604652</v>
      </c>
      <c r="AV41" s="9">
        <f t="shared" si="10"/>
        <v>24.299691268360174</v>
      </c>
      <c r="AW41" s="9">
        <f t="shared" si="10"/>
        <v>26.946107784431138</v>
      </c>
      <c r="AX41" s="9">
        <f t="shared" si="10"/>
        <v>29.396712625684877</v>
      </c>
      <c r="AY41" s="9">
        <f t="shared" si="10"/>
        <v>36.363636363636367</v>
      </c>
      <c r="AZ41" s="9">
        <f t="shared" si="10"/>
        <v>45.750089751182095</v>
      </c>
      <c r="BA41" s="9" t="str">
        <f t="shared" si="10"/>
        <v>-</v>
      </c>
      <c r="BB41" s="9" t="str">
        <f t="shared" si="10"/>
        <v>-</v>
      </c>
    </row>
    <row r="42" spans="2:54" ht="14.5" hidden="1" x14ac:dyDescent="0.35">
      <c r="B42" s="8" t="s">
        <v>118</v>
      </c>
      <c r="C42" s="8" t="s">
        <v>119</v>
      </c>
      <c r="D42" s="30" t="s">
        <v>120</v>
      </c>
      <c r="E42" s="8" t="s">
        <v>111</v>
      </c>
      <c r="F42" s="8" t="s">
        <v>109</v>
      </c>
      <c r="G42" s="8" t="s">
        <v>58</v>
      </c>
      <c r="H42" s="17" t="s">
        <v>110</v>
      </c>
      <c r="I42" s="17" t="s">
        <v>110</v>
      </c>
      <c r="J42" s="17" t="s">
        <v>110</v>
      </c>
      <c r="K42" s="17" t="s">
        <v>110</v>
      </c>
      <c r="L42" s="17" t="s">
        <v>110</v>
      </c>
      <c r="M42" s="17" t="s">
        <v>110</v>
      </c>
      <c r="N42" s="17" t="s">
        <v>110</v>
      </c>
      <c r="O42" s="12" t="str">
        <f t="shared" si="5"/>
        <v>-</v>
      </c>
      <c r="P42" s="12" t="str">
        <f t="shared" si="5"/>
        <v>-</v>
      </c>
      <c r="Q42" s="12" t="str">
        <f t="shared" si="5"/>
        <v>-</v>
      </c>
      <c r="R42" s="12" t="str">
        <f t="shared" si="5"/>
        <v>-</v>
      </c>
      <c r="S42" s="12" t="str">
        <f t="shared" si="5"/>
        <v>-</v>
      </c>
      <c r="T42" s="12" t="str">
        <f t="shared" si="5"/>
        <v>-</v>
      </c>
      <c r="U42" s="12" t="str">
        <f t="shared" si="5"/>
        <v>-</v>
      </c>
      <c r="V42" s="7">
        <v>0.53</v>
      </c>
      <c r="W42" s="13" t="str">
        <f t="shared" si="11"/>
        <v>-</v>
      </c>
      <c r="X42" s="13" t="str">
        <f t="shared" si="11"/>
        <v>-</v>
      </c>
      <c r="Y42" s="13" t="str">
        <f t="shared" si="11"/>
        <v>-</v>
      </c>
      <c r="Z42" s="13" t="str">
        <f t="shared" si="11"/>
        <v>-</v>
      </c>
      <c r="AA42" s="13" t="str">
        <f t="shared" si="11"/>
        <v>-</v>
      </c>
      <c r="AB42" s="13" t="str">
        <f t="shared" si="11"/>
        <v>-</v>
      </c>
      <c r="AC42" s="13" t="str">
        <f t="shared" si="11"/>
        <v>-</v>
      </c>
      <c r="AD42" s="3">
        <v>10.8</v>
      </c>
      <c r="AE42" s="3">
        <v>7.35</v>
      </c>
      <c r="AF42" s="3">
        <v>4.3600000000000003</v>
      </c>
      <c r="AG42" s="3">
        <v>5.16</v>
      </c>
      <c r="AH42" s="9" t="str">
        <f t="shared" si="12"/>
        <v>-</v>
      </c>
      <c r="AI42" s="9" t="str">
        <f t="shared" si="12"/>
        <v>-</v>
      </c>
      <c r="AJ42" s="9" t="str">
        <f t="shared" si="12"/>
        <v>-</v>
      </c>
      <c r="AK42" s="9" t="str">
        <f t="shared" si="12"/>
        <v>-</v>
      </c>
      <c r="AL42" s="9" t="str">
        <f t="shared" si="12"/>
        <v>-</v>
      </c>
      <c r="AM42" s="9" t="str">
        <f t="shared" si="12"/>
        <v>-</v>
      </c>
      <c r="AN42" s="9" t="str">
        <f t="shared" si="12"/>
        <v>-</v>
      </c>
      <c r="AO42" s="9">
        <f t="shared" si="6"/>
        <v>194.44444444444443</v>
      </c>
      <c r="AP42" s="9">
        <f t="shared" si="7"/>
        <v>194.44444444444443</v>
      </c>
      <c r="AQ42" s="9">
        <f t="shared" si="8"/>
        <v>194.44444444444443</v>
      </c>
      <c r="AR42" s="9">
        <f t="shared" si="8"/>
        <v>285.71428571428572</v>
      </c>
      <c r="AS42" s="9">
        <f t="shared" si="8"/>
        <v>481.65137614678895</v>
      </c>
      <c r="AT42" s="9">
        <f t="shared" si="8"/>
        <v>406.97674418604652</v>
      </c>
      <c r="AU42" s="9">
        <f t="shared" si="9"/>
        <v>406.97674418604652</v>
      </c>
      <c r="AV42" s="9" t="str">
        <f t="shared" si="10"/>
        <v>-</v>
      </c>
      <c r="AW42" s="9" t="str">
        <f t="shared" si="10"/>
        <v>-</v>
      </c>
      <c r="AX42" s="9" t="str">
        <f t="shared" si="10"/>
        <v>-</v>
      </c>
      <c r="AY42" s="9" t="str">
        <f t="shared" si="10"/>
        <v>-</v>
      </c>
      <c r="AZ42" s="9" t="str">
        <f t="shared" si="10"/>
        <v>-</v>
      </c>
      <c r="BA42" s="9" t="str">
        <f t="shared" si="10"/>
        <v>-</v>
      </c>
      <c r="BB42" s="9" t="str">
        <f t="shared" si="10"/>
        <v>-</v>
      </c>
    </row>
    <row r="43" spans="2:54" ht="14.5" hidden="1" x14ac:dyDescent="0.35">
      <c r="B43" s="8" t="s">
        <v>118</v>
      </c>
      <c r="C43" s="8" t="s">
        <v>119</v>
      </c>
      <c r="D43" s="30" t="s">
        <v>120</v>
      </c>
      <c r="E43" s="8" t="s">
        <v>112</v>
      </c>
      <c r="F43" s="8" t="s">
        <v>109</v>
      </c>
      <c r="G43" s="8" t="s">
        <v>58</v>
      </c>
      <c r="H43" s="17" t="s">
        <v>110</v>
      </c>
      <c r="I43" s="17" t="s">
        <v>110</v>
      </c>
      <c r="J43" s="17" t="s">
        <v>110</v>
      </c>
      <c r="K43" s="17" t="s">
        <v>110</v>
      </c>
      <c r="L43" s="17" t="s">
        <v>110</v>
      </c>
      <c r="M43" s="17" t="s">
        <v>110</v>
      </c>
      <c r="N43" s="17" t="s">
        <v>110</v>
      </c>
      <c r="O43" s="12" t="str">
        <f t="shared" si="5"/>
        <v>-</v>
      </c>
      <c r="P43" s="12" t="str">
        <f t="shared" si="5"/>
        <v>-</v>
      </c>
      <c r="Q43" s="12" t="str">
        <f t="shared" si="5"/>
        <v>-</v>
      </c>
      <c r="R43" s="12" t="str">
        <f t="shared" si="5"/>
        <v>-</v>
      </c>
      <c r="S43" s="12" t="str">
        <f t="shared" si="5"/>
        <v>-</v>
      </c>
      <c r="T43" s="12" t="str">
        <f t="shared" si="5"/>
        <v>-</v>
      </c>
      <c r="U43" s="12" t="str">
        <f t="shared" si="5"/>
        <v>-</v>
      </c>
      <c r="V43" s="7">
        <v>0.53</v>
      </c>
      <c r="W43" s="13" t="str">
        <f t="shared" si="11"/>
        <v>-</v>
      </c>
      <c r="X43" s="13" t="str">
        <f t="shared" si="11"/>
        <v>-</v>
      </c>
      <c r="Y43" s="13" t="str">
        <f t="shared" si="11"/>
        <v>-</v>
      </c>
      <c r="Z43" s="13" t="str">
        <f t="shared" si="11"/>
        <v>-</v>
      </c>
      <c r="AA43" s="13" t="str">
        <f t="shared" si="11"/>
        <v>-</v>
      </c>
      <c r="AB43" s="13" t="str">
        <f t="shared" si="11"/>
        <v>-</v>
      </c>
      <c r="AC43" s="13" t="str">
        <f t="shared" si="11"/>
        <v>-</v>
      </c>
      <c r="AD43" s="3">
        <v>10.8</v>
      </c>
      <c r="AE43" s="3">
        <v>7.35</v>
      </c>
      <c r="AF43" s="3">
        <v>4.3600000000000003</v>
      </c>
      <c r="AG43" s="3">
        <v>5.16</v>
      </c>
      <c r="AH43" s="9" t="str">
        <f t="shared" si="12"/>
        <v>-</v>
      </c>
      <c r="AI43" s="9" t="str">
        <f t="shared" si="12"/>
        <v>-</v>
      </c>
      <c r="AJ43" s="9" t="str">
        <f t="shared" si="12"/>
        <v>-</v>
      </c>
      <c r="AK43" s="9" t="str">
        <f t="shared" si="12"/>
        <v>-</v>
      </c>
      <c r="AL43" s="9" t="str">
        <f t="shared" si="12"/>
        <v>-</v>
      </c>
      <c r="AM43" s="9" t="str">
        <f t="shared" si="12"/>
        <v>-</v>
      </c>
      <c r="AN43" s="9" t="str">
        <f t="shared" si="12"/>
        <v>-</v>
      </c>
      <c r="AO43" s="9">
        <f t="shared" si="6"/>
        <v>194.44444444444443</v>
      </c>
      <c r="AP43" s="9">
        <f t="shared" si="7"/>
        <v>194.44444444444443</v>
      </c>
      <c r="AQ43" s="9">
        <f t="shared" si="8"/>
        <v>194.44444444444443</v>
      </c>
      <c r="AR43" s="9">
        <f t="shared" si="8"/>
        <v>285.71428571428572</v>
      </c>
      <c r="AS43" s="9">
        <f t="shared" si="8"/>
        <v>481.65137614678895</v>
      </c>
      <c r="AT43" s="9">
        <f t="shared" si="8"/>
        <v>406.97674418604652</v>
      </c>
      <c r="AU43" s="9">
        <f t="shared" si="9"/>
        <v>406.97674418604652</v>
      </c>
      <c r="AV43" s="9" t="str">
        <f t="shared" si="10"/>
        <v>-</v>
      </c>
      <c r="AW43" s="9" t="str">
        <f t="shared" si="10"/>
        <v>-</v>
      </c>
      <c r="AX43" s="9" t="str">
        <f t="shared" si="10"/>
        <v>-</v>
      </c>
      <c r="AY43" s="9" t="str">
        <f t="shared" si="10"/>
        <v>-</v>
      </c>
      <c r="AZ43" s="9" t="str">
        <f t="shared" si="10"/>
        <v>-</v>
      </c>
      <c r="BA43" s="9" t="str">
        <f t="shared" si="10"/>
        <v>-</v>
      </c>
      <c r="BB43" s="9" t="str">
        <f t="shared" si="10"/>
        <v>-</v>
      </c>
    </row>
    <row r="44" spans="2:54" ht="14.5" hidden="1" x14ac:dyDescent="0.35">
      <c r="B44" s="8" t="s">
        <v>118</v>
      </c>
      <c r="C44" s="8" t="s">
        <v>119</v>
      </c>
      <c r="D44" s="30" t="s">
        <v>120</v>
      </c>
      <c r="E44" s="8" t="s">
        <v>113</v>
      </c>
      <c r="F44" s="8" t="s">
        <v>109</v>
      </c>
      <c r="G44" s="8" t="s">
        <v>58</v>
      </c>
      <c r="H44" s="17" t="s">
        <v>110</v>
      </c>
      <c r="I44" s="17" t="s">
        <v>110</v>
      </c>
      <c r="J44" s="17" t="s">
        <v>110</v>
      </c>
      <c r="K44" s="17" t="s">
        <v>110</v>
      </c>
      <c r="L44" s="17" t="s">
        <v>110</v>
      </c>
      <c r="M44" s="17" t="s">
        <v>110</v>
      </c>
      <c r="N44" s="17" t="s">
        <v>110</v>
      </c>
      <c r="O44" s="12" t="str">
        <f t="shared" si="5"/>
        <v>-</v>
      </c>
      <c r="P44" s="12" t="str">
        <f t="shared" si="5"/>
        <v>-</v>
      </c>
      <c r="Q44" s="12" t="str">
        <f t="shared" si="5"/>
        <v>-</v>
      </c>
      <c r="R44" s="12" t="str">
        <f t="shared" si="5"/>
        <v>-</v>
      </c>
      <c r="S44" s="12" t="str">
        <f t="shared" si="5"/>
        <v>-</v>
      </c>
      <c r="T44" s="12" t="str">
        <f t="shared" si="5"/>
        <v>-</v>
      </c>
      <c r="U44" s="12" t="str">
        <f t="shared" si="5"/>
        <v>-</v>
      </c>
      <c r="V44" s="7">
        <v>0.53</v>
      </c>
      <c r="W44" s="13" t="str">
        <f t="shared" si="11"/>
        <v>-</v>
      </c>
      <c r="X44" s="13" t="str">
        <f t="shared" si="11"/>
        <v>-</v>
      </c>
      <c r="Y44" s="13" t="str">
        <f t="shared" si="11"/>
        <v>-</v>
      </c>
      <c r="Z44" s="13" t="str">
        <f t="shared" si="11"/>
        <v>-</v>
      </c>
      <c r="AA44" s="13" t="str">
        <f t="shared" si="11"/>
        <v>-</v>
      </c>
      <c r="AB44" s="13" t="str">
        <f t="shared" si="11"/>
        <v>-</v>
      </c>
      <c r="AC44" s="13" t="str">
        <f t="shared" si="11"/>
        <v>-</v>
      </c>
      <c r="AD44" s="3">
        <v>10.8</v>
      </c>
      <c r="AE44" s="3">
        <v>7.35</v>
      </c>
      <c r="AF44" s="3">
        <v>4.3600000000000003</v>
      </c>
      <c r="AG44" s="3">
        <v>5.16</v>
      </c>
      <c r="AH44" s="9" t="str">
        <f t="shared" si="12"/>
        <v>-</v>
      </c>
      <c r="AI44" s="9" t="str">
        <f t="shared" si="12"/>
        <v>-</v>
      </c>
      <c r="AJ44" s="9" t="str">
        <f t="shared" si="12"/>
        <v>-</v>
      </c>
      <c r="AK44" s="9" t="str">
        <f t="shared" si="12"/>
        <v>-</v>
      </c>
      <c r="AL44" s="9" t="str">
        <f t="shared" si="12"/>
        <v>-</v>
      </c>
      <c r="AM44" s="9" t="str">
        <f t="shared" si="12"/>
        <v>-</v>
      </c>
      <c r="AN44" s="9" t="str">
        <f t="shared" si="12"/>
        <v>-</v>
      </c>
      <c r="AO44" s="9">
        <f t="shared" si="6"/>
        <v>194.44444444444443</v>
      </c>
      <c r="AP44" s="9">
        <f t="shared" si="7"/>
        <v>194.44444444444443</v>
      </c>
      <c r="AQ44" s="9">
        <f t="shared" si="8"/>
        <v>194.44444444444443</v>
      </c>
      <c r="AR44" s="9">
        <f t="shared" si="8"/>
        <v>285.71428571428572</v>
      </c>
      <c r="AS44" s="9">
        <f t="shared" si="8"/>
        <v>481.65137614678895</v>
      </c>
      <c r="AT44" s="9">
        <f t="shared" si="8"/>
        <v>406.97674418604652</v>
      </c>
      <c r="AU44" s="9">
        <f t="shared" si="9"/>
        <v>406.97674418604652</v>
      </c>
      <c r="AV44" s="9" t="str">
        <f t="shared" si="10"/>
        <v>-</v>
      </c>
      <c r="AW44" s="9" t="str">
        <f t="shared" si="10"/>
        <v>-</v>
      </c>
      <c r="AX44" s="9" t="str">
        <f t="shared" si="10"/>
        <v>-</v>
      </c>
      <c r="AY44" s="9" t="str">
        <f t="shared" si="10"/>
        <v>-</v>
      </c>
      <c r="AZ44" s="9" t="str">
        <f t="shared" si="10"/>
        <v>-</v>
      </c>
      <c r="BA44" s="9" t="str">
        <f t="shared" si="10"/>
        <v>-</v>
      </c>
      <c r="BB44" s="9" t="str">
        <f t="shared" si="10"/>
        <v>-</v>
      </c>
    </row>
    <row r="45" spans="2:54" ht="14.5" x14ac:dyDescent="0.35">
      <c r="B45" s="8" t="s">
        <v>118</v>
      </c>
      <c r="C45" s="8" t="s">
        <v>119</v>
      </c>
      <c r="D45" s="30" t="s">
        <v>120</v>
      </c>
      <c r="E45" s="8" t="s">
        <v>108</v>
      </c>
      <c r="F45" s="8" t="s">
        <v>114</v>
      </c>
      <c r="G45" s="8" t="s">
        <v>58</v>
      </c>
      <c r="H45" s="20">
        <v>22.943617021276594</v>
      </c>
      <c r="I45" s="20">
        <v>9.8055555555555536</v>
      </c>
      <c r="J45" s="20">
        <v>7.6774193548387082</v>
      </c>
      <c r="K45" s="20">
        <v>5.8993710691823891</v>
      </c>
      <c r="L45" s="20">
        <v>4.584507042253521</v>
      </c>
      <c r="M45" s="22" t="s">
        <v>110</v>
      </c>
      <c r="N45" s="22" t="s">
        <v>110</v>
      </c>
      <c r="O45" s="12">
        <f t="shared" si="5"/>
        <v>248.43510919460289</v>
      </c>
      <c r="P45" s="12">
        <f t="shared" si="5"/>
        <v>581.30311614730886</v>
      </c>
      <c r="Q45" s="12">
        <f t="shared" si="5"/>
        <v>742.43697478991612</v>
      </c>
      <c r="R45" s="12">
        <f t="shared" si="5"/>
        <v>966.2046908315566</v>
      </c>
      <c r="S45" s="12">
        <f t="shared" si="5"/>
        <v>1243.3179723502305</v>
      </c>
      <c r="T45" s="12" t="str">
        <f t="shared" si="5"/>
        <v>-</v>
      </c>
      <c r="U45" s="12" t="str">
        <f t="shared" si="5"/>
        <v>-</v>
      </c>
      <c r="V45" s="7">
        <v>0.53</v>
      </c>
      <c r="W45" s="13">
        <f t="shared" si="11"/>
        <v>12.160117021276596</v>
      </c>
      <c r="X45" s="13">
        <f t="shared" si="11"/>
        <v>5.1969444444444433</v>
      </c>
      <c r="Y45" s="13">
        <f t="shared" si="11"/>
        <v>4.0690322580645155</v>
      </c>
      <c r="Z45" s="13">
        <f t="shared" si="11"/>
        <v>3.1266666666666665</v>
      </c>
      <c r="AA45" s="13">
        <f t="shared" si="11"/>
        <v>2.4297887323943663</v>
      </c>
      <c r="AB45" s="13" t="str">
        <f t="shared" si="11"/>
        <v>-</v>
      </c>
      <c r="AC45" s="13" t="str">
        <f t="shared" si="11"/>
        <v>-</v>
      </c>
      <c r="AD45" s="3">
        <v>10.8</v>
      </c>
      <c r="AE45" s="3">
        <v>7.35</v>
      </c>
      <c r="AF45" s="3">
        <v>4.3600000000000003</v>
      </c>
      <c r="AG45" s="3">
        <v>5.16</v>
      </c>
      <c r="AH45" s="9">
        <f t="shared" si="12"/>
        <v>172.69570649078651</v>
      </c>
      <c r="AI45" s="9">
        <f t="shared" si="12"/>
        <v>404.0835961302048</v>
      </c>
      <c r="AJ45" s="9">
        <f t="shared" si="12"/>
        <v>516.09322974472821</v>
      </c>
      <c r="AK45" s="9">
        <f t="shared" si="12"/>
        <v>671.64179104477614</v>
      </c>
      <c r="AL45" s="9">
        <f t="shared" si="12"/>
        <v>864.27267194157025</v>
      </c>
      <c r="AM45" s="9" t="str">
        <f t="shared" si="12"/>
        <v>-</v>
      </c>
      <c r="AN45" s="9" t="str">
        <f t="shared" si="12"/>
        <v>-</v>
      </c>
      <c r="AO45" s="9">
        <f t="shared" si="6"/>
        <v>194.44444444444443</v>
      </c>
      <c r="AP45" s="9">
        <f t="shared" si="7"/>
        <v>194.44444444444443</v>
      </c>
      <c r="AQ45" s="9">
        <f t="shared" si="8"/>
        <v>194.44444444444443</v>
      </c>
      <c r="AR45" s="9">
        <f t="shared" si="8"/>
        <v>285.71428571428572</v>
      </c>
      <c r="AS45" s="9">
        <f t="shared" si="8"/>
        <v>481.65137614678895</v>
      </c>
      <c r="AT45" s="9">
        <f t="shared" si="8"/>
        <v>406.97674418604652</v>
      </c>
      <c r="AU45" s="9">
        <f t="shared" si="9"/>
        <v>406.97674418604652</v>
      </c>
      <c r="AV45" s="9">
        <f t="shared" si="10"/>
        <v>91.462948470775629</v>
      </c>
      <c r="AW45" s="9">
        <f t="shared" si="10"/>
        <v>131.27506989181961</v>
      </c>
      <c r="AX45" s="9">
        <f t="shared" si="10"/>
        <v>141.23313229487567</v>
      </c>
      <c r="AY45" s="9">
        <f t="shared" si="10"/>
        <v>200.44543429844097</v>
      </c>
      <c r="AZ45" s="9">
        <f t="shared" si="10"/>
        <v>309.28797386298811</v>
      </c>
      <c r="BA45" s="9" t="str">
        <f t="shared" si="10"/>
        <v>-</v>
      </c>
      <c r="BB45" s="9" t="str">
        <f t="shared" si="10"/>
        <v>-</v>
      </c>
    </row>
    <row r="46" spans="2:54" ht="14.5" x14ac:dyDescent="0.35">
      <c r="B46" s="8" t="s">
        <v>118</v>
      </c>
      <c r="C46" s="8" t="s">
        <v>119</v>
      </c>
      <c r="D46" s="30" t="s">
        <v>120</v>
      </c>
      <c r="E46" s="8" t="s">
        <v>111</v>
      </c>
      <c r="F46" s="8" t="s">
        <v>114</v>
      </c>
      <c r="G46" s="8" t="s">
        <v>58</v>
      </c>
      <c r="H46" s="17" t="s">
        <v>110</v>
      </c>
      <c r="I46" s="17" t="s">
        <v>110</v>
      </c>
      <c r="J46" s="17" t="s">
        <v>110</v>
      </c>
      <c r="K46" s="17" t="s">
        <v>110</v>
      </c>
      <c r="L46" s="17" t="s">
        <v>110</v>
      </c>
      <c r="M46" s="17" t="s">
        <v>110</v>
      </c>
      <c r="N46" s="17" t="s">
        <v>110</v>
      </c>
      <c r="O46" s="12" t="str">
        <f t="shared" si="5"/>
        <v>-</v>
      </c>
      <c r="P46" s="12" t="str">
        <f t="shared" si="5"/>
        <v>-</v>
      </c>
      <c r="Q46" s="12" t="str">
        <f t="shared" si="5"/>
        <v>-</v>
      </c>
      <c r="R46" s="12" t="str">
        <f t="shared" si="5"/>
        <v>-</v>
      </c>
      <c r="S46" s="12" t="str">
        <f t="shared" si="5"/>
        <v>-</v>
      </c>
      <c r="T46" s="12" t="str">
        <f t="shared" si="5"/>
        <v>-</v>
      </c>
      <c r="U46" s="12" t="str">
        <f t="shared" si="5"/>
        <v>-</v>
      </c>
      <c r="V46" s="7">
        <v>0.53</v>
      </c>
      <c r="W46" s="13" t="str">
        <f t="shared" si="11"/>
        <v>-</v>
      </c>
      <c r="X46" s="13" t="str">
        <f t="shared" si="11"/>
        <v>-</v>
      </c>
      <c r="Y46" s="13" t="str">
        <f t="shared" si="11"/>
        <v>-</v>
      </c>
      <c r="Z46" s="13" t="str">
        <f t="shared" si="11"/>
        <v>-</v>
      </c>
      <c r="AA46" s="13" t="str">
        <f t="shared" si="11"/>
        <v>-</v>
      </c>
      <c r="AB46" s="13" t="str">
        <f t="shared" si="11"/>
        <v>-</v>
      </c>
      <c r="AC46" s="13" t="str">
        <f t="shared" si="11"/>
        <v>-</v>
      </c>
      <c r="AD46" s="3">
        <v>10.8</v>
      </c>
      <c r="AE46" s="3">
        <v>7.35</v>
      </c>
      <c r="AF46" s="3">
        <v>4.3600000000000003</v>
      </c>
      <c r="AG46" s="3">
        <v>5.16</v>
      </c>
      <c r="AH46" s="9" t="str">
        <f t="shared" si="12"/>
        <v>-</v>
      </c>
      <c r="AI46" s="9" t="str">
        <f t="shared" si="12"/>
        <v>-</v>
      </c>
      <c r="AJ46" s="9" t="str">
        <f t="shared" si="12"/>
        <v>-</v>
      </c>
      <c r="AK46" s="9" t="str">
        <f t="shared" si="12"/>
        <v>-</v>
      </c>
      <c r="AL46" s="9" t="str">
        <f t="shared" si="12"/>
        <v>-</v>
      </c>
      <c r="AM46" s="9" t="str">
        <f t="shared" si="12"/>
        <v>-</v>
      </c>
      <c r="AN46" s="9" t="str">
        <f t="shared" si="12"/>
        <v>-</v>
      </c>
      <c r="AO46" s="9">
        <f t="shared" si="6"/>
        <v>194.44444444444443</v>
      </c>
      <c r="AP46" s="9">
        <f t="shared" si="7"/>
        <v>194.44444444444443</v>
      </c>
      <c r="AQ46" s="9">
        <f t="shared" si="8"/>
        <v>194.44444444444443</v>
      </c>
      <c r="AR46" s="9">
        <f t="shared" si="8"/>
        <v>285.71428571428572</v>
      </c>
      <c r="AS46" s="9">
        <f t="shared" si="8"/>
        <v>481.65137614678895</v>
      </c>
      <c r="AT46" s="9">
        <f t="shared" si="8"/>
        <v>406.97674418604652</v>
      </c>
      <c r="AU46" s="9">
        <f t="shared" si="9"/>
        <v>406.97674418604652</v>
      </c>
      <c r="AV46" s="9" t="str">
        <f t="shared" si="10"/>
        <v>-</v>
      </c>
      <c r="AW46" s="9" t="str">
        <f t="shared" si="10"/>
        <v>-</v>
      </c>
      <c r="AX46" s="9" t="str">
        <f t="shared" si="10"/>
        <v>-</v>
      </c>
      <c r="AY46" s="9" t="str">
        <f t="shared" si="10"/>
        <v>-</v>
      </c>
      <c r="AZ46" s="9" t="str">
        <f t="shared" si="10"/>
        <v>-</v>
      </c>
      <c r="BA46" s="9" t="str">
        <f t="shared" si="10"/>
        <v>-</v>
      </c>
      <c r="BB46" s="9" t="str">
        <f t="shared" si="10"/>
        <v>-</v>
      </c>
    </row>
    <row r="47" spans="2:54" ht="14.5" x14ac:dyDescent="0.35">
      <c r="B47" s="8" t="s">
        <v>118</v>
      </c>
      <c r="C47" s="8" t="s">
        <v>119</v>
      </c>
      <c r="D47" s="30" t="s">
        <v>120</v>
      </c>
      <c r="E47" s="8" t="s">
        <v>112</v>
      </c>
      <c r="F47" s="8" t="s">
        <v>114</v>
      </c>
      <c r="G47" s="8" t="s">
        <v>58</v>
      </c>
      <c r="H47" s="17" t="s">
        <v>110</v>
      </c>
      <c r="I47" s="17" t="s">
        <v>110</v>
      </c>
      <c r="J47" s="17" t="s">
        <v>110</v>
      </c>
      <c r="K47" s="17" t="s">
        <v>110</v>
      </c>
      <c r="L47" s="17" t="s">
        <v>110</v>
      </c>
      <c r="M47" s="17" t="s">
        <v>110</v>
      </c>
      <c r="N47" s="17" t="s">
        <v>110</v>
      </c>
      <c r="O47" s="12" t="str">
        <f t="shared" si="5"/>
        <v>-</v>
      </c>
      <c r="P47" s="12" t="str">
        <f t="shared" si="5"/>
        <v>-</v>
      </c>
      <c r="Q47" s="12" t="str">
        <f t="shared" si="5"/>
        <v>-</v>
      </c>
      <c r="R47" s="12" t="str">
        <f t="shared" si="5"/>
        <v>-</v>
      </c>
      <c r="S47" s="12" t="str">
        <f t="shared" si="5"/>
        <v>-</v>
      </c>
      <c r="T47" s="12" t="str">
        <f t="shared" si="5"/>
        <v>-</v>
      </c>
      <c r="U47" s="12" t="str">
        <f t="shared" si="5"/>
        <v>-</v>
      </c>
      <c r="V47" s="7">
        <v>0.53</v>
      </c>
      <c r="W47" s="13" t="str">
        <f t="shared" si="11"/>
        <v>-</v>
      </c>
      <c r="X47" s="13" t="str">
        <f t="shared" si="11"/>
        <v>-</v>
      </c>
      <c r="Y47" s="13" t="str">
        <f t="shared" si="11"/>
        <v>-</v>
      </c>
      <c r="Z47" s="13" t="str">
        <f t="shared" si="11"/>
        <v>-</v>
      </c>
      <c r="AA47" s="13" t="str">
        <f t="shared" si="11"/>
        <v>-</v>
      </c>
      <c r="AB47" s="13" t="str">
        <f t="shared" si="11"/>
        <v>-</v>
      </c>
      <c r="AC47" s="13" t="str">
        <f t="shared" si="11"/>
        <v>-</v>
      </c>
      <c r="AD47" s="3">
        <v>10.8</v>
      </c>
      <c r="AE47" s="3">
        <v>7.35</v>
      </c>
      <c r="AF47" s="3">
        <v>4.3600000000000003</v>
      </c>
      <c r="AG47" s="3">
        <v>5.16</v>
      </c>
      <c r="AH47" s="9" t="str">
        <f t="shared" si="12"/>
        <v>-</v>
      </c>
      <c r="AI47" s="9" t="str">
        <f t="shared" si="12"/>
        <v>-</v>
      </c>
      <c r="AJ47" s="9" t="str">
        <f t="shared" si="12"/>
        <v>-</v>
      </c>
      <c r="AK47" s="9" t="str">
        <f t="shared" si="12"/>
        <v>-</v>
      </c>
      <c r="AL47" s="9" t="str">
        <f t="shared" si="12"/>
        <v>-</v>
      </c>
      <c r="AM47" s="9" t="str">
        <f t="shared" si="12"/>
        <v>-</v>
      </c>
      <c r="AN47" s="9" t="str">
        <f t="shared" si="12"/>
        <v>-</v>
      </c>
      <c r="AO47" s="9">
        <f t="shared" si="6"/>
        <v>194.44444444444443</v>
      </c>
      <c r="AP47" s="9">
        <f t="shared" si="7"/>
        <v>194.44444444444443</v>
      </c>
      <c r="AQ47" s="9">
        <f t="shared" si="8"/>
        <v>194.44444444444443</v>
      </c>
      <c r="AR47" s="9">
        <f t="shared" si="8"/>
        <v>285.71428571428572</v>
      </c>
      <c r="AS47" s="9">
        <f t="shared" si="8"/>
        <v>481.65137614678895</v>
      </c>
      <c r="AT47" s="9">
        <f t="shared" si="8"/>
        <v>406.97674418604652</v>
      </c>
      <c r="AU47" s="9">
        <f t="shared" si="9"/>
        <v>406.97674418604652</v>
      </c>
      <c r="AV47" s="9" t="str">
        <f t="shared" si="10"/>
        <v>-</v>
      </c>
      <c r="AW47" s="9" t="str">
        <f t="shared" si="10"/>
        <v>-</v>
      </c>
      <c r="AX47" s="9" t="str">
        <f t="shared" si="10"/>
        <v>-</v>
      </c>
      <c r="AY47" s="9" t="str">
        <f t="shared" si="10"/>
        <v>-</v>
      </c>
      <c r="AZ47" s="9" t="str">
        <f t="shared" si="10"/>
        <v>-</v>
      </c>
      <c r="BA47" s="9" t="str">
        <f t="shared" si="10"/>
        <v>-</v>
      </c>
      <c r="BB47" s="9" t="str">
        <f t="shared" si="10"/>
        <v>-</v>
      </c>
    </row>
    <row r="48" spans="2:54" ht="14.5" x14ac:dyDescent="0.35">
      <c r="B48" s="8" t="s">
        <v>118</v>
      </c>
      <c r="C48" s="8" t="s">
        <v>119</v>
      </c>
      <c r="D48" s="30" t="s">
        <v>120</v>
      </c>
      <c r="E48" s="8" t="s">
        <v>113</v>
      </c>
      <c r="F48" s="8" t="s">
        <v>114</v>
      </c>
      <c r="G48" s="8" t="s">
        <v>58</v>
      </c>
      <c r="H48" s="17" t="s">
        <v>110</v>
      </c>
      <c r="I48" s="17" t="s">
        <v>110</v>
      </c>
      <c r="J48" s="17" t="s">
        <v>110</v>
      </c>
      <c r="K48" s="17" t="s">
        <v>110</v>
      </c>
      <c r="L48" s="17" t="s">
        <v>110</v>
      </c>
      <c r="M48" s="17" t="s">
        <v>110</v>
      </c>
      <c r="N48" s="17" t="s">
        <v>110</v>
      </c>
      <c r="O48" s="12" t="str">
        <f t="shared" si="5"/>
        <v>-</v>
      </c>
      <c r="P48" s="12" t="str">
        <f t="shared" si="5"/>
        <v>-</v>
      </c>
      <c r="Q48" s="12" t="str">
        <f t="shared" si="5"/>
        <v>-</v>
      </c>
      <c r="R48" s="12" t="str">
        <f t="shared" si="5"/>
        <v>-</v>
      </c>
      <c r="S48" s="12" t="str">
        <f t="shared" si="5"/>
        <v>-</v>
      </c>
      <c r="T48" s="12" t="str">
        <f t="shared" si="5"/>
        <v>-</v>
      </c>
      <c r="U48" s="12" t="str">
        <f t="shared" si="5"/>
        <v>-</v>
      </c>
      <c r="V48" s="7">
        <v>0.53</v>
      </c>
      <c r="W48" s="13" t="str">
        <f t="shared" si="11"/>
        <v>-</v>
      </c>
      <c r="X48" s="13" t="str">
        <f t="shared" si="11"/>
        <v>-</v>
      </c>
      <c r="Y48" s="13" t="str">
        <f t="shared" si="11"/>
        <v>-</v>
      </c>
      <c r="Z48" s="13" t="str">
        <f t="shared" si="11"/>
        <v>-</v>
      </c>
      <c r="AA48" s="13" t="str">
        <f t="shared" si="11"/>
        <v>-</v>
      </c>
      <c r="AB48" s="13" t="str">
        <f t="shared" si="11"/>
        <v>-</v>
      </c>
      <c r="AC48" s="13" t="str">
        <f t="shared" si="11"/>
        <v>-</v>
      </c>
      <c r="AD48" s="3">
        <v>10.8</v>
      </c>
      <c r="AE48" s="3">
        <v>7.35</v>
      </c>
      <c r="AF48" s="3">
        <v>4.3600000000000003</v>
      </c>
      <c r="AG48" s="3">
        <v>5.16</v>
      </c>
      <c r="AH48" s="9" t="str">
        <f t="shared" si="12"/>
        <v>-</v>
      </c>
      <c r="AI48" s="9" t="str">
        <f t="shared" si="12"/>
        <v>-</v>
      </c>
      <c r="AJ48" s="9" t="str">
        <f t="shared" si="12"/>
        <v>-</v>
      </c>
      <c r="AK48" s="9" t="str">
        <f t="shared" si="12"/>
        <v>-</v>
      </c>
      <c r="AL48" s="9" t="str">
        <f t="shared" si="12"/>
        <v>-</v>
      </c>
      <c r="AM48" s="9" t="str">
        <f t="shared" si="12"/>
        <v>-</v>
      </c>
      <c r="AN48" s="9" t="str">
        <f t="shared" si="12"/>
        <v>-</v>
      </c>
      <c r="AO48" s="9">
        <f t="shared" si="6"/>
        <v>194.44444444444443</v>
      </c>
      <c r="AP48" s="9">
        <f t="shared" si="7"/>
        <v>194.44444444444443</v>
      </c>
      <c r="AQ48" s="9">
        <f t="shared" si="8"/>
        <v>194.44444444444443</v>
      </c>
      <c r="AR48" s="9">
        <f t="shared" si="8"/>
        <v>285.71428571428572</v>
      </c>
      <c r="AS48" s="9">
        <f t="shared" si="8"/>
        <v>481.65137614678895</v>
      </c>
      <c r="AT48" s="9">
        <f t="shared" si="8"/>
        <v>406.97674418604652</v>
      </c>
      <c r="AU48" s="9">
        <f t="shared" si="9"/>
        <v>406.97674418604652</v>
      </c>
      <c r="AV48" s="9" t="str">
        <f t="shared" si="10"/>
        <v>-</v>
      </c>
      <c r="AW48" s="9" t="str">
        <f t="shared" si="10"/>
        <v>-</v>
      </c>
      <c r="AX48" s="9" t="str">
        <f t="shared" si="10"/>
        <v>-</v>
      </c>
      <c r="AY48" s="9" t="str">
        <f t="shared" si="10"/>
        <v>-</v>
      </c>
      <c r="AZ48" s="9" t="str">
        <f t="shared" si="10"/>
        <v>-</v>
      </c>
      <c r="BA48" s="9" t="str">
        <f t="shared" si="10"/>
        <v>-</v>
      </c>
      <c r="BB48" s="9" t="str">
        <f t="shared" si="10"/>
        <v>-</v>
      </c>
    </row>
    <row r="49" spans="2:54" ht="14.5" hidden="1" x14ac:dyDescent="0.35">
      <c r="B49" s="8" t="s">
        <v>118</v>
      </c>
      <c r="C49" s="8" t="s">
        <v>119</v>
      </c>
      <c r="D49" s="30" t="s">
        <v>120</v>
      </c>
      <c r="E49" s="8" t="s">
        <v>108</v>
      </c>
      <c r="F49" s="8" t="s">
        <v>115</v>
      </c>
      <c r="G49" s="8" t="s">
        <v>58</v>
      </c>
      <c r="H49" s="20">
        <v>1.8840425531914893</v>
      </c>
      <c r="I49" s="20">
        <v>1.6111111111111107</v>
      </c>
      <c r="J49" s="20">
        <v>1.3924731182795698</v>
      </c>
      <c r="K49" s="20">
        <v>1.1226415094339619</v>
      </c>
      <c r="L49" s="20">
        <v>0.88732394366197176</v>
      </c>
      <c r="M49" s="22" t="s">
        <v>110</v>
      </c>
      <c r="N49" s="22" t="s">
        <v>110</v>
      </c>
      <c r="O49" s="12">
        <f t="shared" si="5"/>
        <v>3025.4093732354604</v>
      </c>
      <c r="P49" s="12">
        <f t="shared" si="5"/>
        <v>3537.9310344827595</v>
      </c>
      <c r="Q49" s="12">
        <f t="shared" si="5"/>
        <v>4093.4362934362939</v>
      </c>
      <c r="R49" s="12">
        <f t="shared" si="5"/>
        <v>5077.31092436975</v>
      </c>
      <c r="S49" s="12">
        <f t="shared" si="5"/>
        <v>6423.8095238095248</v>
      </c>
      <c r="T49" s="12" t="str">
        <f t="shared" si="5"/>
        <v>-</v>
      </c>
      <c r="U49" s="12" t="str">
        <f t="shared" si="5"/>
        <v>-</v>
      </c>
      <c r="V49" s="7">
        <v>0.53</v>
      </c>
      <c r="W49" s="13">
        <f t="shared" si="11"/>
        <v>0.99854255319148932</v>
      </c>
      <c r="X49" s="13">
        <f t="shared" si="11"/>
        <v>0.8538888888888887</v>
      </c>
      <c r="Y49" s="13">
        <f t="shared" si="11"/>
        <v>0.73801075268817207</v>
      </c>
      <c r="Z49" s="13">
        <f t="shared" si="11"/>
        <v>0.59499999999999986</v>
      </c>
      <c r="AA49" s="13">
        <f t="shared" si="11"/>
        <v>0.47028169014084503</v>
      </c>
      <c r="AB49" s="13" t="str">
        <f t="shared" si="11"/>
        <v>-</v>
      </c>
      <c r="AC49" s="13" t="str">
        <f t="shared" si="11"/>
        <v>-</v>
      </c>
      <c r="AD49" s="3">
        <v>10.8</v>
      </c>
      <c r="AE49" s="3">
        <v>7.35</v>
      </c>
      <c r="AF49" s="3">
        <v>4.3600000000000003</v>
      </c>
      <c r="AG49" s="3">
        <v>5.16</v>
      </c>
      <c r="AH49" s="9">
        <f t="shared" si="12"/>
        <v>2103.0651055261392</v>
      </c>
      <c r="AI49" s="9">
        <f t="shared" si="12"/>
        <v>2459.3363695510739</v>
      </c>
      <c r="AJ49" s="9">
        <f t="shared" si="12"/>
        <v>2845.4869964303925</v>
      </c>
      <c r="AK49" s="9">
        <f t="shared" si="12"/>
        <v>3529.4117647058833</v>
      </c>
      <c r="AL49" s="9">
        <f t="shared" si="12"/>
        <v>4465.4088050314467</v>
      </c>
      <c r="AM49" s="9" t="str">
        <f t="shared" si="12"/>
        <v>-</v>
      </c>
      <c r="AN49" s="9" t="str">
        <f t="shared" si="12"/>
        <v>-</v>
      </c>
      <c r="AO49" s="9">
        <f t="shared" si="6"/>
        <v>194.44444444444443</v>
      </c>
      <c r="AP49" s="9">
        <f t="shared" si="7"/>
        <v>194.44444444444443</v>
      </c>
      <c r="AQ49" s="9">
        <f t="shared" si="8"/>
        <v>194.44444444444443</v>
      </c>
      <c r="AR49" s="9">
        <f t="shared" si="8"/>
        <v>285.71428571428572</v>
      </c>
      <c r="AS49" s="9">
        <f t="shared" si="8"/>
        <v>481.65137614678895</v>
      </c>
      <c r="AT49" s="9">
        <f t="shared" si="8"/>
        <v>406.97674418604652</v>
      </c>
      <c r="AU49" s="9">
        <f t="shared" si="9"/>
        <v>406.97674418604652</v>
      </c>
      <c r="AV49" s="9">
        <f t="shared" si="10"/>
        <v>177.98808543788763</v>
      </c>
      <c r="AW49" s="9">
        <f t="shared" si="10"/>
        <v>180.1973590122515</v>
      </c>
      <c r="AX49" s="9">
        <f t="shared" si="10"/>
        <v>182.00711067206566</v>
      </c>
      <c r="AY49" s="9">
        <f t="shared" si="10"/>
        <v>264.31718061674007</v>
      </c>
      <c r="AZ49" s="9">
        <f t="shared" si="10"/>
        <v>434.75725324391311</v>
      </c>
      <c r="BA49" s="9" t="str">
        <f t="shared" si="10"/>
        <v>-</v>
      </c>
      <c r="BB49" s="9" t="str">
        <f t="shared" si="10"/>
        <v>-</v>
      </c>
    </row>
    <row r="50" spans="2:54" ht="14.5" hidden="1" x14ac:dyDescent="0.35">
      <c r="B50" s="8" t="s">
        <v>118</v>
      </c>
      <c r="C50" s="8" t="s">
        <v>119</v>
      </c>
      <c r="D50" s="30" t="s">
        <v>120</v>
      </c>
      <c r="E50" s="8" t="s">
        <v>111</v>
      </c>
      <c r="F50" s="8" t="s">
        <v>115</v>
      </c>
      <c r="G50" s="8" t="s">
        <v>58</v>
      </c>
      <c r="H50" s="17" t="s">
        <v>110</v>
      </c>
      <c r="I50" s="17" t="s">
        <v>110</v>
      </c>
      <c r="J50" s="17" t="s">
        <v>110</v>
      </c>
      <c r="K50" s="17" t="s">
        <v>110</v>
      </c>
      <c r="L50" s="17" t="s">
        <v>110</v>
      </c>
      <c r="M50" s="17" t="s">
        <v>110</v>
      </c>
      <c r="N50" s="17" t="s">
        <v>110</v>
      </c>
      <c r="O50" s="12" t="str">
        <f t="shared" si="5"/>
        <v>-</v>
      </c>
      <c r="P50" s="12" t="str">
        <f t="shared" si="5"/>
        <v>-</v>
      </c>
      <c r="Q50" s="12" t="str">
        <f t="shared" si="5"/>
        <v>-</v>
      </c>
      <c r="R50" s="12" t="str">
        <f t="shared" si="5"/>
        <v>-</v>
      </c>
      <c r="S50" s="12" t="str">
        <f t="shared" si="5"/>
        <v>-</v>
      </c>
      <c r="T50" s="12" t="str">
        <f t="shared" si="5"/>
        <v>-</v>
      </c>
      <c r="U50" s="12" t="str">
        <f t="shared" si="5"/>
        <v>-</v>
      </c>
      <c r="V50" s="7">
        <v>0.53</v>
      </c>
      <c r="W50" s="13" t="str">
        <f t="shared" si="11"/>
        <v>-</v>
      </c>
      <c r="X50" s="13" t="str">
        <f t="shared" si="11"/>
        <v>-</v>
      </c>
      <c r="Y50" s="13" t="str">
        <f t="shared" si="11"/>
        <v>-</v>
      </c>
      <c r="Z50" s="13" t="str">
        <f t="shared" si="11"/>
        <v>-</v>
      </c>
      <c r="AA50" s="13" t="str">
        <f t="shared" si="11"/>
        <v>-</v>
      </c>
      <c r="AB50" s="13" t="str">
        <f t="shared" si="11"/>
        <v>-</v>
      </c>
      <c r="AC50" s="13" t="str">
        <f t="shared" si="11"/>
        <v>-</v>
      </c>
      <c r="AD50" s="3">
        <v>10.8</v>
      </c>
      <c r="AE50" s="3">
        <v>7.35</v>
      </c>
      <c r="AF50" s="3">
        <v>4.3600000000000003</v>
      </c>
      <c r="AG50" s="3">
        <v>5.16</v>
      </c>
      <c r="AH50" s="9" t="str">
        <f t="shared" si="12"/>
        <v>-</v>
      </c>
      <c r="AI50" s="9" t="str">
        <f t="shared" si="12"/>
        <v>-</v>
      </c>
      <c r="AJ50" s="9" t="str">
        <f t="shared" si="12"/>
        <v>-</v>
      </c>
      <c r="AK50" s="9" t="str">
        <f t="shared" si="12"/>
        <v>-</v>
      </c>
      <c r="AL50" s="9" t="str">
        <f t="shared" si="12"/>
        <v>-</v>
      </c>
      <c r="AM50" s="9" t="str">
        <f t="shared" si="12"/>
        <v>-</v>
      </c>
      <c r="AN50" s="9" t="str">
        <f t="shared" si="12"/>
        <v>-</v>
      </c>
      <c r="AO50" s="9">
        <f t="shared" si="6"/>
        <v>194.44444444444443</v>
      </c>
      <c r="AP50" s="9">
        <f t="shared" si="7"/>
        <v>194.44444444444443</v>
      </c>
      <c r="AQ50" s="9">
        <f t="shared" si="8"/>
        <v>194.44444444444443</v>
      </c>
      <c r="AR50" s="9">
        <f t="shared" si="8"/>
        <v>285.71428571428572</v>
      </c>
      <c r="AS50" s="9">
        <f t="shared" si="8"/>
        <v>481.65137614678895</v>
      </c>
      <c r="AT50" s="9">
        <f t="shared" si="8"/>
        <v>406.97674418604652</v>
      </c>
      <c r="AU50" s="9">
        <f t="shared" si="9"/>
        <v>406.97674418604652</v>
      </c>
      <c r="AV50" s="9" t="str">
        <f t="shared" si="10"/>
        <v>-</v>
      </c>
      <c r="AW50" s="9" t="str">
        <f t="shared" si="10"/>
        <v>-</v>
      </c>
      <c r="AX50" s="9" t="str">
        <f t="shared" si="10"/>
        <v>-</v>
      </c>
      <c r="AY50" s="9" t="str">
        <f t="shared" si="10"/>
        <v>-</v>
      </c>
      <c r="AZ50" s="9" t="str">
        <f t="shared" si="10"/>
        <v>-</v>
      </c>
      <c r="BA50" s="9" t="str">
        <f t="shared" si="10"/>
        <v>-</v>
      </c>
      <c r="BB50" s="9" t="str">
        <f t="shared" si="10"/>
        <v>-</v>
      </c>
    </row>
    <row r="51" spans="2:54" ht="14.5" hidden="1" x14ac:dyDescent="0.35">
      <c r="B51" s="8" t="s">
        <v>118</v>
      </c>
      <c r="C51" s="8" t="s">
        <v>119</v>
      </c>
      <c r="D51" s="30" t="s">
        <v>120</v>
      </c>
      <c r="E51" s="8" t="s">
        <v>112</v>
      </c>
      <c r="F51" s="8" t="s">
        <v>115</v>
      </c>
      <c r="G51" s="8" t="s">
        <v>58</v>
      </c>
      <c r="H51" s="17" t="s">
        <v>110</v>
      </c>
      <c r="I51" s="17" t="s">
        <v>110</v>
      </c>
      <c r="J51" s="17" t="s">
        <v>110</v>
      </c>
      <c r="K51" s="17" t="s">
        <v>110</v>
      </c>
      <c r="L51" s="17" t="s">
        <v>110</v>
      </c>
      <c r="M51" s="17" t="s">
        <v>110</v>
      </c>
      <c r="N51" s="17" t="s">
        <v>110</v>
      </c>
      <c r="O51" s="12" t="str">
        <f t="shared" si="5"/>
        <v>-</v>
      </c>
      <c r="P51" s="12" t="str">
        <f t="shared" si="5"/>
        <v>-</v>
      </c>
      <c r="Q51" s="12" t="str">
        <f t="shared" si="5"/>
        <v>-</v>
      </c>
      <c r="R51" s="12" t="str">
        <f t="shared" si="5"/>
        <v>-</v>
      </c>
      <c r="S51" s="12" t="str">
        <f t="shared" si="5"/>
        <v>-</v>
      </c>
      <c r="T51" s="12" t="str">
        <f t="shared" si="5"/>
        <v>-</v>
      </c>
      <c r="U51" s="12" t="str">
        <f t="shared" si="5"/>
        <v>-</v>
      </c>
      <c r="V51" s="7">
        <v>0.53</v>
      </c>
      <c r="W51" s="13" t="str">
        <f t="shared" si="11"/>
        <v>-</v>
      </c>
      <c r="X51" s="13" t="str">
        <f t="shared" si="11"/>
        <v>-</v>
      </c>
      <c r="Y51" s="13" t="str">
        <f t="shared" si="11"/>
        <v>-</v>
      </c>
      <c r="Z51" s="13" t="str">
        <f t="shared" si="11"/>
        <v>-</v>
      </c>
      <c r="AA51" s="13" t="str">
        <f t="shared" si="11"/>
        <v>-</v>
      </c>
      <c r="AB51" s="13" t="str">
        <f t="shared" si="11"/>
        <v>-</v>
      </c>
      <c r="AC51" s="13" t="str">
        <f t="shared" si="11"/>
        <v>-</v>
      </c>
      <c r="AD51" s="3">
        <v>10.8</v>
      </c>
      <c r="AE51" s="3">
        <v>7.35</v>
      </c>
      <c r="AF51" s="3">
        <v>4.3600000000000003</v>
      </c>
      <c r="AG51" s="3">
        <v>5.16</v>
      </c>
      <c r="AH51" s="9" t="str">
        <f t="shared" si="12"/>
        <v>-</v>
      </c>
      <c r="AI51" s="9" t="str">
        <f t="shared" si="12"/>
        <v>-</v>
      </c>
      <c r="AJ51" s="9" t="str">
        <f t="shared" si="12"/>
        <v>-</v>
      </c>
      <c r="AK51" s="9" t="str">
        <f t="shared" si="12"/>
        <v>-</v>
      </c>
      <c r="AL51" s="9" t="str">
        <f t="shared" si="12"/>
        <v>-</v>
      </c>
      <c r="AM51" s="9" t="str">
        <f t="shared" si="12"/>
        <v>-</v>
      </c>
      <c r="AN51" s="9" t="str">
        <f t="shared" si="12"/>
        <v>-</v>
      </c>
      <c r="AO51" s="9">
        <f t="shared" si="6"/>
        <v>194.44444444444443</v>
      </c>
      <c r="AP51" s="9">
        <f t="shared" si="7"/>
        <v>194.44444444444443</v>
      </c>
      <c r="AQ51" s="9">
        <f t="shared" si="8"/>
        <v>194.44444444444443</v>
      </c>
      <c r="AR51" s="9">
        <f t="shared" si="8"/>
        <v>285.71428571428572</v>
      </c>
      <c r="AS51" s="9">
        <f t="shared" si="8"/>
        <v>481.65137614678895</v>
      </c>
      <c r="AT51" s="9">
        <f t="shared" si="8"/>
        <v>406.97674418604652</v>
      </c>
      <c r="AU51" s="9">
        <f t="shared" si="9"/>
        <v>406.97674418604652</v>
      </c>
      <c r="AV51" s="9" t="str">
        <f t="shared" si="10"/>
        <v>-</v>
      </c>
      <c r="AW51" s="9" t="str">
        <f t="shared" ref="AW51:BB93" si="19">IFERROR(1/((1/AI51)+(1/AP51)), "-")</f>
        <v>-</v>
      </c>
      <c r="AX51" s="9" t="str">
        <f t="shared" si="19"/>
        <v>-</v>
      </c>
      <c r="AY51" s="9" t="str">
        <f t="shared" si="19"/>
        <v>-</v>
      </c>
      <c r="AZ51" s="9" t="str">
        <f t="shared" si="19"/>
        <v>-</v>
      </c>
      <c r="BA51" s="9" t="str">
        <f t="shared" si="19"/>
        <v>-</v>
      </c>
      <c r="BB51" s="9" t="str">
        <f t="shared" si="19"/>
        <v>-</v>
      </c>
    </row>
    <row r="52" spans="2:54" ht="14.5" hidden="1" x14ac:dyDescent="0.35">
      <c r="B52" s="8" t="s">
        <v>118</v>
      </c>
      <c r="C52" s="8" t="s">
        <v>119</v>
      </c>
      <c r="D52" s="30" t="s">
        <v>120</v>
      </c>
      <c r="E52" s="8" t="s">
        <v>113</v>
      </c>
      <c r="F52" s="8" t="s">
        <v>115</v>
      </c>
      <c r="G52" s="8" t="s">
        <v>58</v>
      </c>
      <c r="H52" s="17" t="s">
        <v>110</v>
      </c>
      <c r="I52" s="17" t="s">
        <v>110</v>
      </c>
      <c r="J52" s="17" t="s">
        <v>110</v>
      </c>
      <c r="K52" s="17" t="s">
        <v>110</v>
      </c>
      <c r="L52" s="17" t="s">
        <v>110</v>
      </c>
      <c r="M52" s="17" t="s">
        <v>110</v>
      </c>
      <c r="N52" s="17" t="s">
        <v>110</v>
      </c>
      <c r="O52" s="12" t="str">
        <f t="shared" si="5"/>
        <v>-</v>
      </c>
      <c r="P52" s="12" t="str">
        <f t="shared" si="5"/>
        <v>-</v>
      </c>
      <c r="Q52" s="12" t="str">
        <f t="shared" si="5"/>
        <v>-</v>
      </c>
      <c r="R52" s="12" t="str">
        <f t="shared" si="5"/>
        <v>-</v>
      </c>
      <c r="S52" s="12" t="str">
        <f t="shared" si="5"/>
        <v>-</v>
      </c>
      <c r="T52" s="12" t="str">
        <f t="shared" si="5"/>
        <v>-</v>
      </c>
      <c r="U52" s="12" t="str">
        <f t="shared" si="5"/>
        <v>-</v>
      </c>
      <c r="V52" s="7">
        <v>0.53</v>
      </c>
      <c r="W52" s="13" t="str">
        <f t="shared" si="11"/>
        <v>-</v>
      </c>
      <c r="X52" s="13" t="str">
        <f t="shared" si="11"/>
        <v>-</v>
      </c>
      <c r="Y52" s="13" t="str">
        <f t="shared" si="11"/>
        <v>-</v>
      </c>
      <c r="Z52" s="13" t="str">
        <f t="shared" si="11"/>
        <v>-</v>
      </c>
      <c r="AA52" s="13" t="str">
        <f t="shared" si="11"/>
        <v>-</v>
      </c>
      <c r="AB52" s="13" t="str">
        <f t="shared" si="11"/>
        <v>-</v>
      </c>
      <c r="AC52" s="13" t="str">
        <f t="shared" si="11"/>
        <v>-</v>
      </c>
      <c r="AD52" s="3">
        <v>10.8</v>
      </c>
      <c r="AE52" s="3">
        <v>7.35</v>
      </c>
      <c r="AF52" s="3">
        <v>4.3600000000000003</v>
      </c>
      <c r="AG52" s="3">
        <v>5.16</v>
      </c>
      <c r="AH52" s="9" t="str">
        <f t="shared" si="12"/>
        <v>-</v>
      </c>
      <c r="AI52" s="9" t="str">
        <f t="shared" si="12"/>
        <v>-</v>
      </c>
      <c r="AJ52" s="9" t="str">
        <f t="shared" si="12"/>
        <v>-</v>
      </c>
      <c r="AK52" s="9" t="str">
        <f t="shared" si="12"/>
        <v>-</v>
      </c>
      <c r="AL52" s="9" t="str">
        <f t="shared" si="12"/>
        <v>-</v>
      </c>
      <c r="AM52" s="9" t="str">
        <f t="shared" si="12"/>
        <v>-</v>
      </c>
      <c r="AN52" s="9" t="str">
        <f t="shared" si="12"/>
        <v>-</v>
      </c>
      <c r="AO52" s="9">
        <f t="shared" si="6"/>
        <v>194.44444444444443</v>
      </c>
      <c r="AP52" s="9">
        <f t="shared" si="7"/>
        <v>194.44444444444443</v>
      </c>
      <c r="AQ52" s="9">
        <f t="shared" si="8"/>
        <v>194.44444444444443</v>
      </c>
      <c r="AR52" s="9">
        <f t="shared" si="8"/>
        <v>285.71428571428572</v>
      </c>
      <c r="AS52" s="9">
        <f t="shared" si="8"/>
        <v>481.65137614678895</v>
      </c>
      <c r="AT52" s="9">
        <f t="shared" si="8"/>
        <v>406.97674418604652</v>
      </c>
      <c r="AU52" s="9">
        <f t="shared" si="9"/>
        <v>406.97674418604652</v>
      </c>
      <c r="AV52" s="9" t="str">
        <f t="shared" ref="AV52:AY115" si="20">IFERROR(1/((1/AH52)+(1/AO52)), "-")</f>
        <v>-</v>
      </c>
      <c r="AW52" s="9" t="str">
        <f t="shared" si="19"/>
        <v>-</v>
      </c>
      <c r="AX52" s="9" t="str">
        <f t="shared" si="19"/>
        <v>-</v>
      </c>
      <c r="AY52" s="9" t="str">
        <f t="shared" si="19"/>
        <v>-</v>
      </c>
      <c r="AZ52" s="9" t="str">
        <f t="shared" si="19"/>
        <v>-</v>
      </c>
      <c r="BA52" s="9" t="str">
        <f t="shared" si="19"/>
        <v>-</v>
      </c>
      <c r="BB52" s="9" t="str">
        <f t="shared" si="19"/>
        <v>-</v>
      </c>
    </row>
    <row r="53" spans="2:54" ht="14.5" hidden="1" x14ac:dyDescent="0.35">
      <c r="B53" s="8" t="s">
        <v>118</v>
      </c>
      <c r="C53" s="8" t="s">
        <v>119</v>
      </c>
      <c r="D53" s="30" t="s">
        <v>121</v>
      </c>
      <c r="E53" s="8" t="s">
        <v>108</v>
      </c>
      <c r="F53" s="8" t="s">
        <v>109</v>
      </c>
      <c r="G53" s="8" t="s">
        <v>58</v>
      </c>
      <c r="H53" s="16" t="s">
        <v>110</v>
      </c>
      <c r="I53" s="16" t="s">
        <v>110</v>
      </c>
      <c r="J53" s="16" t="s">
        <v>110</v>
      </c>
      <c r="K53" s="16" t="s">
        <v>110</v>
      </c>
      <c r="L53" s="16" t="s">
        <v>110</v>
      </c>
      <c r="M53" s="16" t="s">
        <v>110</v>
      </c>
      <c r="N53" s="16" t="s">
        <v>110</v>
      </c>
      <c r="O53" s="12" t="str">
        <f t="shared" si="5"/>
        <v>-</v>
      </c>
      <c r="P53" s="12" t="str">
        <f t="shared" si="5"/>
        <v>-</v>
      </c>
      <c r="Q53" s="12" t="str">
        <f t="shared" si="5"/>
        <v>-</v>
      </c>
      <c r="R53" s="12" t="str">
        <f t="shared" si="5"/>
        <v>-</v>
      </c>
      <c r="S53" s="12" t="str">
        <f t="shared" si="5"/>
        <v>-</v>
      </c>
      <c r="T53" s="12" t="str">
        <f t="shared" si="5"/>
        <v>-</v>
      </c>
      <c r="U53" s="12" t="str">
        <f t="shared" si="5"/>
        <v>-</v>
      </c>
      <c r="V53" s="7">
        <v>0.53</v>
      </c>
      <c r="W53" s="13" t="str">
        <f t="shared" si="11"/>
        <v>-</v>
      </c>
      <c r="X53" s="13" t="str">
        <f t="shared" si="11"/>
        <v>-</v>
      </c>
      <c r="Y53" s="13" t="str">
        <f t="shared" si="11"/>
        <v>-</v>
      </c>
      <c r="Z53" s="13" t="str">
        <f t="shared" si="11"/>
        <v>-</v>
      </c>
      <c r="AA53" s="13" t="str">
        <f t="shared" si="11"/>
        <v>-</v>
      </c>
      <c r="AB53" s="13" t="str">
        <f t="shared" si="11"/>
        <v>-</v>
      </c>
      <c r="AC53" s="13" t="str">
        <f t="shared" si="11"/>
        <v>-</v>
      </c>
      <c r="AD53" s="3">
        <v>10.8</v>
      </c>
      <c r="AE53" s="3">
        <v>7.35</v>
      </c>
      <c r="AF53" s="3">
        <v>4.3600000000000003</v>
      </c>
      <c r="AG53" s="3">
        <v>5.16</v>
      </c>
      <c r="AH53" s="9" t="str">
        <f t="shared" si="12"/>
        <v>-</v>
      </c>
      <c r="AI53" s="9" t="str">
        <f t="shared" si="12"/>
        <v>-</v>
      </c>
      <c r="AJ53" s="9" t="str">
        <f t="shared" si="12"/>
        <v>-</v>
      </c>
      <c r="AK53" s="9" t="str">
        <f t="shared" si="12"/>
        <v>-</v>
      </c>
      <c r="AL53" s="9" t="str">
        <f t="shared" si="12"/>
        <v>-</v>
      </c>
      <c r="AM53" s="9" t="str">
        <f t="shared" si="12"/>
        <v>-</v>
      </c>
      <c r="AN53" s="9" t="str">
        <f t="shared" si="12"/>
        <v>-</v>
      </c>
      <c r="AO53" s="9">
        <f t="shared" si="6"/>
        <v>194.44444444444443</v>
      </c>
      <c r="AP53" s="9">
        <f t="shared" si="7"/>
        <v>194.44444444444443</v>
      </c>
      <c r="AQ53" s="9">
        <f t="shared" si="8"/>
        <v>194.44444444444443</v>
      </c>
      <c r="AR53" s="9">
        <f t="shared" si="8"/>
        <v>285.71428571428572</v>
      </c>
      <c r="AS53" s="9">
        <f t="shared" si="8"/>
        <v>481.65137614678895</v>
      </c>
      <c r="AT53" s="9">
        <f t="shared" si="8"/>
        <v>406.97674418604652</v>
      </c>
      <c r="AU53" s="9">
        <f t="shared" si="9"/>
        <v>406.97674418604652</v>
      </c>
      <c r="AV53" s="9" t="str">
        <f t="shared" si="20"/>
        <v>-</v>
      </c>
      <c r="AW53" s="9" t="str">
        <f t="shared" si="19"/>
        <v>-</v>
      </c>
      <c r="AX53" s="9" t="str">
        <f t="shared" si="19"/>
        <v>-</v>
      </c>
      <c r="AY53" s="9" t="str">
        <f t="shared" si="19"/>
        <v>-</v>
      </c>
      <c r="AZ53" s="9" t="str">
        <f t="shared" si="19"/>
        <v>-</v>
      </c>
      <c r="BA53" s="9" t="str">
        <f t="shared" si="19"/>
        <v>-</v>
      </c>
      <c r="BB53" s="9" t="str">
        <f t="shared" si="19"/>
        <v>-</v>
      </c>
    </row>
    <row r="54" spans="2:54" ht="14.5" hidden="1" x14ac:dyDescent="0.35">
      <c r="B54" s="8" t="s">
        <v>118</v>
      </c>
      <c r="C54" s="8" t="s">
        <v>119</v>
      </c>
      <c r="D54" s="30" t="s">
        <v>121</v>
      </c>
      <c r="E54" s="8" t="s">
        <v>111</v>
      </c>
      <c r="F54" s="8" t="s">
        <v>109</v>
      </c>
      <c r="G54" s="8" t="s">
        <v>58</v>
      </c>
      <c r="H54" s="17" t="s">
        <v>110</v>
      </c>
      <c r="I54" s="17" t="s">
        <v>110</v>
      </c>
      <c r="J54" s="17" t="s">
        <v>110</v>
      </c>
      <c r="K54" s="17" t="s">
        <v>110</v>
      </c>
      <c r="L54" s="17" t="s">
        <v>110</v>
      </c>
      <c r="M54" s="17" t="s">
        <v>110</v>
      </c>
      <c r="N54" s="17" t="s">
        <v>110</v>
      </c>
      <c r="O54" s="12" t="str">
        <f t="shared" si="5"/>
        <v>-</v>
      </c>
      <c r="P54" s="12" t="str">
        <f t="shared" si="5"/>
        <v>-</v>
      </c>
      <c r="Q54" s="12" t="str">
        <f t="shared" si="5"/>
        <v>-</v>
      </c>
      <c r="R54" s="12" t="str">
        <f t="shared" si="5"/>
        <v>-</v>
      </c>
      <c r="S54" s="12" t="str">
        <f t="shared" si="5"/>
        <v>-</v>
      </c>
      <c r="T54" s="12" t="str">
        <f t="shared" si="5"/>
        <v>-</v>
      </c>
      <c r="U54" s="12" t="str">
        <f t="shared" si="5"/>
        <v>-</v>
      </c>
      <c r="V54" s="7">
        <v>0.53</v>
      </c>
      <c r="W54" s="13" t="str">
        <f t="shared" si="11"/>
        <v>-</v>
      </c>
      <c r="X54" s="13" t="str">
        <f t="shared" si="11"/>
        <v>-</v>
      </c>
      <c r="Y54" s="13" t="str">
        <f t="shared" si="11"/>
        <v>-</v>
      </c>
      <c r="Z54" s="13" t="str">
        <f t="shared" si="11"/>
        <v>-</v>
      </c>
      <c r="AA54" s="13" t="str">
        <f t="shared" si="11"/>
        <v>-</v>
      </c>
      <c r="AB54" s="13" t="str">
        <f t="shared" si="11"/>
        <v>-</v>
      </c>
      <c r="AC54" s="13" t="str">
        <f t="shared" si="11"/>
        <v>-</v>
      </c>
      <c r="AD54" s="3">
        <v>10.8</v>
      </c>
      <c r="AE54" s="3">
        <v>7.35</v>
      </c>
      <c r="AF54" s="3">
        <v>4.3600000000000003</v>
      </c>
      <c r="AG54" s="3">
        <v>5.16</v>
      </c>
      <c r="AH54" s="9" t="str">
        <f t="shared" si="12"/>
        <v>-</v>
      </c>
      <c r="AI54" s="9" t="str">
        <f t="shared" si="12"/>
        <v>-</v>
      </c>
      <c r="AJ54" s="9" t="str">
        <f t="shared" si="12"/>
        <v>-</v>
      </c>
      <c r="AK54" s="9" t="str">
        <f t="shared" si="12"/>
        <v>-</v>
      </c>
      <c r="AL54" s="9" t="str">
        <f t="shared" si="12"/>
        <v>-</v>
      </c>
      <c r="AM54" s="9" t="str">
        <f t="shared" si="12"/>
        <v>-</v>
      </c>
      <c r="AN54" s="9" t="str">
        <f t="shared" si="12"/>
        <v>-</v>
      </c>
      <c r="AO54" s="9">
        <f t="shared" si="6"/>
        <v>194.44444444444443</v>
      </c>
      <c r="AP54" s="9">
        <f t="shared" si="7"/>
        <v>194.44444444444443</v>
      </c>
      <c r="AQ54" s="9">
        <f t="shared" si="8"/>
        <v>194.44444444444443</v>
      </c>
      <c r="AR54" s="9">
        <f t="shared" si="8"/>
        <v>285.71428571428572</v>
      </c>
      <c r="AS54" s="9">
        <f t="shared" si="8"/>
        <v>481.65137614678895</v>
      </c>
      <c r="AT54" s="9">
        <f t="shared" si="8"/>
        <v>406.97674418604652</v>
      </c>
      <c r="AU54" s="9">
        <f t="shared" si="9"/>
        <v>406.97674418604652</v>
      </c>
      <c r="AV54" s="9" t="str">
        <f t="shared" si="20"/>
        <v>-</v>
      </c>
      <c r="AW54" s="9" t="str">
        <f t="shared" si="19"/>
        <v>-</v>
      </c>
      <c r="AX54" s="9" t="str">
        <f t="shared" si="19"/>
        <v>-</v>
      </c>
      <c r="AY54" s="9" t="str">
        <f t="shared" si="19"/>
        <v>-</v>
      </c>
      <c r="AZ54" s="9" t="str">
        <f t="shared" si="19"/>
        <v>-</v>
      </c>
      <c r="BA54" s="9" t="str">
        <f t="shared" si="19"/>
        <v>-</v>
      </c>
      <c r="BB54" s="9" t="str">
        <f t="shared" si="19"/>
        <v>-</v>
      </c>
    </row>
    <row r="55" spans="2:54" ht="14.5" hidden="1" x14ac:dyDescent="0.35">
      <c r="B55" s="8" t="s">
        <v>118</v>
      </c>
      <c r="C55" s="8" t="s">
        <v>119</v>
      </c>
      <c r="D55" s="30" t="s">
        <v>121</v>
      </c>
      <c r="E55" s="8" t="s">
        <v>112</v>
      </c>
      <c r="F55" s="8" t="s">
        <v>109</v>
      </c>
      <c r="G55" s="8" t="s">
        <v>58</v>
      </c>
      <c r="H55" s="16" t="s">
        <v>110</v>
      </c>
      <c r="I55" s="16" t="s">
        <v>110</v>
      </c>
      <c r="J55" s="16" t="s">
        <v>110</v>
      </c>
      <c r="K55" s="16" t="s">
        <v>110</v>
      </c>
      <c r="L55" s="16" t="s">
        <v>110</v>
      </c>
      <c r="M55" s="16" t="s">
        <v>110</v>
      </c>
      <c r="N55" s="16" t="s">
        <v>110</v>
      </c>
      <c r="O55" s="12" t="str">
        <f t="shared" si="5"/>
        <v>-</v>
      </c>
      <c r="P55" s="12" t="str">
        <f t="shared" si="5"/>
        <v>-</v>
      </c>
      <c r="Q55" s="12" t="str">
        <f t="shared" ref="Q55:U105" si="21">IFERROR(5700/J55, "-")</f>
        <v>-</v>
      </c>
      <c r="R55" s="12" t="str">
        <f t="shared" si="21"/>
        <v>-</v>
      </c>
      <c r="S55" s="12" t="str">
        <f t="shared" si="21"/>
        <v>-</v>
      </c>
      <c r="T55" s="12" t="str">
        <f t="shared" si="21"/>
        <v>-</v>
      </c>
      <c r="U55" s="12" t="str">
        <f t="shared" si="21"/>
        <v>-</v>
      </c>
      <c r="V55" s="7">
        <v>0.53</v>
      </c>
      <c r="W55" s="13" t="str">
        <f t="shared" si="11"/>
        <v>-</v>
      </c>
      <c r="X55" s="13" t="str">
        <f t="shared" si="11"/>
        <v>-</v>
      </c>
      <c r="Y55" s="13" t="str">
        <f t="shared" si="11"/>
        <v>-</v>
      </c>
      <c r="Z55" s="13" t="str">
        <f t="shared" si="11"/>
        <v>-</v>
      </c>
      <c r="AA55" s="13" t="str">
        <f t="shared" si="11"/>
        <v>-</v>
      </c>
      <c r="AB55" s="13" t="str">
        <f t="shared" ref="AB55:AC118" si="22">IFERROR(M55*$V55, "-")</f>
        <v>-</v>
      </c>
      <c r="AC55" s="13" t="str">
        <f t="shared" si="22"/>
        <v>-</v>
      </c>
      <c r="AD55" s="3">
        <v>10.8</v>
      </c>
      <c r="AE55" s="3">
        <v>7.35</v>
      </c>
      <c r="AF55" s="3">
        <v>4.3600000000000003</v>
      </c>
      <c r="AG55" s="3">
        <v>5.16</v>
      </c>
      <c r="AH55" s="9" t="str">
        <f t="shared" si="12"/>
        <v>-</v>
      </c>
      <c r="AI55" s="9" t="str">
        <f t="shared" si="12"/>
        <v>-</v>
      </c>
      <c r="AJ55" s="9" t="str">
        <f t="shared" si="12"/>
        <v>-</v>
      </c>
      <c r="AK55" s="9" t="str">
        <f t="shared" ref="AK55:AN118" si="23">IFERROR(2100/Z55, "-")</f>
        <v>-</v>
      </c>
      <c r="AL55" s="9" t="str">
        <f t="shared" si="23"/>
        <v>-</v>
      </c>
      <c r="AM55" s="9" t="str">
        <f t="shared" si="23"/>
        <v>-</v>
      </c>
      <c r="AN55" s="9" t="str">
        <f t="shared" si="23"/>
        <v>-</v>
      </c>
      <c r="AO55" s="9">
        <f t="shared" si="6"/>
        <v>194.44444444444443</v>
      </c>
      <c r="AP55" s="9">
        <f t="shared" si="7"/>
        <v>194.44444444444443</v>
      </c>
      <c r="AQ55" s="9">
        <f t="shared" si="8"/>
        <v>194.44444444444443</v>
      </c>
      <c r="AR55" s="9">
        <f t="shared" si="8"/>
        <v>285.71428571428572</v>
      </c>
      <c r="AS55" s="9">
        <f t="shared" si="8"/>
        <v>481.65137614678895</v>
      </c>
      <c r="AT55" s="9">
        <f t="shared" si="8"/>
        <v>406.97674418604652</v>
      </c>
      <c r="AU55" s="9">
        <f t="shared" si="9"/>
        <v>406.97674418604652</v>
      </c>
      <c r="AV55" s="9" t="str">
        <f t="shared" si="20"/>
        <v>-</v>
      </c>
      <c r="AW55" s="9" t="str">
        <f t="shared" si="19"/>
        <v>-</v>
      </c>
      <c r="AX55" s="9" t="str">
        <f t="shared" si="19"/>
        <v>-</v>
      </c>
      <c r="AY55" s="9" t="str">
        <f t="shared" si="19"/>
        <v>-</v>
      </c>
      <c r="AZ55" s="9" t="str">
        <f t="shared" si="19"/>
        <v>-</v>
      </c>
      <c r="BA55" s="9" t="str">
        <f t="shared" si="19"/>
        <v>-</v>
      </c>
      <c r="BB55" s="9" t="str">
        <f t="shared" si="19"/>
        <v>-</v>
      </c>
    </row>
    <row r="56" spans="2:54" ht="14.5" hidden="1" x14ac:dyDescent="0.35">
      <c r="B56" s="8" t="s">
        <v>118</v>
      </c>
      <c r="C56" s="8" t="s">
        <v>119</v>
      </c>
      <c r="D56" s="30" t="s">
        <v>121</v>
      </c>
      <c r="E56" s="8" t="s">
        <v>113</v>
      </c>
      <c r="F56" s="8" t="s">
        <v>109</v>
      </c>
      <c r="G56" s="8" t="s">
        <v>58</v>
      </c>
      <c r="H56" s="17" t="s">
        <v>110</v>
      </c>
      <c r="I56" s="17" t="s">
        <v>110</v>
      </c>
      <c r="J56" s="17" t="s">
        <v>110</v>
      </c>
      <c r="K56" s="17" t="s">
        <v>110</v>
      </c>
      <c r="L56" s="16" t="s">
        <v>110</v>
      </c>
      <c r="M56" s="16" t="s">
        <v>110</v>
      </c>
      <c r="N56" s="16" t="s">
        <v>110</v>
      </c>
      <c r="O56" s="12" t="str">
        <f t="shared" ref="O56:U119" si="24">IFERROR(5700/H56, "-")</f>
        <v>-</v>
      </c>
      <c r="P56" s="12" t="str">
        <f t="shared" si="24"/>
        <v>-</v>
      </c>
      <c r="Q56" s="12" t="str">
        <f t="shared" si="21"/>
        <v>-</v>
      </c>
      <c r="R56" s="12" t="str">
        <f t="shared" si="21"/>
        <v>-</v>
      </c>
      <c r="S56" s="12" t="str">
        <f t="shared" si="21"/>
        <v>-</v>
      </c>
      <c r="T56" s="12" t="str">
        <f t="shared" si="21"/>
        <v>-</v>
      </c>
      <c r="U56" s="12" t="str">
        <f t="shared" si="21"/>
        <v>-</v>
      </c>
      <c r="V56" s="7">
        <v>0.53</v>
      </c>
      <c r="W56" s="13" t="str">
        <f t="shared" ref="W56:AA106" si="25">IFERROR(H56*$V56, "-")</f>
        <v>-</v>
      </c>
      <c r="X56" s="13" t="str">
        <f t="shared" si="25"/>
        <v>-</v>
      </c>
      <c r="Y56" s="13" t="str">
        <f t="shared" si="25"/>
        <v>-</v>
      </c>
      <c r="Z56" s="13" t="str">
        <f t="shared" si="25"/>
        <v>-</v>
      </c>
      <c r="AA56" s="13" t="str">
        <f t="shared" si="25"/>
        <v>-</v>
      </c>
      <c r="AB56" s="13" t="str">
        <f t="shared" si="22"/>
        <v>-</v>
      </c>
      <c r="AC56" s="13" t="str">
        <f t="shared" si="22"/>
        <v>-</v>
      </c>
      <c r="AD56" s="3">
        <v>10.8</v>
      </c>
      <c r="AE56" s="3">
        <v>7.35</v>
      </c>
      <c r="AF56" s="3">
        <v>4.3600000000000003</v>
      </c>
      <c r="AG56" s="3">
        <v>5.16</v>
      </c>
      <c r="AH56" s="9" t="str">
        <f t="shared" ref="AH56:AJ118" si="26">IFERROR(2100/W56, "-")</f>
        <v>-</v>
      </c>
      <c r="AI56" s="9" t="str">
        <f t="shared" si="26"/>
        <v>-</v>
      </c>
      <c r="AJ56" s="9" t="str">
        <f t="shared" si="26"/>
        <v>-</v>
      </c>
      <c r="AK56" s="9" t="str">
        <f t="shared" si="23"/>
        <v>-</v>
      </c>
      <c r="AL56" s="9" t="str">
        <f t="shared" si="23"/>
        <v>-</v>
      </c>
      <c r="AM56" s="9" t="str">
        <f t="shared" si="23"/>
        <v>-</v>
      </c>
      <c r="AN56" s="9" t="str">
        <f t="shared" si="23"/>
        <v>-</v>
      </c>
      <c r="AO56" s="9">
        <f t="shared" si="6"/>
        <v>194.44444444444443</v>
      </c>
      <c r="AP56" s="9">
        <f t="shared" si="7"/>
        <v>194.44444444444443</v>
      </c>
      <c r="AQ56" s="9">
        <f t="shared" si="8"/>
        <v>194.44444444444443</v>
      </c>
      <c r="AR56" s="9">
        <f t="shared" si="8"/>
        <v>285.71428571428572</v>
      </c>
      <c r="AS56" s="9">
        <f t="shared" si="8"/>
        <v>481.65137614678895</v>
      </c>
      <c r="AT56" s="9">
        <f t="shared" si="8"/>
        <v>406.97674418604652</v>
      </c>
      <c r="AU56" s="9">
        <f t="shared" si="9"/>
        <v>406.97674418604652</v>
      </c>
      <c r="AV56" s="9" t="str">
        <f t="shared" si="20"/>
        <v>-</v>
      </c>
      <c r="AW56" s="9" t="str">
        <f t="shared" si="19"/>
        <v>-</v>
      </c>
      <c r="AX56" s="9" t="str">
        <f t="shared" si="19"/>
        <v>-</v>
      </c>
      <c r="AY56" s="9" t="str">
        <f t="shared" si="19"/>
        <v>-</v>
      </c>
      <c r="AZ56" s="9" t="str">
        <f t="shared" si="19"/>
        <v>-</v>
      </c>
      <c r="BA56" s="9" t="str">
        <f t="shared" si="19"/>
        <v>-</v>
      </c>
      <c r="BB56" s="9" t="str">
        <f t="shared" si="19"/>
        <v>-</v>
      </c>
    </row>
    <row r="57" spans="2:54" ht="14.5" x14ac:dyDescent="0.35">
      <c r="B57" s="8" t="s">
        <v>118</v>
      </c>
      <c r="C57" s="8" t="s">
        <v>119</v>
      </c>
      <c r="D57" s="30" t="s">
        <v>121</v>
      </c>
      <c r="E57" s="8" t="s">
        <v>108</v>
      </c>
      <c r="F57" s="8" t="s">
        <v>114</v>
      </c>
      <c r="G57" s="8" t="s">
        <v>58</v>
      </c>
      <c r="H57" s="16" t="s">
        <v>110</v>
      </c>
      <c r="I57" s="16" t="s">
        <v>110</v>
      </c>
      <c r="J57" s="16" t="s">
        <v>110</v>
      </c>
      <c r="K57" s="16" t="s">
        <v>110</v>
      </c>
      <c r="L57" s="20">
        <v>4.584507042253521</v>
      </c>
      <c r="M57" s="20">
        <v>4.1745810055865924</v>
      </c>
      <c r="N57" s="20">
        <v>4.4109387022313404</v>
      </c>
      <c r="O57" s="12" t="str">
        <f t="shared" si="24"/>
        <v>-</v>
      </c>
      <c r="P57" s="12" t="str">
        <f t="shared" si="24"/>
        <v>-</v>
      </c>
      <c r="Q57" s="12" t="str">
        <f t="shared" si="21"/>
        <v>-</v>
      </c>
      <c r="R57" s="12" t="str">
        <f t="shared" si="21"/>
        <v>-</v>
      </c>
      <c r="S57" s="12">
        <f t="shared" si="21"/>
        <v>1243.3179723502305</v>
      </c>
      <c r="T57" s="12">
        <f t="shared" si="21"/>
        <v>1365.4064904650384</v>
      </c>
      <c r="U57" s="12">
        <f t="shared" si="21"/>
        <v>1292.2419432209674</v>
      </c>
      <c r="V57" s="7">
        <v>0.53</v>
      </c>
      <c r="W57" s="13" t="str">
        <f t="shared" si="25"/>
        <v>-</v>
      </c>
      <c r="X57" s="13" t="str">
        <f t="shared" si="25"/>
        <v>-</v>
      </c>
      <c r="Y57" s="13" t="str">
        <f t="shared" si="25"/>
        <v>-</v>
      </c>
      <c r="Z57" s="13" t="str">
        <f t="shared" si="25"/>
        <v>-</v>
      </c>
      <c r="AA57" s="13">
        <f t="shared" si="25"/>
        <v>2.4297887323943663</v>
      </c>
      <c r="AB57" s="13">
        <f t="shared" si="22"/>
        <v>2.212527932960894</v>
      </c>
      <c r="AC57" s="13">
        <f t="shared" si="22"/>
        <v>2.3377975121826107</v>
      </c>
      <c r="AD57" s="3">
        <v>10.8</v>
      </c>
      <c r="AE57" s="3">
        <v>7.35</v>
      </c>
      <c r="AF57" s="3">
        <v>4.3600000000000003</v>
      </c>
      <c r="AG57" s="3">
        <v>5.16</v>
      </c>
      <c r="AH57" s="9" t="str">
        <f t="shared" si="26"/>
        <v>-</v>
      </c>
      <c r="AI57" s="9" t="str">
        <f t="shared" si="26"/>
        <v>-</v>
      </c>
      <c r="AJ57" s="9" t="str">
        <f t="shared" si="26"/>
        <v>-</v>
      </c>
      <c r="AK57" s="9" t="str">
        <f t="shared" si="23"/>
        <v>-</v>
      </c>
      <c r="AL57" s="9">
        <f t="shared" si="23"/>
        <v>864.27267194157025</v>
      </c>
      <c r="AM57" s="9">
        <f t="shared" si="23"/>
        <v>949.1405594096592</v>
      </c>
      <c r="AN57" s="9">
        <f t="shared" si="23"/>
        <v>898.28139052102995</v>
      </c>
      <c r="AO57" s="9">
        <f t="shared" si="6"/>
        <v>194.44444444444443</v>
      </c>
      <c r="AP57" s="9">
        <f t="shared" si="7"/>
        <v>194.44444444444443</v>
      </c>
      <c r="AQ57" s="9">
        <f t="shared" si="8"/>
        <v>194.44444444444443</v>
      </c>
      <c r="AR57" s="9">
        <f t="shared" si="8"/>
        <v>285.71428571428572</v>
      </c>
      <c r="AS57" s="9">
        <f t="shared" si="8"/>
        <v>481.65137614678895</v>
      </c>
      <c r="AT57" s="9">
        <f t="shared" si="8"/>
        <v>406.97674418604652</v>
      </c>
      <c r="AU57" s="9">
        <f t="shared" si="9"/>
        <v>406.97674418604652</v>
      </c>
      <c r="AV57" s="9" t="str">
        <f t="shared" si="20"/>
        <v>-</v>
      </c>
      <c r="AW57" s="9" t="str">
        <f t="shared" si="19"/>
        <v>-</v>
      </c>
      <c r="AX57" s="9" t="str">
        <f t="shared" si="19"/>
        <v>-</v>
      </c>
      <c r="AY57" s="9" t="str">
        <f t="shared" si="19"/>
        <v>-</v>
      </c>
      <c r="AZ57" s="9">
        <f t="shared" si="19"/>
        <v>309.28797386298811</v>
      </c>
      <c r="BA57" s="9">
        <f t="shared" si="19"/>
        <v>284.84124022255355</v>
      </c>
      <c r="BB57" s="9">
        <f t="shared" si="19"/>
        <v>280.08225036590642</v>
      </c>
    </row>
    <row r="58" spans="2:54" ht="14.5" x14ac:dyDescent="0.35">
      <c r="B58" s="8" t="s">
        <v>118</v>
      </c>
      <c r="C58" s="8" t="s">
        <v>119</v>
      </c>
      <c r="D58" s="30" t="s">
        <v>121</v>
      </c>
      <c r="E58" s="8" t="s">
        <v>111</v>
      </c>
      <c r="F58" s="8" t="s">
        <v>114</v>
      </c>
      <c r="G58" s="8" t="s">
        <v>58</v>
      </c>
      <c r="H58" s="17" t="s">
        <v>110</v>
      </c>
      <c r="I58" s="17" t="s">
        <v>110</v>
      </c>
      <c r="J58" s="17" t="s">
        <v>110</v>
      </c>
      <c r="K58" s="16" t="s">
        <v>110</v>
      </c>
      <c r="L58" s="16" t="s">
        <v>110</v>
      </c>
      <c r="M58" s="16" t="s">
        <v>110</v>
      </c>
      <c r="N58" s="16" t="s">
        <v>110</v>
      </c>
      <c r="O58" s="12" t="str">
        <f t="shared" si="24"/>
        <v>-</v>
      </c>
      <c r="P58" s="12" t="str">
        <f t="shared" si="24"/>
        <v>-</v>
      </c>
      <c r="Q58" s="12" t="str">
        <f t="shared" si="21"/>
        <v>-</v>
      </c>
      <c r="R58" s="12" t="str">
        <f t="shared" si="21"/>
        <v>-</v>
      </c>
      <c r="S58" s="12" t="str">
        <f t="shared" si="21"/>
        <v>-</v>
      </c>
      <c r="T58" s="12" t="str">
        <f t="shared" si="21"/>
        <v>-</v>
      </c>
      <c r="U58" s="12" t="str">
        <f t="shared" si="21"/>
        <v>-</v>
      </c>
      <c r="V58" s="7">
        <v>0.53</v>
      </c>
      <c r="W58" s="13" t="str">
        <f t="shared" si="25"/>
        <v>-</v>
      </c>
      <c r="X58" s="13" t="str">
        <f t="shared" si="25"/>
        <v>-</v>
      </c>
      <c r="Y58" s="13" t="str">
        <f t="shared" si="25"/>
        <v>-</v>
      </c>
      <c r="Z58" s="13" t="str">
        <f t="shared" si="25"/>
        <v>-</v>
      </c>
      <c r="AA58" s="13" t="str">
        <f t="shared" si="25"/>
        <v>-</v>
      </c>
      <c r="AB58" s="13" t="str">
        <f t="shared" si="22"/>
        <v>-</v>
      </c>
      <c r="AC58" s="13" t="str">
        <f t="shared" si="22"/>
        <v>-</v>
      </c>
      <c r="AD58" s="3">
        <v>10.8</v>
      </c>
      <c r="AE58" s="3">
        <v>7.35</v>
      </c>
      <c r="AF58" s="3">
        <v>4.3600000000000003</v>
      </c>
      <c r="AG58" s="3">
        <v>5.16</v>
      </c>
      <c r="AH58" s="9" t="str">
        <f t="shared" si="26"/>
        <v>-</v>
      </c>
      <c r="AI58" s="9" t="str">
        <f t="shared" si="26"/>
        <v>-</v>
      </c>
      <c r="AJ58" s="9" t="str">
        <f t="shared" si="26"/>
        <v>-</v>
      </c>
      <c r="AK58" s="9" t="str">
        <f t="shared" si="23"/>
        <v>-</v>
      </c>
      <c r="AL58" s="9" t="str">
        <f t="shared" si="23"/>
        <v>-</v>
      </c>
      <c r="AM58" s="9" t="str">
        <f t="shared" si="23"/>
        <v>-</v>
      </c>
      <c r="AN58" s="9" t="str">
        <f t="shared" si="23"/>
        <v>-</v>
      </c>
      <c r="AO58" s="9">
        <f t="shared" si="6"/>
        <v>194.44444444444443</v>
      </c>
      <c r="AP58" s="9">
        <f t="shared" si="7"/>
        <v>194.44444444444443</v>
      </c>
      <c r="AQ58" s="9">
        <f t="shared" si="8"/>
        <v>194.44444444444443</v>
      </c>
      <c r="AR58" s="9">
        <f t="shared" si="8"/>
        <v>285.71428571428572</v>
      </c>
      <c r="AS58" s="9">
        <f t="shared" si="8"/>
        <v>481.65137614678895</v>
      </c>
      <c r="AT58" s="9">
        <f t="shared" si="8"/>
        <v>406.97674418604652</v>
      </c>
      <c r="AU58" s="9">
        <f t="shared" si="9"/>
        <v>406.97674418604652</v>
      </c>
      <c r="AV58" s="9" t="str">
        <f t="shared" si="20"/>
        <v>-</v>
      </c>
      <c r="AW58" s="9" t="str">
        <f t="shared" si="19"/>
        <v>-</v>
      </c>
      <c r="AX58" s="9" t="str">
        <f t="shared" si="19"/>
        <v>-</v>
      </c>
      <c r="AY58" s="9" t="str">
        <f t="shared" si="19"/>
        <v>-</v>
      </c>
      <c r="AZ58" s="9" t="str">
        <f t="shared" si="19"/>
        <v>-</v>
      </c>
      <c r="BA58" s="9" t="str">
        <f t="shared" si="19"/>
        <v>-</v>
      </c>
      <c r="BB58" s="9" t="str">
        <f t="shared" si="19"/>
        <v>-</v>
      </c>
    </row>
    <row r="59" spans="2:54" ht="14.5" x14ac:dyDescent="0.35">
      <c r="B59" s="8" t="s">
        <v>118</v>
      </c>
      <c r="C59" s="8" t="s">
        <v>119</v>
      </c>
      <c r="D59" s="30" t="s">
        <v>121</v>
      </c>
      <c r="E59" s="8" t="s">
        <v>112</v>
      </c>
      <c r="F59" s="8" t="s">
        <v>114</v>
      </c>
      <c r="G59" s="8" t="s">
        <v>58</v>
      </c>
      <c r="H59" s="16" t="s">
        <v>110</v>
      </c>
      <c r="I59" s="16" t="s">
        <v>110</v>
      </c>
      <c r="J59" s="16" t="s">
        <v>110</v>
      </c>
      <c r="K59" s="16" t="s">
        <v>110</v>
      </c>
      <c r="L59" s="16" t="s">
        <v>110</v>
      </c>
      <c r="M59" s="16" t="s">
        <v>110</v>
      </c>
      <c r="N59" s="16" t="s">
        <v>110</v>
      </c>
      <c r="O59" s="12" t="str">
        <f t="shared" si="24"/>
        <v>-</v>
      </c>
      <c r="P59" s="12" t="str">
        <f t="shared" si="24"/>
        <v>-</v>
      </c>
      <c r="Q59" s="12" t="str">
        <f t="shared" si="21"/>
        <v>-</v>
      </c>
      <c r="R59" s="12" t="str">
        <f t="shared" si="21"/>
        <v>-</v>
      </c>
      <c r="S59" s="12" t="str">
        <f t="shared" si="21"/>
        <v>-</v>
      </c>
      <c r="T59" s="12" t="str">
        <f t="shared" si="21"/>
        <v>-</v>
      </c>
      <c r="U59" s="12" t="str">
        <f t="shared" si="21"/>
        <v>-</v>
      </c>
      <c r="V59" s="7">
        <v>0.53</v>
      </c>
      <c r="W59" s="13" t="str">
        <f t="shared" si="25"/>
        <v>-</v>
      </c>
      <c r="X59" s="13" t="str">
        <f t="shared" si="25"/>
        <v>-</v>
      </c>
      <c r="Y59" s="13" t="str">
        <f t="shared" si="25"/>
        <v>-</v>
      </c>
      <c r="Z59" s="13" t="str">
        <f t="shared" si="25"/>
        <v>-</v>
      </c>
      <c r="AA59" s="13" t="str">
        <f t="shared" si="25"/>
        <v>-</v>
      </c>
      <c r="AB59" s="13" t="str">
        <f t="shared" si="22"/>
        <v>-</v>
      </c>
      <c r="AC59" s="13" t="str">
        <f t="shared" si="22"/>
        <v>-</v>
      </c>
      <c r="AD59" s="3">
        <v>10.8</v>
      </c>
      <c r="AE59" s="3">
        <v>7.35</v>
      </c>
      <c r="AF59" s="3">
        <v>4.3600000000000003</v>
      </c>
      <c r="AG59" s="3">
        <v>5.16</v>
      </c>
      <c r="AH59" s="9" t="str">
        <f t="shared" si="26"/>
        <v>-</v>
      </c>
      <c r="AI59" s="9" t="str">
        <f t="shared" si="26"/>
        <v>-</v>
      </c>
      <c r="AJ59" s="9" t="str">
        <f t="shared" si="26"/>
        <v>-</v>
      </c>
      <c r="AK59" s="9" t="str">
        <f t="shared" si="23"/>
        <v>-</v>
      </c>
      <c r="AL59" s="9" t="str">
        <f t="shared" si="23"/>
        <v>-</v>
      </c>
      <c r="AM59" s="9" t="str">
        <f t="shared" si="23"/>
        <v>-</v>
      </c>
      <c r="AN59" s="9" t="str">
        <f t="shared" si="23"/>
        <v>-</v>
      </c>
      <c r="AO59" s="9">
        <f t="shared" si="6"/>
        <v>194.44444444444443</v>
      </c>
      <c r="AP59" s="9">
        <f t="shared" si="7"/>
        <v>194.44444444444443</v>
      </c>
      <c r="AQ59" s="9">
        <f t="shared" si="8"/>
        <v>194.44444444444443</v>
      </c>
      <c r="AR59" s="9">
        <f t="shared" si="8"/>
        <v>285.71428571428572</v>
      </c>
      <c r="AS59" s="9">
        <f t="shared" si="8"/>
        <v>481.65137614678895</v>
      </c>
      <c r="AT59" s="9">
        <f t="shared" si="8"/>
        <v>406.97674418604652</v>
      </c>
      <c r="AU59" s="9">
        <f t="shared" si="9"/>
        <v>406.97674418604652</v>
      </c>
      <c r="AV59" s="9" t="str">
        <f t="shared" si="20"/>
        <v>-</v>
      </c>
      <c r="AW59" s="9" t="str">
        <f t="shared" si="19"/>
        <v>-</v>
      </c>
      <c r="AX59" s="9" t="str">
        <f t="shared" si="19"/>
        <v>-</v>
      </c>
      <c r="AY59" s="9" t="str">
        <f t="shared" si="19"/>
        <v>-</v>
      </c>
      <c r="AZ59" s="9" t="str">
        <f t="shared" si="19"/>
        <v>-</v>
      </c>
      <c r="BA59" s="9" t="str">
        <f t="shared" si="19"/>
        <v>-</v>
      </c>
      <c r="BB59" s="9" t="str">
        <f t="shared" si="19"/>
        <v>-</v>
      </c>
    </row>
    <row r="60" spans="2:54" ht="14.5" x14ac:dyDescent="0.35">
      <c r="B60" s="8" t="s">
        <v>118</v>
      </c>
      <c r="C60" s="8" t="s">
        <v>119</v>
      </c>
      <c r="D60" s="30" t="s">
        <v>121</v>
      </c>
      <c r="E60" s="8" t="s">
        <v>113</v>
      </c>
      <c r="F60" s="8" t="s">
        <v>114</v>
      </c>
      <c r="G60" s="8" t="s">
        <v>58</v>
      </c>
      <c r="H60" s="17" t="s">
        <v>110</v>
      </c>
      <c r="I60" s="17" t="s">
        <v>110</v>
      </c>
      <c r="J60" s="17" t="s">
        <v>110</v>
      </c>
      <c r="K60" s="16" t="s">
        <v>110</v>
      </c>
      <c r="L60" s="16" t="s">
        <v>110</v>
      </c>
      <c r="M60" s="16" t="s">
        <v>110</v>
      </c>
      <c r="N60" s="16" t="s">
        <v>110</v>
      </c>
      <c r="O60" s="12" t="str">
        <f t="shared" si="24"/>
        <v>-</v>
      </c>
      <c r="P60" s="12" t="str">
        <f t="shared" si="24"/>
        <v>-</v>
      </c>
      <c r="Q60" s="12" t="str">
        <f t="shared" si="21"/>
        <v>-</v>
      </c>
      <c r="R60" s="12" t="str">
        <f t="shared" si="21"/>
        <v>-</v>
      </c>
      <c r="S60" s="12" t="str">
        <f t="shared" si="21"/>
        <v>-</v>
      </c>
      <c r="T60" s="12" t="str">
        <f t="shared" si="21"/>
        <v>-</v>
      </c>
      <c r="U60" s="12" t="str">
        <f t="shared" si="21"/>
        <v>-</v>
      </c>
      <c r="V60" s="7">
        <v>0.53</v>
      </c>
      <c r="W60" s="13" t="str">
        <f t="shared" si="25"/>
        <v>-</v>
      </c>
      <c r="X60" s="13" t="str">
        <f t="shared" si="25"/>
        <v>-</v>
      </c>
      <c r="Y60" s="13" t="str">
        <f t="shared" si="25"/>
        <v>-</v>
      </c>
      <c r="Z60" s="13" t="str">
        <f t="shared" si="25"/>
        <v>-</v>
      </c>
      <c r="AA60" s="13" t="str">
        <f t="shared" si="25"/>
        <v>-</v>
      </c>
      <c r="AB60" s="13" t="str">
        <f t="shared" si="22"/>
        <v>-</v>
      </c>
      <c r="AC60" s="13" t="str">
        <f t="shared" si="22"/>
        <v>-</v>
      </c>
      <c r="AD60" s="3">
        <v>10.8</v>
      </c>
      <c r="AE60" s="3">
        <v>7.35</v>
      </c>
      <c r="AF60" s="3">
        <v>4.3600000000000003</v>
      </c>
      <c r="AG60" s="3">
        <v>5.16</v>
      </c>
      <c r="AH60" s="9" t="str">
        <f t="shared" si="26"/>
        <v>-</v>
      </c>
      <c r="AI60" s="9" t="str">
        <f t="shared" si="26"/>
        <v>-</v>
      </c>
      <c r="AJ60" s="9" t="str">
        <f t="shared" si="26"/>
        <v>-</v>
      </c>
      <c r="AK60" s="9" t="str">
        <f t="shared" si="23"/>
        <v>-</v>
      </c>
      <c r="AL60" s="9" t="str">
        <f t="shared" si="23"/>
        <v>-</v>
      </c>
      <c r="AM60" s="9" t="str">
        <f t="shared" si="23"/>
        <v>-</v>
      </c>
      <c r="AN60" s="9" t="str">
        <f t="shared" si="23"/>
        <v>-</v>
      </c>
      <c r="AO60" s="9">
        <f t="shared" si="6"/>
        <v>194.44444444444443</v>
      </c>
      <c r="AP60" s="9">
        <f t="shared" si="7"/>
        <v>194.44444444444443</v>
      </c>
      <c r="AQ60" s="9">
        <f t="shared" si="8"/>
        <v>194.44444444444443</v>
      </c>
      <c r="AR60" s="9">
        <f t="shared" si="8"/>
        <v>285.71428571428572</v>
      </c>
      <c r="AS60" s="9">
        <f t="shared" si="8"/>
        <v>481.65137614678895</v>
      </c>
      <c r="AT60" s="9">
        <f t="shared" si="8"/>
        <v>406.97674418604652</v>
      </c>
      <c r="AU60" s="9">
        <f t="shared" si="9"/>
        <v>406.97674418604652</v>
      </c>
      <c r="AV60" s="9" t="str">
        <f t="shared" si="20"/>
        <v>-</v>
      </c>
      <c r="AW60" s="9" t="str">
        <f t="shared" si="19"/>
        <v>-</v>
      </c>
      <c r="AX60" s="9" t="str">
        <f t="shared" si="19"/>
        <v>-</v>
      </c>
      <c r="AY60" s="9" t="str">
        <f t="shared" si="19"/>
        <v>-</v>
      </c>
      <c r="AZ60" s="9" t="str">
        <f t="shared" si="19"/>
        <v>-</v>
      </c>
      <c r="BA60" s="9" t="str">
        <f t="shared" si="19"/>
        <v>-</v>
      </c>
      <c r="BB60" s="9" t="str">
        <f t="shared" si="19"/>
        <v>-</v>
      </c>
    </row>
    <row r="61" spans="2:54" ht="14.5" hidden="1" x14ac:dyDescent="0.35">
      <c r="B61" s="8" t="s">
        <v>118</v>
      </c>
      <c r="C61" s="8" t="s">
        <v>119</v>
      </c>
      <c r="D61" s="30" t="s">
        <v>121</v>
      </c>
      <c r="E61" s="8" t="s">
        <v>108</v>
      </c>
      <c r="F61" s="8" t="s">
        <v>115</v>
      </c>
      <c r="G61" s="8" t="s">
        <v>58</v>
      </c>
      <c r="H61" s="16" t="s">
        <v>110</v>
      </c>
      <c r="I61" s="16" t="s">
        <v>110</v>
      </c>
      <c r="J61" s="16" t="s">
        <v>110</v>
      </c>
      <c r="K61" s="16" t="s">
        <v>110</v>
      </c>
      <c r="L61" s="20">
        <v>0.88732394366197176</v>
      </c>
      <c r="M61" s="20">
        <v>0.81145251396648055</v>
      </c>
      <c r="N61" s="20">
        <v>0.86714542190305222</v>
      </c>
      <c r="O61" s="12" t="str">
        <f t="shared" si="24"/>
        <v>-</v>
      </c>
      <c r="P61" s="12" t="str">
        <f t="shared" si="24"/>
        <v>-</v>
      </c>
      <c r="Q61" s="12" t="str">
        <f t="shared" si="21"/>
        <v>-</v>
      </c>
      <c r="R61" s="12" t="str">
        <f t="shared" si="21"/>
        <v>-</v>
      </c>
      <c r="S61" s="12">
        <f t="shared" si="21"/>
        <v>6423.8095238095248</v>
      </c>
      <c r="T61" s="12">
        <f t="shared" si="21"/>
        <v>7024.4406196213413</v>
      </c>
      <c r="U61" s="12">
        <f t="shared" si="21"/>
        <v>6573.2919254658373</v>
      </c>
      <c r="V61" s="7">
        <v>0.53</v>
      </c>
      <c r="W61" s="13" t="str">
        <f t="shared" si="25"/>
        <v>-</v>
      </c>
      <c r="X61" s="13" t="str">
        <f t="shared" si="25"/>
        <v>-</v>
      </c>
      <c r="Y61" s="13" t="str">
        <f t="shared" si="25"/>
        <v>-</v>
      </c>
      <c r="Z61" s="13" t="str">
        <f t="shared" si="25"/>
        <v>-</v>
      </c>
      <c r="AA61" s="13">
        <f t="shared" si="25"/>
        <v>0.47028169014084503</v>
      </c>
      <c r="AB61" s="13">
        <f t="shared" si="22"/>
        <v>0.43006983240223473</v>
      </c>
      <c r="AC61" s="13">
        <f t="shared" si="22"/>
        <v>0.45958707360861772</v>
      </c>
      <c r="AD61" s="3">
        <v>10.8</v>
      </c>
      <c r="AE61" s="3">
        <v>7.35</v>
      </c>
      <c r="AF61" s="3">
        <v>4.3600000000000003</v>
      </c>
      <c r="AG61" s="3">
        <v>5.16</v>
      </c>
      <c r="AH61" s="9" t="str">
        <f t="shared" si="26"/>
        <v>-</v>
      </c>
      <c r="AI61" s="9" t="str">
        <f t="shared" si="26"/>
        <v>-</v>
      </c>
      <c r="AJ61" s="9" t="str">
        <f t="shared" si="26"/>
        <v>-</v>
      </c>
      <c r="AK61" s="9" t="str">
        <f t="shared" si="23"/>
        <v>-</v>
      </c>
      <c r="AL61" s="9">
        <f t="shared" si="23"/>
        <v>4465.4088050314467</v>
      </c>
      <c r="AM61" s="9">
        <f t="shared" si="23"/>
        <v>4882.9279381677643</v>
      </c>
      <c r="AN61" s="9">
        <f t="shared" si="23"/>
        <v>4569.3191140278905</v>
      </c>
      <c r="AO61" s="9">
        <f t="shared" si="6"/>
        <v>194.44444444444443</v>
      </c>
      <c r="AP61" s="9">
        <f t="shared" si="7"/>
        <v>194.44444444444443</v>
      </c>
      <c r="AQ61" s="9">
        <f t="shared" si="8"/>
        <v>194.44444444444443</v>
      </c>
      <c r="AR61" s="9">
        <f t="shared" si="8"/>
        <v>285.71428571428572</v>
      </c>
      <c r="AS61" s="9">
        <f t="shared" si="8"/>
        <v>481.65137614678895</v>
      </c>
      <c r="AT61" s="9">
        <f t="shared" si="8"/>
        <v>406.97674418604652</v>
      </c>
      <c r="AU61" s="9">
        <f t="shared" si="9"/>
        <v>406.97674418604652</v>
      </c>
      <c r="AV61" s="9" t="str">
        <f t="shared" si="20"/>
        <v>-</v>
      </c>
      <c r="AW61" s="9" t="str">
        <f t="shared" si="19"/>
        <v>-</v>
      </c>
      <c r="AX61" s="9" t="str">
        <f t="shared" si="19"/>
        <v>-</v>
      </c>
      <c r="AY61" s="9" t="str">
        <f t="shared" si="19"/>
        <v>-</v>
      </c>
      <c r="AZ61" s="9">
        <f t="shared" si="19"/>
        <v>434.75725324391311</v>
      </c>
      <c r="BA61" s="9">
        <f t="shared" si="19"/>
        <v>375.66614782298024</v>
      </c>
      <c r="BB61" s="9">
        <f t="shared" si="19"/>
        <v>373.69293730891246</v>
      </c>
    </row>
    <row r="62" spans="2:54" ht="14.5" hidden="1" x14ac:dyDescent="0.35">
      <c r="B62" s="8" t="s">
        <v>118</v>
      </c>
      <c r="C62" s="8" t="s">
        <v>119</v>
      </c>
      <c r="D62" s="30" t="s">
        <v>121</v>
      </c>
      <c r="E62" s="8" t="s">
        <v>111</v>
      </c>
      <c r="F62" s="8" t="s">
        <v>115</v>
      </c>
      <c r="G62" s="8" t="s">
        <v>58</v>
      </c>
      <c r="H62" s="16" t="s">
        <v>110</v>
      </c>
      <c r="I62" s="16" t="s">
        <v>110</v>
      </c>
      <c r="J62" s="16" t="s">
        <v>110</v>
      </c>
      <c r="K62" s="16" t="s">
        <v>110</v>
      </c>
      <c r="L62" s="16" t="s">
        <v>110</v>
      </c>
      <c r="M62" s="16" t="s">
        <v>110</v>
      </c>
      <c r="N62" s="16" t="s">
        <v>110</v>
      </c>
      <c r="O62" s="12" t="str">
        <f t="shared" si="24"/>
        <v>-</v>
      </c>
      <c r="P62" s="12" t="str">
        <f t="shared" si="24"/>
        <v>-</v>
      </c>
      <c r="Q62" s="12" t="str">
        <f t="shared" si="21"/>
        <v>-</v>
      </c>
      <c r="R62" s="12" t="str">
        <f t="shared" si="21"/>
        <v>-</v>
      </c>
      <c r="S62" s="12" t="str">
        <f t="shared" si="21"/>
        <v>-</v>
      </c>
      <c r="T62" s="12" t="str">
        <f t="shared" si="21"/>
        <v>-</v>
      </c>
      <c r="U62" s="12" t="str">
        <f t="shared" si="21"/>
        <v>-</v>
      </c>
      <c r="V62" s="7">
        <v>0.53</v>
      </c>
      <c r="W62" s="13" t="str">
        <f t="shared" si="25"/>
        <v>-</v>
      </c>
      <c r="X62" s="13" t="str">
        <f t="shared" si="25"/>
        <v>-</v>
      </c>
      <c r="Y62" s="13" t="str">
        <f t="shared" si="25"/>
        <v>-</v>
      </c>
      <c r="Z62" s="13" t="str">
        <f t="shared" si="25"/>
        <v>-</v>
      </c>
      <c r="AA62" s="13" t="str">
        <f t="shared" si="25"/>
        <v>-</v>
      </c>
      <c r="AB62" s="13" t="str">
        <f t="shared" si="22"/>
        <v>-</v>
      </c>
      <c r="AC62" s="13" t="str">
        <f t="shared" si="22"/>
        <v>-</v>
      </c>
      <c r="AD62" s="3">
        <v>10.8</v>
      </c>
      <c r="AE62" s="3">
        <v>7.35</v>
      </c>
      <c r="AF62" s="3">
        <v>4.3600000000000003</v>
      </c>
      <c r="AG62" s="3">
        <v>5.16</v>
      </c>
      <c r="AH62" s="9" t="str">
        <f t="shared" si="26"/>
        <v>-</v>
      </c>
      <c r="AI62" s="9" t="str">
        <f t="shared" si="26"/>
        <v>-</v>
      </c>
      <c r="AJ62" s="9" t="str">
        <f t="shared" si="26"/>
        <v>-</v>
      </c>
      <c r="AK62" s="9" t="str">
        <f t="shared" si="23"/>
        <v>-</v>
      </c>
      <c r="AL62" s="9" t="str">
        <f t="shared" si="23"/>
        <v>-</v>
      </c>
      <c r="AM62" s="9" t="str">
        <f t="shared" si="23"/>
        <v>-</v>
      </c>
      <c r="AN62" s="9" t="str">
        <f t="shared" si="23"/>
        <v>-</v>
      </c>
      <c r="AO62" s="9">
        <f t="shared" si="6"/>
        <v>194.44444444444443</v>
      </c>
      <c r="AP62" s="9">
        <f t="shared" si="7"/>
        <v>194.44444444444443</v>
      </c>
      <c r="AQ62" s="9">
        <f t="shared" si="8"/>
        <v>194.44444444444443</v>
      </c>
      <c r="AR62" s="9">
        <f t="shared" si="8"/>
        <v>285.71428571428572</v>
      </c>
      <c r="AS62" s="9">
        <f t="shared" si="8"/>
        <v>481.65137614678895</v>
      </c>
      <c r="AT62" s="9">
        <f t="shared" si="8"/>
        <v>406.97674418604652</v>
      </c>
      <c r="AU62" s="9">
        <f t="shared" si="9"/>
        <v>406.97674418604652</v>
      </c>
      <c r="AV62" s="9" t="str">
        <f t="shared" si="20"/>
        <v>-</v>
      </c>
      <c r="AW62" s="9" t="str">
        <f t="shared" si="19"/>
        <v>-</v>
      </c>
      <c r="AX62" s="9" t="str">
        <f t="shared" si="19"/>
        <v>-</v>
      </c>
      <c r="AY62" s="9" t="str">
        <f t="shared" si="19"/>
        <v>-</v>
      </c>
      <c r="AZ62" s="9" t="str">
        <f t="shared" si="19"/>
        <v>-</v>
      </c>
      <c r="BA62" s="9" t="str">
        <f t="shared" si="19"/>
        <v>-</v>
      </c>
      <c r="BB62" s="9" t="str">
        <f t="shared" si="19"/>
        <v>-</v>
      </c>
    </row>
    <row r="63" spans="2:54" ht="14.5" hidden="1" x14ac:dyDescent="0.35">
      <c r="B63" s="8" t="s">
        <v>118</v>
      </c>
      <c r="C63" s="8" t="s">
        <v>119</v>
      </c>
      <c r="D63" s="30" t="s">
        <v>121</v>
      </c>
      <c r="E63" s="8" t="s">
        <v>112</v>
      </c>
      <c r="F63" s="8" t="s">
        <v>115</v>
      </c>
      <c r="G63" s="8" t="s">
        <v>58</v>
      </c>
      <c r="H63" s="16" t="s">
        <v>110</v>
      </c>
      <c r="I63" s="16" t="s">
        <v>110</v>
      </c>
      <c r="J63" s="16" t="s">
        <v>110</v>
      </c>
      <c r="K63" s="16" t="s">
        <v>110</v>
      </c>
      <c r="L63" s="16" t="s">
        <v>110</v>
      </c>
      <c r="M63" s="16" t="s">
        <v>110</v>
      </c>
      <c r="N63" s="16" t="s">
        <v>110</v>
      </c>
      <c r="O63" s="12" t="str">
        <f t="shared" si="24"/>
        <v>-</v>
      </c>
      <c r="P63" s="12" t="str">
        <f t="shared" si="24"/>
        <v>-</v>
      </c>
      <c r="Q63" s="12" t="str">
        <f t="shared" si="21"/>
        <v>-</v>
      </c>
      <c r="R63" s="12" t="str">
        <f t="shared" si="21"/>
        <v>-</v>
      </c>
      <c r="S63" s="12" t="str">
        <f t="shared" si="21"/>
        <v>-</v>
      </c>
      <c r="T63" s="12" t="str">
        <f t="shared" si="21"/>
        <v>-</v>
      </c>
      <c r="U63" s="12" t="str">
        <f t="shared" si="21"/>
        <v>-</v>
      </c>
      <c r="V63" s="7">
        <v>0.53</v>
      </c>
      <c r="W63" s="13" t="str">
        <f t="shared" si="25"/>
        <v>-</v>
      </c>
      <c r="X63" s="13" t="str">
        <f t="shared" si="25"/>
        <v>-</v>
      </c>
      <c r="Y63" s="13" t="str">
        <f t="shared" si="25"/>
        <v>-</v>
      </c>
      <c r="Z63" s="13" t="str">
        <f t="shared" si="25"/>
        <v>-</v>
      </c>
      <c r="AA63" s="13" t="str">
        <f t="shared" si="25"/>
        <v>-</v>
      </c>
      <c r="AB63" s="13" t="str">
        <f t="shared" si="22"/>
        <v>-</v>
      </c>
      <c r="AC63" s="13" t="str">
        <f t="shared" si="22"/>
        <v>-</v>
      </c>
      <c r="AD63" s="3">
        <v>10.8</v>
      </c>
      <c r="AE63" s="3">
        <v>7.35</v>
      </c>
      <c r="AF63" s="3">
        <v>4.3600000000000003</v>
      </c>
      <c r="AG63" s="3">
        <v>5.16</v>
      </c>
      <c r="AH63" s="9" t="str">
        <f t="shared" si="26"/>
        <v>-</v>
      </c>
      <c r="AI63" s="9" t="str">
        <f t="shared" si="26"/>
        <v>-</v>
      </c>
      <c r="AJ63" s="9" t="str">
        <f t="shared" si="26"/>
        <v>-</v>
      </c>
      <c r="AK63" s="9" t="str">
        <f t="shared" si="23"/>
        <v>-</v>
      </c>
      <c r="AL63" s="9" t="str">
        <f t="shared" si="23"/>
        <v>-</v>
      </c>
      <c r="AM63" s="9" t="str">
        <f t="shared" si="23"/>
        <v>-</v>
      </c>
      <c r="AN63" s="9" t="str">
        <f t="shared" si="23"/>
        <v>-</v>
      </c>
      <c r="AO63" s="9">
        <f t="shared" si="6"/>
        <v>194.44444444444443</v>
      </c>
      <c r="AP63" s="9">
        <f t="shared" si="7"/>
        <v>194.44444444444443</v>
      </c>
      <c r="AQ63" s="9">
        <f t="shared" si="8"/>
        <v>194.44444444444443</v>
      </c>
      <c r="AR63" s="9">
        <f t="shared" si="8"/>
        <v>285.71428571428572</v>
      </c>
      <c r="AS63" s="9">
        <f t="shared" si="8"/>
        <v>481.65137614678895</v>
      </c>
      <c r="AT63" s="9">
        <f t="shared" si="8"/>
        <v>406.97674418604652</v>
      </c>
      <c r="AU63" s="9">
        <f t="shared" si="9"/>
        <v>406.97674418604652</v>
      </c>
      <c r="AV63" s="9" t="str">
        <f t="shared" si="20"/>
        <v>-</v>
      </c>
      <c r="AW63" s="9" t="str">
        <f t="shared" si="19"/>
        <v>-</v>
      </c>
      <c r="AX63" s="9" t="str">
        <f t="shared" si="19"/>
        <v>-</v>
      </c>
      <c r="AY63" s="9" t="str">
        <f t="shared" si="19"/>
        <v>-</v>
      </c>
      <c r="AZ63" s="9" t="str">
        <f t="shared" si="19"/>
        <v>-</v>
      </c>
      <c r="BA63" s="9" t="str">
        <f t="shared" si="19"/>
        <v>-</v>
      </c>
      <c r="BB63" s="9" t="str">
        <f t="shared" si="19"/>
        <v>-</v>
      </c>
    </row>
    <row r="64" spans="2:54" ht="14.5" hidden="1" x14ac:dyDescent="0.35">
      <c r="B64" s="8" t="s">
        <v>118</v>
      </c>
      <c r="C64" s="8" t="s">
        <v>119</v>
      </c>
      <c r="D64" s="30" t="s">
        <v>121</v>
      </c>
      <c r="E64" s="8" t="s">
        <v>113</v>
      </c>
      <c r="F64" s="8" t="s">
        <v>115</v>
      </c>
      <c r="G64" s="8" t="s">
        <v>58</v>
      </c>
      <c r="H64" s="16" t="s">
        <v>110</v>
      </c>
      <c r="I64" s="16" t="s">
        <v>110</v>
      </c>
      <c r="J64" s="16" t="s">
        <v>110</v>
      </c>
      <c r="K64" s="16" t="s">
        <v>110</v>
      </c>
      <c r="L64" s="16" t="s">
        <v>110</v>
      </c>
      <c r="M64" s="16" t="s">
        <v>110</v>
      </c>
      <c r="N64" s="16" t="s">
        <v>110</v>
      </c>
      <c r="O64" s="12" t="str">
        <f t="shared" si="24"/>
        <v>-</v>
      </c>
      <c r="P64" s="12" t="str">
        <f t="shared" si="24"/>
        <v>-</v>
      </c>
      <c r="Q64" s="12" t="str">
        <f t="shared" si="21"/>
        <v>-</v>
      </c>
      <c r="R64" s="12" t="str">
        <f t="shared" si="21"/>
        <v>-</v>
      </c>
      <c r="S64" s="12" t="str">
        <f t="shared" si="21"/>
        <v>-</v>
      </c>
      <c r="T64" s="12" t="str">
        <f t="shared" si="21"/>
        <v>-</v>
      </c>
      <c r="U64" s="12" t="str">
        <f t="shared" si="21"/>
        <v>-</v>
      </c>
      <c r="V64" s="7">
        <v>0.53</v>
      </c>
      <c r="W64" s="13" t="str">
        <f t="shared" si="25"/>
        <v>-</v>
      </c>
      <c r="X64" s="13" t="str">
        <f t="shared" si="25"/>
        <v>-</v>
      </c>
      <c r="Y64" s="13" t="str">
        <f t="shared" si="25"/>
        <v>-</v>
      </c>
      <c r="Z64" s="13" t="str">
        <f t="shared" si="25"/>
        <v>-</v>
      </c>
      <c r="AA64" s="13" t="str">
        <f t="shared" si="25"/>
        <v>-</v>
      </c>
      <c r="AB64" s="13" t="str">
        <f t="shared" si="22"/>
        <v>-</v>
      </c>
      <c r="AC64" s="13" t="str">
        <f t="shared" si="22"/>
        <v>-</v>
      </c>
      <c r="AD64" s="3">
        <v>10.8</v>
      </c>
      <c r="AE64" s="3">
        <v>7.35</v>
      </c>
      <c r="AF64" s="3">
        <v>4.3600000000000003</v>
      </c>
      <c r="AG64" s="3">
        <v>5.16</v>
      </c>
      <c r="AH64" s="9" t="str">
        <f t="shared" si="26"/>
        <v>-</v>
      </c>
      <c r="AI64" s="9" t="str">
        <f t="shared" si="26"/>
        <v>-</v>
      </c>
      <c r="AJ64" s="9" t="str">
        <f t="shared" si="26"/>
        <v>-</v>
      </c>
      <c r="AK64" s="9" t="str">
        <f t="shared" si="23"/>
        <v>-</v>
      </c>
      <c r="AL64" s="9" t="str">
        <f t="shared" si="23"/>
        <v>-</v>
      </c>
      <c r="AM64" s="9" t="str">
        <f t="shared" si="23"/>
        <v>-</v>
      </c>
      <c r="AN64" s="9" t="str">
        <f t="shared" si="23"/>
        <v>-</v>
      </c>
      <c r="AO64" s="9">
        <f t="shared" si="6"/>
        <v>194.44444444444443</v>
      </c>
      <c r="AP64" s="9">
        <f t="shared" si="7"/>
        <v>194.44444444444443</v>
      </c>
      <c r="AQ64" s="9">
        <f t="shared" si="8"/>
        <v>194.44444444444443</v>
      </c>
      <c r="AR64" s="9">
        <f t="shared" si="8"/>
        <v>285.71428571428572</v>
      </c>
      <c r="AS64" s="9">
        <f t="shared" si="8"/>
        <v>481.65137614678895</v>
      </c>
      <c r="AT64" s="9">
        <f t="shared" si="8"/>
        <v>406.97674418604652</v>
      </c>
      <c r="AU64" s="9">
        <f t="shared" si="9"/>
        <v>406.97674418604652</v>
      </c>
      <c r="AV64" s="9" t="str">
        <f t="shared" si="20"/>
        <v>-</v>
      </c>
      <c r="AW64" s="9" t="str">
        <f t="shared" si="19"/>
        <v>-</v>
      </c>
      <c r="AX64" s="9" t="str">
        <f t="shared" si="19"/>
        <v>-</v>
      </c>
      <c r="AY64" s="9" t="str">
        <f t="shared" si="19"/>
        <v>-</v>
      </c>
      <c r="AZ64" s="9" t="str">
        <f t="shared" si="19"/>
        <v>-</v>
      </c>
      <c r="BA64" s="9" t="str">
        <f t="shared" si="19"/>
        <v>-</v>
      </c>
      <c r="BB64" s="9" t="str">
        <f t="shared" si="19"/>
        <v>-</v>
      </c>
    </row>
    <row r="65" spans="2:54" ht="14.5" hidden="1" x14ac:dyDescent="0.35">
      <c r="B65" s="8" t="s">
        <v>118</v>
      </c>
      <c r="C65" s="8" t="s">
        <v>122</v>
      </c>
      <c r="D65" s="30" t="s">
        <v>123</v>
      </c>
      <c r="E65" s="8" t="s">
        <v>108</v>
      </c>
      <c r="F65" s="8" t="s">
        <v>109</v>
      </c>
      <c r="G65" s="8" t="s">
        <v>58</v>
      </c>
      <c r="H65" s="27" t="s">
        <v>110</v>
      </c>
      <c r="I65" s="27" t="s">
        <v>110</v>
      </c>
      <c r="J65" s="27" t="s">
        <v>110</v>
      </c>
      <c r="K65" s="27" t="s">
        <v>110</v>
      </c>
      <c r="L65" s="20">
        <v>78.380281690140848</v>
      </c>
      <c r="M65" s="20">
        <v>71.955307262569832</v>
      </c>
      <c r="N65" s="20">
        <v>68.848422672480112</v>
      </c>
      <c r="O65" s="12" t="str">
        <f t="shared" si="24"/>
        <v>-</v>
      </c>
      <c r="P65" s="12" t="str">
        <f t="shared" si="24"/>
        <v>-</v>
      </c>
      <c r="Q65" s="12" t="str">
        <f t="shared" si="21"/>
        <v>-</v>
      </c>
      <c r="R65" s="12" t="str">
        <f t="shared" si="21"/>
        <v>-</v>
      </c>
      <c r="S65" s="12">
        <f t="shared" si="21"/>
        <v>72.722371967654979</v>
      </c>
      <c r="T65" s="12">
        <f t="shared" si="21"/>
        <v>79.215838509316768</v>
      </c>
      <c r="U65" s="12">
        <f t="shared" si="21"/>
        <v>82.790567724631217</v>
      </c>
      <c r="V65" s="7">
        <v>0.53</v>
      </c>
      <c r="W65" s="13" t="str">
        <f t="shared" si="25"/>
        <v>-</v>
      </c>
      <c r="X65" s="13" t="str">
        <f t="shared" si="25"/>
        <v>-</v>
      </c>
      <c r="Y65" s="13" t="str">
        <f t="shared" si="25"/>
        <v>-</v>
      </c>
      <c r="Z65" s="13" t="str">
        <f t="shared" si="25"/>
        <v>-</v>
      </c>
      <c r="AA65" s="13">
        <f t="shared" si="25"/>
        <v>41.541549295774651</v>
      </c>
      <c r="AB65" s="13">
        <f t="shared" si="22"/>
        <v>38.13631284916201</v>
      </c>
      <c r="AC65" s="13">
        <f t="shared" si="22"/>
        <v>36.489664016414459</v>
      </c>
      <c r="AD65" s="3">
        <v>10.8</v>
      </c>
      <c r="AE65" s="3">
        <v>7.35</v>
      </c>
      <c r="AF65" s="3">
        <v>4.3600000000000003</v>
      </c>
      <c r="AG65" s="3">
        <v>5.16</v>
      </c>
      <c r="AH65" s="9" t="str">
        <f t="shared" si="26"/>
        <v>-</v>
      </c>
      <c r="AI65" s="9" t="str">
        <f t="shared" si="26"/>
        <v>-</v>
      </c>
      <c r="AJ65" s="9" t="str">
        <f t="shared" si="26"/>
        <v>-</v>
      </c>
      <c r="AK65" s="9" t="str">
        <f t="shared" si="23"/>
        <v>-</v>
      </c>
      <c r="AL65" s="9">
        <f t="shared" si="23"/>
        <v>50.551797792808827</v>
      </c>
      <c r="AM65" s="9">
        <f t="shared" si="23"/>
        <v>55.065627563576705</v>
      </c>
      <c r="AN65" s="9">
        <f t="shared" si="23"/>
        <v>57.550543602027659</v>
      </c>
      <c r="AO65" s="9">
        <f t="shared" si="6"/>
        <v>194.44444444444443</v>
      </c>
      <c r="AP65" s="9">
        <f t="shared" si="7"/>
        <v>194.44444444444443</v>
      </c>
      <c r="AQ65" s="9">
        <f t="shared" si="8"/>
        <v>194.44444444444443</v>
      </c>
      <c r="AR65" s="9">
        <f t="shared" si="8"/>
        <v>285.71428571428572</v>
      </c>
      <c r="AS65" s="9">
        <f t="shared" si="8"/>
        <v>481.65137614678895</v>
      </c>
      <c r="AT65" s="9">
        <f t="shared" si="8"/>
        <v>406.97674418604652</v>
      </c>
      <c r="AU65" s="9">
        <f t="shared" si="9"/>
        <v>406.97674418604652</v>
      </c>
      <c r="AV65" s="9" t="str">
        <f t="shared" si="20"/>
        <v>-</v>
      </c>
      <c r="AW65" s="9" t="str">
        <f t="shared" si="19"/>
        <v>-</v>
      </c>
      <c r="AX65" s="9" t="str">
        <f t="shared" si="19"/>
        <v>-</v>
      </c>
      <c r="AY65" s="9" t="str">
        <f t="shared" si="19"/>
        <v>-</v>
      </c>
      <c r="AZ65" s="9">
        <f t="shared" si="19"/>
        <v>45.750089751182095</v>
      </c>
      <c r="BA65" s="9">
        <f t="shared" si="19"/>
        <v>48.502975468513711</v>
      </c>
      <c r="BB65" s="9">
        <f t="shared" si="19"/>
        <v>50.420574801572805</v>
      </c>
    </row>
    <row r="66" spans="2:54" ht="14.5" hidden="1" x14ac:dyDescent="0.35">
      <c r="B66" s="8" t="s">
        <v>118</v>
      </c>
      <c r="C66" s="8" t="s">
        <v>122</v>
      </c>
      <c r="D66" s="30" t="s">
        <v>123</v>
      </c>
      <c r="E66" s="8" t="s">
        <v>111</v>
      </c>
      <c r="F66" s="8" t="s">
        <v>109</v>
      </c>
      <c r="G66" s="8" t="s">
        <v>58</v>
      </c>
      <c r="H66" s="20">
        <v>0.87275258011644896</v>
      </c>
      <c r="I66" s="20">
        <v>0.76336672444613496</v>
      </c>
      <c r="J66" s="20">
        <v>0.72456611839882901</v>
      </c>
      <c r="K66" s="20">
        <v>0.19079022537210999</v>
      </c>
      <c r="L66" s="20">
        <v>0.106826463858039</v>
      </c>
      <c r="M66" s="20">
        <v>8.4748314153732199E-2</v>
      </c>
      <c r="N66" s="20">
        <v>3.7940810457060298E-2</v>
      </c>
      <c r="O66" s="12">
        <f t="shared" si="24"/>
        <v>6531.0606119771819</v>
      </c>
      <c r="P66" s="12">
        <f t="shared" si="24"/>
        <v>7466.9222766235553</v>
      </c>
      <c r="Q66" s="12">
        <f t="shared" si="21"/>
        <v>7866.7768962148757</v>
      </c>
      <c r="R66" s="12">
        <f t="shared" si="21"/>
        <v>29875.744362075871</v>
      </c>
      <c r="S66" s="12">
        <f t="shared" si="21"/>
        <v>53357.565102732347</v>
      </c>
      <c r="T66" s="12">
        <f t="shared" si="21"/>
        <v>67257.975063200473</v>
      </c>
      <c r="U66" s="12">
        <f t="shared" si="21"/>
        <v>150234.00742720041</v>
      </c>
      <c r="V66" s="7">
        <v>0.53</v>
      </c>
      <c r="W66" s="13">
        <f t="shared" si="25"/>
        <v>0.46255886746171798</v>
      </c>
      <c r="X66" s="13">
        <f t="shared" si="25"/>
        <v>0.40458436395645153</v>
      </c>
      <c r="Y66" s="13">
        <f t="shared" si="25"/>
        <v>0.38402004275137941</v>
      </c>
      <c r="Z66" s="13">
        <f t="shared" si="25"/>
        <v>0.1011188194472183</v>
      </c>
      <c r="AA66" s="13">
        <f t="shared" si="25"/>
        <v>5.6618025844760674E-2</v>
      </c>
      <c r="AB66" s="13">
        <f t="shared" si="22"/>
        <v>4.4916606501478065E-2</v>
      </c>
      <c r="AC66" s="13">
        <f t="shared" si="22"/>
        <v>2.0108629542241959E-2</v>
      </c>
      <c r="AD66" s="3">
        <v>10.8</v>
      </c>
      <c r="AE66" s="3">
        <v>7.35</v>
      </c>
      <c r="AF66" s="3">
        <v>4.3600000000000003</v>
      </c>
      <c r="AG66" s="3">
        <v>5.16</v>
      </c>
      <c r="AH66" s="9">
        <f t="shared" si="26"/>
        <v>4539.9626895571273</v>
      </c>
      <c r="AI66" s="9">
        <f t="shared" si="26"/>
        <v>5190.512009569502</v>
      </c>
      <c r="AJ66" s="9">
        <f t="shared" si="26"/>
        <v>5468.4645753231498</v>
      </c>
      <c r="AK66" s="9">
        <f t="shared" si="23"/>
        <v>20767.647520807455</v>
      </c>
      <c r="AL66" s="9">
        <f t="shared" si="23"/>
        <v>37090.660945295574</v>
      </c>
      <c r="AM66" s="9">
        <f t="shared" si="23"/>
        <v>46753.309378590202</v>
      </c>
      <c r="AN66" s="9">
        <f t="shared" si="23"/>
        <v>104432.77576865967</v>
      </c>
      <c r="AO66" s="9">
        <f t="shared" si="6"/>
        <v>194.44444444444443</v>
      </c>
      <c r="AP66" s="9">
        <f t="shared" si="7"/>
        <v>194.44444444444443</v>
      </c>
      <c r="AQ66" s="9">
        <f t="shared" si="8"/>
        <v>194.44444444444443</v>
      </c>
      <c r="AR66" s="9">
        <f t="shared" si="8"/>
        <v>285.71428571428572</v>
      </c>
      <c r="AS66" s="9">
        <f t="shared" si="8"/>
        <v>481.65137614678895</v>
      </c>
      <c r="AT66" s="9">
        <f t="shared" si="8"/>
        <v>406.97674418604652</v>
      </c>
      <c r="AU66" s="9">
        <f t="shared" si="9"/>
        <v>406.97674418604652</v>
      </c>
      <c r="AV66" s="9">
        <f t="shared" si="20"/>
        <v>186.45851486441856</v>
      </c>
      <c r="AW66" s="9">
        <f t="shared" si="19"/>
        <v>187.42328423670941</v>
      </c>
      <c r="AX66" s="9">
        <f t="shared" si="19"/>
        <v>187.76790384608245</v>
      </c>
      <c r="AY66" s="9">
        <f t="shared" si="19"/>
        <v>281.83686918520971</v>
      </c>
      <c r="AZ66" s="9">
        <f t="shared" si="19"/>
        <v>475.47693454842874</v>
      </c>
      <c r="BA66" s="9">
        <f t="shared" si="19"/>
        <v>403.46467748914233</v>
      </c>
      <c r="BB66" s="9">
        <f t="shared" si="19"/>
        <v>405.39690384554234</v>
      </c>
    </row>
    <row r="67" spans="2:54" ht="14.5" hidden="1" x14ac:dyDescent="0.35">
      <c r="B67" s="8" t="s">
        <v>118</v>
      </c>
      <c r="C67" s="8" t="s">
        <v>122</v>
      </c>
      <c r="D67" s="30" t="s">
        <v>123</v>
      </c>
      <c r="E67" s="8" t="s">
        <v>112</v>
      </c>
      <c r="F67" s="8" t="s">
        <v>109</v>
      </c>
      <c r="G67" s="8" t="s">
        <v>58</v>
      </c>
      <c r="H67" s="10">
        <v>8.4167546712168892</v>
      </c>
      <c r="I67" s="10">
        <v>7.9288268641898201</v>
      </c>
      <c r="J67" s="10">
        <v>6.4453689347607597</v>
      </c>
      <c r="K67" s="10">
        <v>4.4880152061451799</v>
      </c>
      <c r="L67" s="10">
        <v>3.1659470647856498</v>
      </c>
      <c r="M67" s="10">
        <v>2.7108614753542901</v>
      </c>
      <c r="N67" s="10">
        <v>2.1764629742201098</v>
      </c>
      <c r="O67" s="12">
        <f t="shared" si="24"/>
        <v>677.22064176261631</v>
      </c>
      <c r="P67" s="12">
        <f t="shared" si="24"/>
        <v>718.89575817877756</v>
      </c>
      <c r="Q67" s="12">
        <f t="shared" si="21"/>
        <v>884.3558929977022</v>
      </c>
      <c r="R67" s="12">
        <f t="shared" si="21"/>
        <v>1270.0491727825074</v>
      </c>
      <c r="S67" s="12">
        <f t="shared" si="21"/>
        <v>1800.4091298304502</v>
      </c>
      <c r="T67" s="12">
        <f t="shared" si="21"/>
        <v>2102.6526260457667</v>
      </c>
      <c r="U67" s="12">
        <f t="shared" si="21"/>
        <v>2618.928080796999</v>
      </c>
      <c r="V67" s="7">
        <v>0.53</v>
      </c>
      <c r="W67" s="13">
        <f t="shared" si="25"/>
        <v>4.4608799757449518</v>
      </c>
      <c r="X67" s="13">
        <f t="shared" si="25"/>
        <v>4.2022782380206047</v>
      </c>
      <c r="Y67" s="13">
        <f t="shared" si="25"/>
        <v>3.4160455354232027</v>
      </c>
      <c r="Z67" s="13">
        <f t="shared" si="25"/>
        <v>2.3786480592569457</v>
      </c>
      <c r="AA67" s="13">
        <f t="shared" si="25"/>
        <v>1.6779519443363944</v>
      </c>
      <c r="AB67" s="13">
        <f t="shared" si="22"/>
        <v>1.4367565819377739</v>
      </c>
      <c r="AC67" s="13">
        <f t="shared" si="22"/>
        <v>1.1535253763366582</v>
      </c>
      <c r="AD67" s="3">
        <v>10.8</v>
      </c>
      <c r="AE67" s="3">
        <v>7.35</v>
      </c>
      <c r="AF67" s="3">
        <v>4.3600000000000003</v>
      </c>
      <c r="AG67" s="3">
        <v>5.16</v>
      </c>
      <c r="AH67" s="9">
        <f t="shared" si="26"/>
        <v>470.75913528682355</v>
      </c>
      <c r="AI67" s="9">
        <f t="shared" si="26"/>
        <v>499.72892822755142</v>
      </c>
      <c r="AJ67" s="9">
        <f t="shared" si="26"/>
        <v>614.74590377198763</v>
      </c>
      <c r="AK67" s="9">
        <f t="shared" si="23"/>
        <v>882.85443986867426</v>
      </c>
      <c r="AL67" s="9">
        <f t="shared" si="23"/>
        <v>1251.5257109049803</v>
      </c>
      <c r="AM67" s="9">
        <f t="shared" si="23"/>
        <v>1461.625460011953</v>
      </c>
      <c r="AN67" s="9">
        <f t="shared" si="23"/>
        <v>1820.5061137615683</v>
      </c>
      <c r="AO67" s="9">
        <f t="shared" si="6"/>
        <v>194.44444444444443</v>
      </c>
      <c r="AP67" s="9">
        <f t="shared" si="7"/>
        <v>194.44444444444443</v>
      </c>
      <c r="AQ67" s="9">
        <f t="shared" si="8"/>
        <v>194.44444444444443</v>
      </c>
      <c r="AR67" s="9">
        <f t="shared" si="8"/>
        <v>285.71428571428572</v>
      </c>
      <c r="AS67" s="9">
        <f t="shared" si="8"/>
        <v>481.65137614678895</v>
      </c>
      <c r="AT67" s="9">
        <f t="shared" si="8"/>
        <v>406.97674418604652</v>
      </c>
      <c r="AU67" s="9">
        <f t="shared" si="9"/>
        <v>406.97674418604652</v>
      </c>
      <c r="AV67" s="9">
        <f t="shared" si="20"/>
        <v>137.60674373546334</v>
      </c>
      <c r="AW67" s="9">
        <f t="shared" si="19"/>
        <v>139.97873967421319</v>
      </c>
      <c r="AX67" s="9">
        <f t="shared" si="19"/>
        <v>147.72040471924981</v>
      </c>
      <c r="AY67" s="9">
        <f t="shared" si="19"/>
        <v>215.85733055702639</v>
      </c>
      <c r="AZ67" s="9">
        <f t="shared" si="19"/>
        <v>347.80005196460735</v>
      </c>
      <c r="BA67" s="9">
        <f t="shared" si="19"/>
        <v>318.33825819038066</v>
      </c>
      <c r="BB67" s="9">
        <f t="shared" si="19"/>
        <v>332.61923803630901</v>
      </c>
    </row>
    <row r="68" spans="2:54" ht="14.5" hidden="1" x14ac:dyDescent="0.35">
      <c r="B68" s="8" t="s">
        <v>118</v>
      </c>
      <c r="C68" s="8" t="s">
        <v>122</v>
      </c>
      <c r="D68" s="30" t="s">
        <v>123</v>
      </c>
      <c r="E68" s="8" t="s">
        <v>113</v>
      </c>
      <c r="F68" s="8" t="s">
        <v>109</v>
      </c>
      <c r="G68" s="8" t="s">
        <v>58</v>
      </c>
      <c r="H68" s="24">
        <f>SUM(H65:H67)</f>
        <v>9.2895072513333385</v>
      </c>
      <c r="I68" s="24">
        <f t="shared" ref="I68:N68" si="27">SUM(I65:I67)</f>
        <v>8.6921935886359556</v>
      </c>
      <c r="J68" s="24">
        <f t="shared" si="27"/>
        <v>7.1699350531595885</v>
      </c>
      <c r="K68" s="24">
        <f t="shared" si="27"/>
        <v>4.67880543151729</v>
      </c>
      <c r="L68" s="24">
        <f t="shared" si="27"/>
        <v>81.653055218784544</v>
      </c>
      <c r="M68" s="24">
        <f t="shared" si="27"/>
        <v>74.750917052077853</v>
      </c>
      <c r="N68" s="24">
        <f t="shared" si="27"/>
        <v>71.062826457157286</v>
      </c>
      <c r="O68" s="12">
        <f t="shared" si="24"/>
        <v>613.59551650943263</v>
      </c>
      <c r="P68" s="12">
        <f t="shared" si="24"/>
        <v>655.76082054271035</v>
      </c>
      <c r="Q68" s="12">
        <f t="shared" si="21"/>
        <v>794.98628059234238</v>
      </c>
      <c r="R68" s="12">
        <f t="shared" si="21"/>
        <v>1218.2596783366448</v>
      </c>
      <c r="S68" s="12">
        <f t="shared" si="21"/>
        <v>69.807553247422106</v>
      </c>
      <c r="T68" s="12">
        <f t="shared" si="21"/>
        <v>76.253245107734188</v>
      </c>
      <c r="U68" s="12">
        <f t="shared" si="21"/>
        <v>80.2107133106568</v>
      </c>
      <c r="V68" s="7">
        <v>0.53</v>
      </c>
      <c r="W68" s="13">
        <f t="shared" si="25"/>
        <v>4.9234388432066698</v>
      </c>
      <c r="X68" s="13">
        <f t="shared" si="25"/>
        <v>4.6068626019770571</v>
      </c>
      <c r="Y68" s="13">
        <f t="shared" si="25"/>
        <v>3.800065578174582</v>
      </c>
      <c r="Z68" s="13">
        <f t="shared" si="25"/>
        <v>2.4797668787041638</v>
      </c>
      <c r="AA68" s="13">
        <f t="shared" si="25"/>
        <v>43.276119265955813</v>
      </c>
      <c r="AB68" s="13">
        <f t="shared" si="22"/>
        <v>39.617986037601263</v>
      </c>
      <c r="AC68" s="13">
        <f t="shared" si="22"/>
        <v>37.663298022293361</v>
      </c>
      <c r="AD68" s="3">
        <v>10.8</v>
      </c>
      <c r="AE68" s="3">
        <v>7.35</v>
      </c>
      <c r="AF68" s="3">
        <v>4.3600000000000003</v>
      </c>
      <c r="AG68" s="3">
        <v>5.16</v>
      </c>
      <c r="AH68" s="9">
        <f t="shared" si="26"/>
        <v>426.53114355174063</v>
      </c>
      <c r="AI68" s="9">
        <f t="shared" si="26"/>
        <v>455.84168260168536</v>
      </c>
      <c r="AJ68" s="9">
        <f t="shared" si="26"/>
        <v>552.62204211980111</v>
      </c>
      <c r="AK68" s="9">
        <f t="shared" si="23"/>
        <v>846.85379824791585</v>
      </c>
      <c r="AL68" s="9">
        <f t="shared" si="23"/>
        <v>48.525608017075939</v>
      </c>
      <c r="AM68" s="9">
        <f t="shared" si="23"/>
        <v>53.006227979557032</v>
      </c>
      <c r="AN68" s="9">
        <f t="shared" si="23"/>
        <v>55.757198924984863</v>
      </c>
      <c r="AO68" s="9">
        <f t="shared" si="6"/>
        <v>194.44444444444443</v>
      </c>
      <c r="AP68" s="9">
        <f t="shared" si="7"/>
        <v>194.44444444444443</v>
      </c>
      <c r="AQ68" s="9">
        <f t="shared" si="8"/>
        <v>194.44444444444443</v>
      </c>
      <c r="AR68" s="9">
        <f t="shared" si="8"/>
        <v>285.71428571428572</v>
      </c>
      <c r="AS68" s="9">
        <f t="shared" si="8"/>
        <v>481.65137614678895</v>
      </c>
      <c r="AT68" s="9">
        <f t="shared" si="8"/>
        <v>406.97674418604652</v>
      </c>
      <c r="AU68" s="9">
        <f t="shared" si="9"/>
        <v>406.97674418604652</v>
      </c>
      <c r="AV68" s="9">
        <f t="shared" si="20"/>
        <v>133.55856953056471</v>
      </c>
      <c r="AW68" s="9">
        <f t="shared" si="19"/>
        <v>136.30289658911616</v>
      </c>
      <c r="AX68" s="9">
        <f t="shared" si="19"/>
        <v>143.83497038117815</v>
      </c>
      <c r="AY68" s="9">
        <f t="shared" si="19"/>
        <v>213.63680603144053</v>
      </c>
      <c r="AZ68" s="9">
        <f t="shared" si="19"/>
        <v>44.084195613743255</v>
      </c>
      <c r="BA68" s="9">
        <f t="shared" si="19"/>
        <v>46.898044906186144</v>
      </c>
      <c r="BB68" s="9">
        <f t="shared" si="19"/>
        <v>49.038726510666272</v>
      </c>
    </row>
    <row r="69" spans="2:54" ht="14.5" x14ac:dyDescent="0.35">
      <c r="B69" s="8" t="s">
        <v>118</v>
      </c>
      <c r="C69" s="8" t="s">
        <v>122</v>
      </c>
      <c r="D69" s="30" t="s">
        <v>123</v>
      </c>
      <c r="E69" s="8" t="s">
        <v>108</v>
      </c>
      <c r="F69" s="8" t="s">
        <v>114</v>
      </c>
      <c r="G69" s="8" t="s">
        <v>58</v>
      </c>
      <c r="H69" s="27" t="s">
        <v>110</v>
      </c>
      <c r="I69" s="20">
        <v>9.8055555555555536</v>
      </c>
      <c r="J69" s="20">
        <v>7.6774193548387082</v>
      </c>
      <c r="K69" s="20">
        <v>5.8993710691823891</v>
      </c>
      <c r="L69" s="20">
        <v>4.584507042253521</v>
      </c>
      <c r="M69" s="20">
        <v>4.1745810055865924</v>
      </c>
      <c r="N69" s="20">
        <v>4.4109387022313404</v>
      </c>
      <c r="O69" s="12" t="str">
        <f t="shared" si="24"/>
        <v>-</v>
      </c>
      <c r="P69" s="12">
        <f t="shared" si="24"/>
        <v>581.30311614730886</v>
      </c>
      <c r="Q69" s="12">
        <f t="shared" si="21"/>
        <v>742.43697478991612</v>
      </c>
      <c r="R69" s="12">
        <f t="shared" si="21"/>
        <v>966.2046908315566</v>
      </c>
      <c r="S69" s="12">
        <f t="shared" si="21"/>
        <v>1243.3179723502305</v>
      </c>
      <c r="T69" s="12">
        <f t="shared" si="21"/>
        <v>1365.4064904650384</v>
      </c>
      <c r="U69" s="12">
        <f t="shared" si="21"/>
        <v>1292.2419432209674</v>
      </c>
      <c r="V69" s="7">
        <v>0.53</v>
      </c>
      <c r="W69" s="13" t="str">
        <f t="shared" si="25"/>
        <v>-</v>
      </c>
      <c r="X69" s="13">
        <f t="shared" si="25"/>
        <v>5.1969444444444433</v>
      </c>
      <c r="Y69" s="13">
        <f t="shared" si="25"/>
        <v>4.0690322580645155</v>
      </c>
      <c r="Z69" s="13">
        <f t="shared" si="25"/>
        <v>3.1266666666666665</v>
      </c>
      <c r="AA69" s="13">
        <f t="shared" si="25"/>
        <v>2.4297887323943663</v>
      </c>
      <c r="AB69" s="13">
        <f t="shared" si="22"/>
        <v>2.212527932960894</v>
      </c>
      <c r="AC69" s="13">
        <f t="shared" si="22"/>
        <v>2.3377975121826107</v>
      </c>
      <c r="AD69" s="3">
        <v>10.8</v>
      </c>
      <c r="AE69" s="3">
        <v>7.35</v>
      </c>
      <c r="AF69" s="3">
        <v>4.3600000000000003</v>
      </c>
      <c r="AG69" s="3">
        <v>5.16</v>
      </c>
      <c r="AH69" s="9" t="str">
        <f t="shared" si="26"/>
        <v>-</v>
      </c>
      <c r="AI69" s="9">
        <f t="shared" si="26"/>
        <v>404.0835961302048</v>
      </c>
      <c r="AJ69" s="9">
        <f t="shared" si="26"/>
        <v>516.09322974472821</v>
      </c>
      <c r="AK69" s="9">
        <f t="shared" si="23"/>
        <v>671.64179104477614</v>
      </c>
      <c r="AL69" s="9">
        <f t="shared" si="23"/>
        <v>864.27267194157025</v>
      </c>
      <c r="AM69" s="9">
        <f t="shared" si="23"/>
        <v>949.1405594096592</v>
      </c>
      <c r="AN69" s="9">
        <f t="shared" si="23"/>
        <v>898.28139052102995</v>
      </c>
      <c r="AO69" s="9">
        <f t="shared" si="6"/>
        <v>194.44444444444443</v>
      </c>
      <c r="AP69" s="9">
        <f t="shared" si="7"/>
        <v>194.44444444444443</v>
      </c>
      <c r="AQ69" s="9">
        <f t="shared" si="8"/>
        <v>194.44444444444443</v>
      </c>
      <c r="AR69" s="9">
        <f t="shared" si="8"/>
        <v>285.71428571428572</v>
      </c>
      <c r="AS69" s="9">
        <f t="shared" si="8"/>
        <v>481.65137614678895</v>
      </c>
      <c r="AT69" s="9">
        <f t="shared" si="8"/>
        <v>406.97674418604652</v>
      </c>
      <c r="AU69" s="9">
        <f t="shared" si="9"/>
        <v>406.97674418604652</v>
      </c>
      <c r="AV69" s="9" t="str">
        <f t="shared" si="20"/>
        <v>-</v>
      </c>
      <c r="AW69" s="9">
        <f t="shared" si="19"/>
        <v>131.27506989181961</v>
      </c>
      <c r="AX69" s="9">
        <f t="shared" si="19"/>
        <v>141.23313229487567</v>
      </c>
      <c r="AY69" s="9">
        <f t="shared" si="19"/>
        <v>200.44543429844097</v>
      </c>
      <c r="AZ69" s="9">
        <f t="shared" si="19"/>
        <v>309.28797386298811</v>
      </c>
      <c r="BA69" s="9">
        <f t="shared" si="19"/>
        <v>284.84124022255355</v>
      </c>
      <c r="BB69" s="9">
        <f t="shared" si="19"/>
        <v>280.08225036590642</v>
      </c>
    </row>
    <row r="70" spans="2:54" ht="14.5" x14ac:dyDescent="0.35">
      <c r="B70" s="8" t="s">
        <v>118</v>
      </c>
      <c r="C70" s="8" t="s">
        <v>122</v>
      </c>
      <c r="D70" s="30" t="s">
        <v>123</v>
      </c>
      <c r="E70" s="8" t="s">
        <v>111</v>
      </c>
      <c r="F70" s="8" t="s">
        <v>114</v>
      </c>
      <c r="G70" s="8" t="s">
        <v>58</v>
      </c>
      <c r="H70" s="20">
        <v>8.8235393536239506E-2</v>
      </c>
      <c r="I70" s="20">
        <v>7.6050580228963702E-2</v>
      </c>
      <c r="J70" s="20">
        <v>6.0143932083630697E-2</v>
      </c>
      <c r="K70" s="20">
        <v>1.18265661633513E-2</v>
      </c>
      <c r="L70" s="20">
        <v>6.6219359980560404E-3</v>
      </c>
      <c r="M70" s="20">
        <v>5.2533770352810897E-3</v>
      </c>
      <c r="N70" s="20">
        <v>2.3519548182549398E-3</v>
      </c>
      <c r="O70" s="12">
        <f t="shared" si="24"/>
        <v>64599.927212416529</v>
      </c>
      <c r="P70" s="12">
        <f t="shared" si="24"/>
        <v>74950.118497967313</v>
      </c>
      <c r="Q70" s="12">
        <f t="shared" si="21"/>
        <v>94772.652909924436</v>
      </c>
      <c r="R70" s="12">
        <f t="shared" si="21"/>
        <v>481965.76430303318</v>
      </c>
      <c r="S70" s="12">
        <f t="shared" si="21"/>
        <v>860775.45927253191</v>
      </c>
      <c r="T70" s="12">
        <f t="shared" si="21"/>
        <v>1085016.354569535</v>
      </c>
      <c r="U70" s="12">
        <f t="shared" si="21"/>
        <v>2423515.9433161141</v>
      </c>
      <c r="V70" s="7">
        <v>0.53</v>
      </c>
      <c r="W70" s="13">
        <f t="shared" si="25"/>
        <v>4.6764758574206942E-2</v>
      </c>
      <c r="X70" s="13">
        <f t="shared" si="25"/>
        <v>4.0306807521350761E-2</v>
      </c>
      <c r="Y70" s="13">
        <f t="shared" si="25"/>
        <v>3.1876284004324268E-2</v>
      </c>
      <c r="Z70" s="13">
        <f t="shared" si="25"/>
        <v>6.2680800665761895E-3</v>
      </c>
      <c r="AA70" s="13">
        <f t="shared" si="25"/>
        <v>3.5096260789697015E-3</v>
      </c>
      <c r="AB70" s="13">
        <f t="shared" si="22"/>
        <v>2.7842898286989776E-3</v>
      </c>
      <c r="AC70" s="13">
        <f t="shared" si="22"/>
        <v>1.2465360536751181E-3</v>
      </c>
      <c r="AD70" s="3">
        <v>10.8</v>
      </c>
      <c r="AE70" s="3">
        <v>7.35</v>
      </c>
      <c r="AF70" s="3">
        <v>4.3600000000000003</v>
      </c>
      <c r="AG70" s="3">
        <v>5.16</v>
      </c>
      <c r="AH70" s="9">
        <f t="shared" si="26"/>
        <v>44905.609780229956</v>
      </c>
      <c r="AI70" s="9">
        <f t="shared" si="26"/>
        <v>52100.380286571126</v>
      </c>
      <c r="AJ70" s="9">
        <f t="shared" si="26"/>
        <v>65879.699142946483</v>
      </c>
      <c r="AK70" s="9">
        <f t="shared" si="23"/>
        <v>335030.81927718292</v>
      </c>
      <c r="AL70" s="9">
        <f t="shared" si="23"/>
        <v>598354.34110305097</v>
      </c>
      <c r="AM70" s="9">
        <f t="shared" si="23"/>
        <v>754231.82542072947</v>
      </c>
      <c r="AN70" s="9">
        <f t="shared" si="23"/>
        <v>1684668.4809545977</v>
      </c>
      <c r="AO70" s="9">
        <f t="shared" ref="AO70:AO133" si="28">2100/AD70</f>
        <v>194.44444444444443</v>
      </c>
      <c r="AP70" s="9">
        <f t="shared" ref="AP70:AP133" si="29">2100/AD70</f>
        <v>194.44444444444443</v>
      </c>
      <c r="AQ70" s="9">
        <f t="shared" ref="AQ70:AT133" si="30">2100/AD70</f>
        <v>194.44444444444443</v>
      </c>
      <c r="AR70" s="9">
        <f t="shared" si="30"/>
        <v>285.71428571428572</v>
      </c>
      <c r="AS70" s="9">
        <f t="shared" si="30"/>
        <v>481.65137614678895</v>
      </c>
      <c r="AT70" s="9">
        <f t="shared" si="30"/>
        <v>406.97674418604652</v>
      </c>
      <c r="AU70" s="9">
        <f t="shared" ref="AU70:AU133" si="31">2100/AG70</f>
        <v>406.97674418604652</v>
      </c>
      <c r="AV70" s="9">
        <f t="shared" si="20"/>
        <v>193.60611636202222</v>
      </c>
      <c r="AW70" s="9">
        <f t="shared" si="19"/>
        <v>193.72145431741404</v>
      </c>
      <c r="AX70" s="9">
        <f t="shared" si="19"/>
        <v>193.87222905242345</v>
      </c>
      <c r="AY70" s="9">
        <f t="shared" si="19"/>
        <v>285.47083618260342</v>
      </c>
      <c r="AZ70" s="9">
        <f t="shared" si="19"/>
        <v>481.26397784231557</v>
      </c>
      <c r="BA70" s="9">
        <f t="shared" si="19"/>
        <v>406.75726160731739</v>
      </c>
      <c r="BB70" s="9">
        <f t="shared" si="19"/>
        <v>406.87845181014637</v>
      </c>
    </row>
    <row r="71" spans="2:54" ht="14.5" x14ac:dyDescent="0.35">
      <c r="B71" s="8" t="s">
        <v>118</v>
      </c>
      <c r="C71" s="8" t="s">
        <v>122</v>
      </c>
      <c r="D71" s="30" t="s">
        <v>123</v>
      </c>
      <c r="E71" s="8" t="s">
        <v>112</v>
      </c>
      <c r="F71" s="8" t="s">
        <v>114</v>
      </c>
      <c r="G71" s="8" t="s">
        <v>58</v>
      </c>
      <c r="H71" s="20">
        <v>0.52100630804006998</v>
      </c>
      <c r="I71" s="20">
        <v>0.49080304380586298</v>
      </c>
      <c r="J71" s="20">
        <v>0.39897537754541101</v>
      </c>
      <c r="K71" s="20">
        <v>0.27781304366369602</v>
      </c>
      <c r="L71" s="20">
        <v>0.19597558157600301</v>
      </c>
      <c r="M71" s="20">
        <v>0.16780528648557999</v>
      </c>
      <c r="N71" s="20">
        <v>0.134725435524709</v>
      </c>
      <c r="O71" s="12">
        <f t="shared" si="24"/>
        <v>10940.366579134816</v>
      </c>
      <c r="P71" s="12">
        <f t="shared" si="24"/>
        <v>11613.619907081573</v>
      </c>
      <c r="Q71" s="12">
        <f t="shared" si="21"/>
        <v>14286.595917441626</v>
      </c>
      <c r="R71" s="12">
        <f t="shared" si="21"/>
        <v>20517.395169177445</v>
      </c>
      <c r="S71" s="12">
        <f t="shared" si="21"/>
        <v>29085.256204684018</v>
      </c>
      <c r="T71" s="12">
        <f t="shared" si="21"/>
        <v>33967.940577901987</v>
      </c>
      <c r="U71" s="12">
        <f t="shared" si="21"/>
        <v>42308.269242555943</v>
      </c>
      <c r="V71" s="7">
        <v>0.53</v>
      </c>
      <c r="W71" s="13">
        <f t="shared" si="25"/>
        <v>0.27613334326123712</v>
      </c>
      <c r="X71" s="13">
        <f t="shared" si="25"/>
        <v>0.26012561321710742</v>
      </c>
      <c r="Y71" s="13">
        <f t="shared" si="25"/>
        <v>0.21145695009906784</v>
      </c>
      <c r="Z71" s="13">
        <f t="shared" si="25"/>
        <v>0.14724091314175891</v>
      </c>
      <c r="AA71" s="13">
        <f t="shared" si="25"/>
        <v>0.1038670582352816</v>
      </c>
      <c r="AB71" s="13">
        <f t="shared" si="22"/>
        <v>8.8936801837357402E-2</v>
      </c>
      <c r="AC71" s="13">
        <f t="shared" si="22"/>
        <v>7.1404480828095779E-2</v>
      </c>
      <c r="AD71" s="3">
        <v>10.8</v>
      </c>
      <c r="AE71" s="3">
        <v>7.35</v>
      </c>
      <c r="AF71" s="3">
        <v>4.3600000000000003</v>
      </c>
      <c r="AG71" s="3">
        <v>5.16</v>
      </c>
      <c r="AH71" s="9">
        <f t="shared" si="26"/>
        <v>7605.0214552079142</v>
      </c>
      <c r="AI71" s="9">
        <f t="shared" si="26"/>
        <v>8073.0227755284013</v>
      </c>
      <c r="AJ71" s="9">
        <f t="shared" si="26"/>
        <v>9931.0994460865313</v>
      </c>
      <c r="AK71" s="9">
        <f t="shared" si="23"/>
        <v>14262.340236766844</v>
      </c>
      <c r="AL71" s="9">
        <f t="shared" si="23"/>
        <v>20218.152277337449</v>
      </c>
      <c r="AM71" s="9">
        <f t="shared" si="23"/>
        <v>23612.272497052021</v>
      </c>
      <c r="AN71" s="9">
        <f t="shared" si="23"/>
        <v>29409.919036533425</v>
      </c>
      <c r="AO71" s="9">
        <f t="shared" si="28"/>
        <v>194.44444444444443</v>
      </c>
      <c r="AP71" s="9">
        <f t="shared" si="29"/>
        <v>194.44444444444443</v>
      </c>
      <c r="AQ71" s="9">
        <f t="shared" si="30"/>
        <v>194.44444444444443</v>
      </c>
      <c r="AR71" s="9">
        <f t="shared" si="30"/>
        <v>285.71428571428572</v>
      </c>
      <c r="AS71" s="9">
        <f t="shared" si="30"/>
        <v>481.65137614678895</v>
      </c>
      <c r="AT71" s="9">
        <f t="shared" si="30"/>
        <v>406.97674418604652</v>
      </c>
      <c r="AU71" s="9">
        <f t="shared" si="31"/>
        <v>406.97674418604652</v>
      </c>
      <c r="AV71" s="9">
        <f t="shared" si="20"/>
        <v>189.59685071664904</v>
      </c>
      <c r="AW71" s="9">
        <f t="shared" si="19"/>
        <v>189.87126127125092</v>
      </c>
      <c r="AX71" s="9">
        <f t="shared" si="19"/>
        <v>190.71045816340467</v>
      </c>
      <c r="AY71" s="9">
        <f t="shared" si="19"/>
        <v>280.10304381695317</v>
      </c>
      <c r="AZ71" s="9">
        <f t="shared" si="19"/>
        <v>470.44411775788888</v>
      </c>
      <c r="BA71" s="9">
        <f t="shared" si="19"/>
        <v>400.08102198237714</v>
      </c>
      <c r="BB71" s="9">
        <f t="shared" si="19"/>
        <v>401.42183761474018</v>
      </c>
    </row>
    <row r="72" spans="2:54" ht="14.5" x14ac:dyDescent="0.35">
      <c r="B72" s="8" t="s">
        <v>118</v>
      </c>
      <c r="C72" s="8" t="s">
        <v>122</v>
      </c>
      <c r="D72" s="30" t="s">
        <v>123</v>
      </c>
      <c r="E72" s="8" t="s">
        <v>113</v>
      </c>
      <c r="F72" s="8" t="s">
        <v>114</v>
      </c>
      <c r="G72" s="8" t="s">
        <v>58</v>
      </c>
      <c r="H72" s="24">
        <f t="shared" ref="H72:N72" si="32">SUM(H69:H71)</f>
        <v>0.60924170157630952</v>
      </c>
      <c r="I72" s="24">
        <f t="shared" si="32"/>
        <v>10.372409179590381</v>
      </c>
      <c r="J72" s="24">
        <f t="shared" si="32"/>
        <v>8.13653866446775</v>
      </c>
      <c r="K72" s="24">
        <f t="shared" si="32"/>
        <v>6.1890106790094359</v>
      </c>
      <c r="L72" s="24">
        <f t="shared" si="32"/>
        <v>4.7871045598275801</v>
      </c>
      <c r="M72" s="24">
        <f t="shared" si="32"/>
        <v>4.347639669107453</v>
      </c>
      <c r="N72" s="24">
        <f t="shared" si="32"/>
        <v>4.5480160925743043</v>
      </c>
      <c r="O72" s="12">
        <f t="shared" si="24"/>
        <v>9355.8927191822513</v>
      </c>
      <c r="P72" s="12">
        <f t="shared" si="24"/>
        <v>549.53481889393606</v>
      </c>
      <c r="Q72" s="12">
        <f t="shared" si="21"/>
        <v>700.543589240458</v>
      </c>
      <c r="R72" s="12">
        <f t="shared" si="21"/>
        <v>920.98726204044897</v>
      </c>
      <c r="S72" s="12">
        <f t="shared" si="21"/>
        <v>1190.6988720976046</v>
      </c>
      <c r="T72" s="12">
        <f t="shared" si="21"/>
        <v>1311.0562129842235</v>
      </c>
      <c r="U72" s="12">
        <f t="shared" si="21"/>
        <v>1253.2937183987933</v>
      </c>
      <c r="V72" s="7">
        <v>0.53</v>
      </c>
      <c r="W72" s="13">
        <f t="shared" si="25"/>
        <v>0.32289810183544404</v>
      </c>
      <c r="X72" s="13">
        <f t="shared" si="25"/>
        <v>5.4973768651829023</v>
      </c>
      <c r="Y72" s="13">
        <f t="shared" si="25"/>
        <v>4.312365492167908</v>
      </c>
      <c r="Z72" s="13">
        <f t="shared" si="25"/>
        <v>3.2801756598750011</v>
      </c>
      <c r="AA72" s="13">
        <f t="shared" si="25"/>
        <v>2.5371654167086177</v>
      </c>
      <c r="AB72" s="13">
        <f t="shared" si="22"/>
        <v>2.3042490246269502</v>
      </c>
      <c r="AC72" s="13">
        <f t="shared" si="22"/>
        <v>2.4104485290643813</v>
      </c>
      <c r="AD72" s="3">
        <v>10.8</v>
      </c>
      <c r="AE72" s="3">
        <v>7.35</v>
      </c>
      <c r="AF72" s="3">
        <v>4.3600000000000003</v>
      </c>
      <c r="AG72" s="3">
        <v>5.16</v>
      </c>
      <c r="AH72" s="9">
        <f t="shared" si="26"/>
        <v>6503.5997054891513</v>
      </c>
      <c r="AI72" s="9">
        <f t="shared" si="26"/>
        <v>382.0003706313359</v>
      </c>
      <c r="AJ72" s="9">
        <f t="shared" si="26"/>
        <v>486.97171049485655</v>
      </c>
      <c r="AK72" s="9">
        <f t="shared" si="23"/>
        <v>640.2096161155057</v>
      </c>
      <c r="AL72" s="9">
        <f t="shared" si="23"/>
        <v>827.69534306685523</v>
      </c>
      <c r="AM72" s="9">
        <f t="shared" si="23"/>
        <v>911.35983027701729</v>
      </c>
      <c r="AN72" s="9">
        <f t="shared" si="23"/>
        <v>871.20715280948878</v>
      </c>
      <c r="AO72" s="9">
        <f t="shared" si="28"/>
        <v>194.44444444444443</v>
      </c>
      <c r="AP72" s="9">
        <f t="shared" si="29"/>
        <v>194.44444444444443</v>
      </c>
      <c r="AQ72" s="9">
        <f t="shared" si="30"/>
        <v>194.44444444444443</v>
      </c>
      <c r="AR72" s="9">
        <f t="shared" si="30"/>
        <v>285.71428571428572</v>
      </c>
      <c r="AS72" s="9">
        <f t="shared" si="30"/>
        <v>481.65137614678895</v>
      </c>
      <c r="AT72" s="9">
        <f t="shared" si="30"/>
        <v>406.97674418604652</v>
      </c>
      <c r="AU72" s="9">
        <f t="shared" si="31"/>
        <v>406.97674418604652</v>
      </c>
      <c r="AV72" s="9">
        <f t="shared" si="20"/>
        <v>188.79971575514733</v>
      </c>
      <c r="AW72" s="9">
        <f t="shared" si="19"/>
        <v>128.85509228705143</v>
      </c>
      <c r="AX72" s="9">
        <f t="shared" si="19"/>
        <v>138.95905317326662</v>
      </c>
      <c r="AY72" s="9">
        <f t="shared" si="19"/>
        <v>197.55082768074348</v>
      </c>
      <c r="AZ72" s="9">
        <f t="shared" si="19"/>
        <v>304.47290634971267</v>
      </c>
      <c r="BA72" s="9">
        <f t="shared" si="19"/>
        <v>281.34109581170549</v>
      </c>
      <c r="BB72" s="9">
        <f t="shared" si="19"/>
        <v>277.39439637396697</v>
      </c>
    </row>
    <row r="73" spans="2:54" ht="14.5" hidden="1" x14ac:dyDescent="0.35">
      <c r="B73" s="8" t="s">
        <v>118</v>
      </c>
      <c r="C73" s="8" t="s">
        <v>122</v>
      </c>
      <c r="D73" s="30" t="s">
        <v>123</v>
      </c>
      <c r="E73" s="8" t="s">
        <v>108</v>
      </c>
      <c r="F73" s="8" t="s">
        <v>115</v>
      </c>
      <c r="G73" s="8" t="s">
        <v>58</v>
      </c>
      <c r="H73" s="27" t="s">
        <v>110</v>
      </c>
      <c r="I73" s="20">
        <v>1.6111111111111107</v>
      </c>
      <c r="J73" s="20">
        <v>1.3924731182795698</v>
      </c>
      <c r="K73" s="20">
        <v>1.1226415094339619</v>
      </c>
      <c r="L73" s="20">
        <v>0.88732394366197176</v>
      </c>
      <c r="M73" s="20">
        <v>0.81145251396648055</v>
      </c>
      <c r="N73" s="20">
        <v>0.86714542190305222</v>
      </c>
      <c r="O73" s="12" t="str">
        <f t="shared" si="24"/>
        <v>-</v>
      </c>
      <c r="P73" s="12">
        <f t="shared" si="24"/>
        <v>3537.9310344827595</v>
      </c>
      <c r="Q73" s="12">
        <f t="shared" si="21"/>
        <v>4093.4362934362939</v>
      </c>
      <c r="R73" s="12">
        <f t="shared" si="21"/>
        <v>5077.31092436975</v>
      </c>
      <c r="S73" s="12">
        <f t="shared" si="21"/>
        <v>6423.8095238095248</v>
      </c>
      <c r="T73" s="12">
        <f t="shared" si="21"/>
        <v>7024.4406196213413</v>
      </c>
      <c r="U73" s="12">
        <f t="shared" si="21"/>
        <v>6573.2919254658373</v>
      </c>
      <c r="V73" s="7">
        <v>0.53</v>
      </c>
      <c r="W73" s="13" t="str">
        <f t="shared" si="25"/>
        <v>-</v>
      </c>
      <c r="X73" s="13">
        <f t="shared" si="25"/>
        <v>0.8538888888888887</v>
      </c>
      <c r="Y73" s="13">
        <f t="shared" si="25"/>
        <v>0.73801075268817207</v>
      </c>
      <c r="Z73" s="13">
        <f t="shared" si="25"/>
        <v>0.59499999999999986</v>
      </c>
      <c r="AA73" s="13">
        <f t="shared" si="25"/>
        <v>0.47028169014084503</v>
      </c>
      <c r="AB73" s="13">
        <f t="shared" si="22"/>
        <v>0.43006983240223473</v>
      </c>
      <c r="AC73" s="13">
        <f t="shared" si="22"/>
        <v>0.45958707360861772</v>
      </c>
      <c r="AD73" s="3">
        <v>10.8</v>
      </c>
      <c r="AE73" s="3">
        <v>7.35</v>
      </c>
      <c r="AF73" s="3">
        <v>4.3600000000000003</v>
      </c>
      <c r="AG73" s="3">
        <v>5.16</v>
      </c>
      <c r="AH73" s="9" t="str">
        <f t="shared" si="26"/>
        <v>-</v>
      </c>
      <c r="AI73" s="9">
        <f t="shared" si="26"/>
        <v>2459.3363695510739</v>
      </c>
      <c r="AJ73" s="9">
        <f t="shared" si="26"/>
        <v>2845.4869964303925</v>
      </c>
      <c r="AK73" s="9">
        <f t="shared" si="23"/>
        <v>3529.4117647058833</v>
      </c>
      <c r="AL73" s="9">
        <f t="shared" si="23"/>
        <v>4465.4088050314467</v>
      </c>
      <c r="AM73" s="9">
        <f t="shared" si="23"/>
        <v>4882.9279381677643</v>
      </c>
      <c r="AN73" s="9">
        <f t="shared" si="23"/>
        <v>4569.3191140278905</v>
      </c>
      <c r="AO73" s="9">
        <f t="shared" si="28"/>
        <v>194.44444444444443</v>
      </c>
      <c r="AP73" s="9">
        <f t="shared" si="29"/>
        <v>194.44444444444443</v>
      </c>
      <c r="AQ73" s="9">
        <f t="shared" si="30"/>
        <v>194.44444444444443</v>
      </c>
      <c r="AR73" s="9">
        <f t="shared" si="30"/>
        <v>285.71428571428572</v>
      </c>
      <c r="AS73" s="9">
        <f t="shared" si="30"/>
        <v>481.65137614678895</v>
      </c>
      <c r="AT73" s="9">
        <f t="shared" si="30"/>
        <v>406.97674418604652</v>
      </c>
      <c r="AU73" s="9">
        <f t="shared" si="31"/>
        <v>406.97674418604652</v>
      </c>
      <c r="AV73" s="9" t="str">
        <f t="shared" si="20"/>
        <v>-</v>
      </c>
      <c r="AW73" s="9">
        <f t="shared" si="19"/>
        <v>180.1973590122515</v>
      </c>
      <c r="AX73" s="9">
        <f t="shared" si="19"/>
        <v>182.00711067206566</v>
      </c>
      <c r="AY73" s="9">
        <f t="shared" si="19"/>
        <v>264.31718061674007</v>
      </c>
      <c r="AZ73" s="9">
        <f t="shared" si="19"/>
        <v>434.75725324391311</v>
      </c>
      <c r="BA73" s="9">
        <f t="shared" si="19"/>
        <v>375.66614782298024</v>
      </c>
      <c r="BB73" s="9">
        <f t="shared" si="19"/>
        <v>373.69293730891246</v>
      </c>
    </row>
    <row r="74" spans="2:54" ht="14.5" hidden="1" x14ac:dyDescent="0.35">
      <c r="B74" s="8" t="s">
        <v>118</v>
      </c>
      <c r="C74" s="8" t="s">
        <v>122</v>
      </c>
      <c r="D74" s="30" t="s">
        <v>123</v>
      </c>
      <c r="E74" s="8" t="s">
        <v>111</v>
      </c>
      <c r="F74" s="8" t="s">
        <v>115</v>
      </c>
      <c r="G74" s="8" t="s">
        <v>58</v>
      </c>
      <c r="H74" s="20">
        <v>1.83861307212022E-4</v>
      </c>
      <c r="I74" s="20">
        <v>2.4624843333072202E-4</v>
      </c>
      <c r="J74" s="20">
        <v>2.0051828576687499E-4</v>
      </c>
      <c r="K74" s="20">
        <v>4.3817909799156203E-5</v>
      </c>
      <c r="L74" s="20">
        <v>2.4534898480746999E-5</v>
      </c>
      <c r="M74" s="20">
        <v>1.94643667260957E-5</v>
      </c>
      <c r="N74" s="20">
        <v>8.7147877219645103E-6</v>
      </c>
      <c r="O74" s="12">
        <f t="shared" si="24"/>
        <v>31001628.817024413</v>
      </c>
      <c r="P74" s="12">
        <f t="shared" si="24"/>
        <v>23147355.387819503</v>
      </c>
      <c r="Q74" s="12">
        <f t="shared" si="21"/>
        <v>28426335.175370939</v>
      </c>
      <c r="R74" s="12">
        <f t="shared" si="21"/>
        <v>130083795.09945872</v>
      </c>
      <c r="S74" s="12">
        <f t="shared" si="21"/>
        <v>232322135.12001684</v>
      </c>
      <c r="T74" s="12">
        <f t="shared" si="21"/>
        <v>292842817.86358154</v>
      </c>
      <c r="U74" s="12">
        <f t="shared" si="21"/>
        <v>654060681.89519727</v>
      </c>
      <c r="V74" s="7">
        <v>0.53</v>
      </c>
      <c r="W74" s="13">
        <f t="shared" si="25"/>
        <v>9.7446492822371659E-5</v>
      </c>
      <c r="X74" s="13">
        <f t="shared" si="25"/>
        <v>1.3051166966528268E-4</v>
      </c>
      <c r="Y74" s="13">
        <f t="shared" si="25"/>
        <v>1.0627469145644374E-4</v>
      </c>
      <c r="Z74" s="13">
        <f t="shared" si="25"/>
        <v>2.3223492193552789E-5</v>
      </c>
      <c r="AA74" s="13">
        <f t="shared" si="25"/>
        <v>1.300349619479591E-5</v>
      </c>
      <c r="AB74" s="13">
        <f t="shared" si="22"/>
        <v>1.0316114364830722E-5</v>
      </c>
      <c r="AC74" s="13">
        <f t="shared" si="22"/>
        <v>4.618837492641191E-6</v>
      </c>
      <c r="AD74" s="3">
        <v>10.8</v>
      </c>
      <c r="AE74" s="3">
        <v>7.35</v>
      </c>
      <c r="AF74" s="3">
        <v>4.3600000000000003</v>
      </c>
      <c r="AG74" s="3">
        <v>5.16</v>
      </c>
      <c r="AH74" s="9">
        <f t="shared" si="26"/>
        <v>21550288.154833257</v>
      </c>
      <c r="AI74" s="9">
        <f t="shared" si="26"/>
        <v>16090515.165316435</v>
      </c>
      <c r="AJ74" s="9">
        <f t="shared" si="26"/>
        <v>19760113.82597781</v>
      </c>
      <c r="AK74" s="9">
        <f t="shared" si="23"/>
        <v>90425676.831798509</v>
      </c>
      <c r="AL74" s="9">
        <f t="shared" si="23"/>
        <v>161495029.37836322</v>
      </c>
      <c r="AM74" s="9">
        <f t="shared" si="23"/>
        <v>203565017.38282728</v>
      </c>
      <c r="AN74" s="9">
        <f t="shared" si="23"/>
        <v>454659858.31840914</v>
      </c>
      <c r="AO74" s="9">
        <f t="shared" si="28"/>
        <v>194.44444444444443</v>
      </c>
      <c r="AP74" s="9">
        <f t="shared" si="29"/>
        <v>194.44444444444443</v>
      </c>
      <c r="AQ74" s="9">
        <f t="shared" si="30"/>
        <v>194.44444444444443</v>
      </c>
      <c r="AR74" s="9">
        <f t="shared" si="30"/>
        <v>285.71428571428572</v>
      </c>
      <c r="AS74" s="9">
        <f t="shared" si="30"/>
        <v>481.65137614678895</v>
      </c>
      <c r="AT74" s="9">
        <f t="shared" si="30"/>
        <v>406.97674418604652</v>
      </c>
      <c r="AU74" s="9">
        <f t="shared" si="31"/>
        <v>406.97674418604652</v>
      </c>
      <c r="AV74" s="9">
        <f t="shared" si="20"/>
        <v>194.44269002238909</v>
      </c>
      <c r="AW74" s="9">
        <f t="shared" si="19"/>
        <v>194.44209472570037</v>
      </c>
      <c r="AX74" s="9">
        <f t="shared" si="19"/>
        <v>194.44253108148177</v>
      </c>
      <c r="AY74" s="9">
        <f t="shared" si="19"/>
        <v>285.71338295748046</v>
      </c>
      <c r="AZ74" s="9">
        <f t="shared" si="19"/>
        <v>481.64993964835838</v>
      </c>
      <c r="BA74" s="9">
        <f t="shared" si="19"/>
        <v>406.97593054065055</v>
      </c>
      <c r="BB74" s="9">
        <f t="shared" si="19"/>
        <v>406.97637989190662</v>
      </c>
    </row>
    <row r="75" spans="2:54" ht="14.5" hidden="1" x14ac:dyDescent="0.35">
      <c r="B75" s="8" t="s">
        <v>118</v>
      </c>
      <c r="C75" s="8" t="s">
        <v>122</v>
      </c>
      <c r="D75" s="30" t="s">
        <v>123</v>
      </c>
      <c r="E75" s="8" t="s">
        <v>112</v>
      </c>
      <c r="F75" s="8" t="s">
        <v>115</v>
      </c>
      <c r="G75" s="8" t="s">
        <v>58</v>
      </c>
      <c r="H75" s="20">
        <v>1.92562568706182E-3</v>
      </c>
      <c r="I75" s="20">
        <v>1.8139952124495401E-3</v>
      </c>
      <c r="J75" s="20">
        <v>1.47460255979769E-3</v>
      </c>
      <c r="K75" s="20">
        <v>1.02678974289596E-3</v>
      </c>
      <c r="L75" s="20">
        <v>7.2432062356259704E-4</v>
      </c>
      <c r="M75" s="20">
        <v>6.2020394973135004E-4</v>
      </c>
      <c r="N75" s="20">
        <v>4.97941685817398E-4</v>
      </c>
      <c r="O75" s="12">
        <f t="shared" si="24"/>
        <v>2960076.8406331548</v>
      </c>
      <c r="P75" s="12">
        <f t="shared" si="24"/>
        <v>3142235.4154413496</v>
      </c>
      <c r="Q75" s="12">
        <f t="shared" si="21"/>
        <v>3865448.3285191227</v>
      </c>
      <c r="R75" s="12">
        <f t="shared" si="21"/>
        <v>5551282.5672797505</v>
      </c>
      <c r="S75" s="12">
        <f t="shared" si="21"/>
        <v>7869443.1921106223</v>
      </c>
      <c r="T75" s="12">
        <f t="shared" si="21"/>
        <v>9190525.1530065779</v>
      </c>
      <c r="U75" s="12">
        <f t="shared" si="21"/>
        <v>11447123.553520417</v>
      </c>
      <c r="V75" s="7">
        <v>0.53</v>
      </c>
      <c r="W75" s="13">
        <f t="shared" si="25"/>
        <v>1.0205816141427646E-3</v>
      </c>
      <c r="X75" s="13">
        <f t="shared" si="25"/>
        <v>9.6141746259825625E-4</v>
      </c>
      <c r="Y75" s="13">
        <f t="shared" si="25"/>
        <v>7.8153935669277572E-4</v>
      </c>
      <c r="Z75" s="13">
        <f t="shared" si="25"/>
        <v>5.4419856373485878E-4</v>
      </c>
      <c r="AA75" s="13">
        <f t="shared" si="25"/>
        <v>3.8388993048817647E-4</v>
      </c>
      <c r="AB75" s="13">
        <f t="shared" si="22"/>
        <v>3.2870809335761551E-4</v>
      </c>
      <c r="AC75" s="13">
        <f t="shared" si="22"/>
        <v>2.6390909348322094E-4</v>
      </c>
      <c r="AD75" s="3">
        <v>10.8</v>
      </c>
      <c r="AE75" s="3">
        <v>7.35</v>
      </c>
      <c r="AF75" s="3">
        <v>4.3600000000000003</v>
      </c>
      <c r="AG75" s="3">
        <v>5.16</v>
      </c>
      <c r="AH75" s="9">
        <f t="shared" si="26"/>
        <v>2057650.2367857082</v>
      </c>
      <c r="AI75" s="9">
        <f t="shared" si="26"/>
        <v>2184274.8667417527</v>
      </c>
      <c r="AJ75" s="9">
        <f t="shared" si="26"/>
        <v>2687004.7963886647</v>
      </c>
      <c r="AK75" s="9">
        <f t="shared" si="23"/>
        <v>3858885.5979104526</v>
      </c>
      <c r="AL75" s="9">
        <f t="shared" si="23"/>
        <v>5470318.0084185051</v>
      </c>
      <c r="AM75" s="9">
        <f t="shared" si="23"/>
        <v>6388647.0775616728</v>
      </c>
      <c r="AN75" s="9">
        <f t="shared" si="23"/>
        <v>7957285.4890410043</v>
      </c>
      <c r="AO75" s="9">
        <f t="shared" si="28"/>
        <v>194.44444444444443</v>
      </c>
      <c r="AP75" s="9">
        <f t="shared" si="29"/>
        <v>194.44444444444443</v>
      </c>
      <c r="AQ75" s="9">
        <f t="shared" si="30"/>
        <v>194.44444444444443</v>
      </c>
      <c r="AR75" s="9">
        <f t="shared" si="30"/>
        <v>285.71428571428572</v>
      </c>
      <c r="AS75" s="9">
        <f t="shared" si="30"/>
        <v>481.65137614678895</v>
      </c>
      <c r="AT75" s="9">
        <f t="shared" si="30"/>
        <v>406.97674418604652</v>
      </c>
      <c r="AU75" s="9">
        <f t="shared" si="31"/>
        <v>406.97674418604652</v>
      </c>
      <c r="AV75" s="9">
        <f t="shared" si="20"/>
        <v>194.42607151167638</v>
      </c>
      <c r="AW75" s="9">
        <f t="shared" si="19"/>
        <v>194.42713651442148</v>
      </c>
      <c r="AX75" s="9">
        <f t="shared" si="19"/>
        <v>194.43037453797794</v>
      </c>
      <c r="AY75" s="9">
        <f t="shared" si="19"/>
        <v>285.69313281734037</v>
      </c>
      <c r="AZ75" s="9">
        <f t="shared" si="19"/>
        <v>481.6089713682245</v>
      </c>
      <c r="BA75" s="9">
        <f t="shared" si="19"/>
        <v>406.95082014957723</v>
      </c>
      <c r="BB75" s="9">
        <f t="shared" si="19"/>
        <v>406.95593035452185</v>
      </c>
    </row>
    <row r="76" spans="2:54" ht="14.5" hidden="1" x14ac:dyDescent="0.35">
      <c r="B76" s="8" t="s">
        <v>118</v>
      </c>
      <c r="C76" s="8" t="s">
        <v>122</v>
      </c>
      <c r="D76" s="30" t="s">
        <v>123</v>
      </c>
      <c r="E76" s="8" t="s">
        <v>113</v>
      </c>
      <c r="F76" s="8" t="s">
        <v>115</v>
      </c>
      <c r="G76" s="8" t="s">
        <v>58</v>
      </c>
      <c r="H76" s="21">
        <f t="shared" ref="H76:N76" si="33">SUM(H73:H75)</f>
        <v>2.1094869942738419E-3</v>
      </c>
      <c r="I76" s="21">
        <f t="shared" si="33"/>
        <v>1.6131713547568911</v>
      </c>
      <c r="J76" s="21">
        <f t="shared" si="33"/>
        <v>1.3941482391251343</v>
      </c>
      <c r="K76" s="21">
        <f t="shared" si="33"/>
        <v>1.1237121170866571</v>
      </c>
      <c r="L76" s="21">
        <f t="shared" si="33"/>
        <v>0.88807279918401516</v>
      </c>
      <c r="M76" s="21">
        <f t="shared" si="33"/>
        <v>0.812092182282938</v>
      </c>
      <c r="N76" s="21">
        <f t="shared" si="33"/>
        <v>0.86765207837659164</v>
      </c>
      <c r="O76" s="12">
        <f t="shared" si="24"/>
        <v>2702078.7591829342</v>
      </c>
      <c r="P76" s="12">
        <f t="shared" si="24"/>
        <v>3533.4126056676751</v>
      </c>
      <c r="Q76" s="12">
        <f t="shared" si="21"/>
        <v>4088.5178778240283</v>
      </c>
      <c r="R76" s="12">
        <f t="shared" si="21"/>
        <v>5072.4735573536882</v>
      </c>
      <c r="S76" s="12">
        <f t="shared" si="21"/>
        <v>6418.3927322594627</v>
      </c>
      <c r="T76" s="12">
        <f t="shared" si="21"/>
        <v>7018.9076121583503</v>
      </c>
      <c r="U76" s="12">
        <f t="shared" si="21"/>
        <v>6569.4535195085409</v>
      </c>
      <c r="V76" s="7">
        <v>0.53</v>
      </c>
      <c r="W76" s="13">
        <f t="shared" si="25"/>
        <v>1.1180281069651363E-3</v>
      </c>
      <c r="X76" s="13">
        <f t="shared" si="25"/>
        <v>0.85498081802115233</v>
      </c>
      <c r="Y76" s="13">
        <f t="shared" si="25"/>
        <v>0.73889856673632126</v>
      </c>
      <c r="Z76" s="13">
        <f t="shared" si="25"/>
        <v>0.59556742205592827</v>
      </c>
      <c r="AA76" s="13">
        <f t="shared" si="25"/>
        <v>0.47067858356752806</v>
      </c>
      <c r="AB76" s="13">
        <f t="shared" si="22"/>
        <v>0.43040885660995715</v>
      </c>
      <c r="AC76" s="13">
        <f t="shared" si="22"/>
        <v>0.45985560153959359</v>
      </c>
      <c r="AD76" s="3">
        <v>10.8</v>
      </c>
      <c r="AE76" s="3">
        <v>7.35</v>
      </c>
      <c r="AF76" s="3">
        <v>4.3600000000000003</v>
      </c>
      <c r="AG76" s="3">
        <v>5.16</v>
      </c>
      <c r="AH76" s="9">
        <f t="shared" si="26"/>
        <v>1878306.9825502024</v>
      </c>
      <c r="AI76" s="9">
        <f t="shared" si="26"/>
        <v>2456.1954557769341</v>
      </c>
      <c r="AJ76" s="9">
        <f t="shared" si="26"/>
        <v>2842.0680382093542</v>
      </c>
      <c r="AK76" s="9">
        <f t="shared" si="23"/>
        <v>3526.0491461247088</v>
      </c>
      <c r="AL76" s="9">
        <f t="shared" si="23"/>
        <v>4461.6434087205798</v>
      </c>
      <c r="AM76" s="9">
        <f t="shared" si="23"/>
        <v>4879.0817562173233</v>
      </c>
      <c r="AN76" s="9">
        <f t="shared" si="23"/>
        <v>4566.6509073048446</v>
      </c>
      <c r="AO76" s="9">
        <f t="shared" si="28"/>
        <v>194.44444444444443</v>
      </c>
      <c r="AP76" s="9">
        <f t="shared" si="29"/>
        <v>194.44444444444443</v>
      </c>
      <c r="AQ76" s="9">
        <f t="shared" si="30"/>
        <v>194.44444444444443</v>
      </c>
      <c r="AR76" s="9">
        <f t="shared" si="30"/>
        <v>285.71428571428572</v>
      </c>
      <c r="AS76" s="9">
        <f t="shared" si="30"/>
        <v>481.65137614678895</v>
      </c>
      <c r="AT76" s="9">
        <f t="shared" si="30"/>
        <v>406.97674418604652</v>
      </c>
      <c r="AU76" s="9">
        <f t="shared" si="31"/>
        <v>406.97674418604652</v>
      </c>
      <c r="AV76" s="9">
        <f t="shared" si="20"/>
        <v>194.42431742115235</v>
      </c>
      <c r="AW76" s="9">
        <f t="shared" si="19"/>
        <v>180.1804767239891</v>
      </c>
      <c r="AX76" s="9">
        <f t="shared" si="19"/>
        <v>181.9931068684285</v>
      </c>
      <c r="AY76" s="9">
        <f t="shared" si="19"/>
        <v>264.29830475928696</v>
      </c>
      <c r="AZ76" s="9">
        <f t="shared" si="19"/>
        <v>434.72153314930728</v>
      </c>
      <c r="BA76" s="9">
        <f t="shared" si="19"/>
        <v>375.64336596186763</v>
      </c>
      <c r="BB76" s="9">
        <f t="shared" si="19"/>
        <v>373.67508151360551</v>
      </c>
    </row>
    <row r="77" spans="2:54" ht="14.5" hidden="1" x14ac:dyDescent="0.35">
      <c r="B77" s="8" t="s">
        <v>118</v>
      </c>
      <c r="C77" s="8" t="s">
        <v>124</v>
      </c>
      <c r="D77" s="30" t="s">
        <v>125</v>
      </c>
      <c r="E77" s="8" t="s">
        <v>108</v>
      </c>
      <c r="F77" s="8" t="s">
        <v>109</v>
      </c>
      <c r="G77" s="8" t="s">
        <v>58</v>
      </c>
      <c r="H77" s="20">
        <v>3.7680851063829786</v>
      </c>
      <c r="I77" s="20">
        <v>3.2222222222222214</v>
      </c>
      <c r="J77" s="20">
        <v>2.7849462365591395</v>
      </c>
      <c r="K77" s="20">
        <v>2.2452830188679238</v>
      </c>
      <c r="L77" s="20">
        <v>1.7746478873239435</v>
      </c>
      <c r="M77" s="20">
        <v>1.6229050279329611</v>
      </c>
      <c r="N77" s="20">
        <v>1.7342908438061044</v>
      </c>
      <c r="O77" s="12">
        <f t="shared" si="24"/>
        <v>1512.7046866177302</v>
      </c>
      <c r="P77" s="12">
        <f t="shared" si="24"/>
        <v>1768.9655172413798</v>
      </c>
      <c r="Q77" s="12">
        <f t="shared" si="21"/>
        <v>2046.718146718147</v>
      </c>
      <c r="R77" s="12">
        <f t="shared" si="21"/>
        <v>2538.655462184875</v>
      </c>
      <c r="S77" s="12">
        <f t="shared" si="21"/>
        <v>3211.9047619047624</v>
      </c>
      <c r="T77" s="12">
        <f t="shared" si="21"/>
        <v>3512.2203098106706</v>
      </c>
      <c r="U77" s="12">
        <f t="shared" si="21"/>
        <v>3286.6459627329186</v>
      </c>
      <c r="V77" s="7">
        <v>0.53</v>
      </c>
      <c r="W77" s="13">
        <f t="shared" si="25"/>
        <v>1.9970851063829786</v>
      </c>
      <c r="X77" s="13">
        <f t="shared" si="25"/>
        <v>1.7077777777777774</v>
      </c>
      <c r="Y77" s="13">
        <f t="shared" si="25"/>
        <v>1.4760215053763441</v>
      </c>
      <c r="Z77" s="13">
        <f t="shared" si="25"/>
        <v>1.1899999999999997</v>
      </c>
      <c r="AA77" s="13">
        <f t="shared" si="25"/>
        <v>0.94056338028169006</v>
      </c>
      <c r="AB77" s="13">
        <f t="shared" si="22"/>
        <v>0.86013966480446946</v>
      </c>
      <c r="AC77" s="13">
        <f t="shared" si="22"/>
        <v>0.91917414721723545</v>
      </c>
      <c r="AD77" s="3">
        <v>10.8</v>
      </c>
      <c r="AE77" s="3">
        <v>7.35</v>
      </c>
      <c r="AF77" s="3">
        <v>4.3600000000000003</v>
      </c>
      <c r="AG77" s="3">
        <v>5.16</v>
      </c>
      <c r="AH77" s="9">
        <f t="shared" si="26"/>
        <v>1051.5325527630696</v>
      </c>
      <c r="AI77" s="9">
        <f t="shared" si="26"/>
        <v>1229.6681847755369</v>
      </c>
      <c r="AJ77" s="9">
        <f t="shared" si="26"/>
        <v>1422.7434982151963</v>
      </c>
      <c r="AK77" s="9">
        <f t="shared" si="23"/>
        <v>1764.7058823529417</v>
      </c>
      <c r="AL77" s="9">
        <f t="shared" si="23"/>
        <v>2232.7044025157234</v>
      </c>
      <c r="AM77" s="9">
        <f t="shared" si="23"/>
        <v>2441.4639690838821</v>
      </c>
      <c r="AN77" s="9">
        <f t="shared" si="23"/>
        <v>2284.6595570139452</v>
      </c>
      <c r="AO77" s="9">
        <f t="shared" si="28"/>
        <v>194.44444444444443</v>
      </c>
      <c r="AP77" s="9">
        <f t="shared" si="29"/>
        <v>194.44444444444443</v>
      </c>
      <c r="AQ77" s="9">
        <f t="shared" si="30"/>
        <v>194.44444444444443</v>
      </c>
      <c r="AR77" s="9">
        <f t="shared" si="30"/>
        <v>285.71428571428572</v>
      </c>
      <c r="AS77" s="9">
        <f t="shared" si="30"/>
        <v>481.65137614678895</v>
      </c>
      <c r="AT77" s="9">
        <f t="shared" si="30"/>
        <v>406.97674418604652</v>
      </c>
      <c r="AU77" s="9">
        <f t="shared" si="31"/>
        <v>406.97674418604652</v>
      </c>
      <c r="AV77" s="9">
        <f t="shared" si="20"/>
        <v>164.09986981742847</v>
      </c>
      <c r="AW77" s="9">
        <f t="shared" si="19"/>
        <v>167.89553166918361</v>
      </c>
      <c r="AX77" s="9">
        <f t="shared" si="19"/>
        <v>171.06519397023655</v>
      </c>
      <c r="AY77" s="9">
        <f t="shared" si="19"/>
        <v>245.90163934426232</v>
      </c>
      <c r="AZ77" s="9">
        <f t="shared" si="19"/>
        <v>396.18430142955839</v>
      </c>
      <c r="BA77" s="9">
        <f t="shared" si="19"/>
        <v>348.82911642020963</v>
      </c>
      <c r="BB77" s="9">
        <f t="shared" si="19"/>
        <v>345.44165854522902</v>
      </c>
    </row>
    <row r="78" spans="2:54" ht="14.5" hidden="1" x14ac:dyDescent="0.35">
      <c r="B78" s="8" t="s">
        <v>118</v>
      </c>
      <c r="C78" s="8" t="s">
        <v>124</v>
      </c>
      <c r="D78" s="30" t="s">
        <v>125</v>
      </c>
      <c r="E78" s="8" t="s">
        <v>111</v>
      </c>
      <c r="F78" s="8" t="s">
        <v>109</v>
      </c>
      <c r="G78" s="8" t="s">
        <v>58</v>
      </c>
      <c r="H78" s="16" t="s">
        <v>110</v>
      </c>
      <c r="I78" s="16" t="s">
        <v>110</v>
      </c>
      <c r="J78" s="16" t="s">
        <v>110</v>
      </c>
      <c r="K78" s="16" t="s">
        <v>110</v>
      </c>
      <c r="L78" s="16" t="s">
        <v>110</v>
      </c>
      <c r="M78" s="16" t="s">
        <v>110</v>
      </c>
      <c r="N78" s="16" t="s">
        <v>110</v>
      </c>
      <c r="O78" s="12" t="str">
        <f t="shared" si="24"/>
        <v>-</v>
      </c>
      <c r="P78" s="12" t="str">
        <f t="shared" si="24"/>
        <v>-</v>
      </c>
      <c r="Q78" s="12" t="str">
        <f t="shared" si="21"/>
        <v>-</v>
      </c>
      <c r="R78" s="12" t="str">
        <f t="shared" si="21"/>
        <v>-</v>
      </c>
      <c r="S78" s="12" t="str">
        <f t="shared" si="21"/>
        <v>-</v>
      </c>
      <c r="T78" s="12" t="str">
        <f t="shared" si="21"/>
        <v>-</v>
      </c>
      <c r="U78" s="12" t="str">
        <f t="shared" si="21"/>
        <v>-</v>
      </c>
      <c r="V78" s="7">
        <v>0.53</v>
      </c>
      <c r="W78" s="13" t="str">
        <f t="shared" si="25"/>
        <v>-</v>
      </c>
      <c r="X78" s="13" t="str">
        <f t="shared" si="25"/>
        <v>-</v>
      </c>
      <c r="Y78" s="13" t="str">
        <f t="shared" si="25"/>
        <v>-</v>
      </c>
      <c r="Z78" s="13" t="str">
        <f t="shared" si="25"/>
        <v>-</v>
      </c>
      <c r="AA78" s="13" t="str">
        <f t="shared" si="25"/>
        <v>-</v>
      </c>
      <c r="AB78" s="13" t="str">
        <f t="shared" si="22"/>
        <v>-</v>
      </c>
      <c r="AC78" s="13" t="str">
        <f t="shared" si="22"/>
        <v>-</v>
      </c>
      <c r="AD78" s="3">
        <v>10.8</v>
      </c>
      <c r="AE78" s="3">
        <v>7.35</v>
      </c>
      <c r="AF78" s="3">
        <v>4.3600000000000003</v>
      </c>
      <c r="AG78" s="3">
        <v>5.16</v>
      </c>
      <c r="AH78" s="9" t="str">
        <f t="shared" si="26"/>
        <v>-</v>
      </c>
      <c r="AI78" s="9" t="str">
        <f t="shared" si="26"/>
        <v>-</v>
      </c>
      <c r="AJ78" s="9" t="str">
        <f t="shared" si="26"/>
        <v>-</v>
      </c>
      <c r="AK78" s="9" t="str">
        <f t="shared" si="23"/>
        <v>-</v>
      </c>
      <c r="AL78" s="9" t="str">
        <f t="shared" si="23"/>
        <v>-</v>
      </c>
      <c r="AM78" s="9" t="str">
        <f t="shared" si="23"/>
        <v>-</v>
      </c>
      <c r="AN78" s="9" t="str">
        <f t="shared" si="23"/>
        <v>-</v>
      </c>
      <c r="AO78" s="9">
        <f t="shared" si="28"/>
        <v>194.44444444444443</v>
      </c>
      <c r="AP78" s="9">
        <f t="shared" si="29"/>
        <v>194.44444444444443</v>
      </c>
      <c r="AQ78" s="9">
        <f t="shared" si="30"/>
        <v>194.44444444444443</v>
      </c>
      <c r="AR78" s="9">
        <f t="shared" si="30"/>
        <v>285.71428571428572</v>
      </c>
      <c r="AS78" s="9">
        <f t="shared" si="30"/>
        <v>481.65137614678895</v>
      </c>
      <c r="AT78" s="9">
        <f t="shared" si="30"/>
        <v>406.97674418604652</v>
      </c>
      <c r="AU78" s="9">
        <f t="shared" si="31"/>
        <v>406.97674418604652</v>
      </c>
      <c r="AV78" s="9" t="str">
        <f t="shared" si="20"/>
        <v>-</v>
      </c>
      <c r="AW78" s="9" t="str">
        <f t="shared" si="19"/>
        <v>-</v>
      </c>
      <c r="AX78" s="9" t="str">
        <f t="shared" si="19"/>
        <v>-</v>
      </c>
      <c r="AY78" s="9" t="str">
        <f t="shared" si="19"/>
        <v>-</v>
      </c>
      <c r="AZ78" s="9" t="str">
        <f t="shared" si="19"/>
        <v>-</v>
      </c>
      <c r="BA78" s="9" t="str">
        <f t="shared" si="19"/>
        <v>-</v>
      </c>
      <c r="BB78" s="9" t="str">
        <f t="shared" si="19"/>
        <v>-</v>
      </c>
    </row>
    <row r="79" spans="2:54" ht="14.5" hidden="1" x14ac:dyDescent="0.35">
      <c r="B79" s="8" t="s">
        <v>118</v>
      </c>
      <c r="C79" s="8" t="s">
        <v>124</v>
      </c>
      <c r="D79" s="30" t="s">
        <v>125</v>
      </c>
      <c r="E79" s="8" t="s">
        <v>112</v>
      </c>
      <c r="F79" s="8" t="s">
        <v>109</v>
      </c>
      <c r="G79" s="8" t="s">
        <v>58</v>
      </c>
      <c r="H79" s="16" t="s">
        <v>110</v>
      </c>
      <c r="I79" s="16" t="s">
        <v>110</v>
      </c>
      <c r="J79" s="16" t="s">
        <v>110</v>
      </c>
      <c r="K79" s="16" t="s">
        <v>110</v>
      </c>
      <c r="L79" s="16" t="s">
        <v>110</v>
      </c>
      <c r="M79" s="16" t="s">
        <v>110</v>
      </c>
      <c r="N79" s="16" t="s">
        <v>110</v>
      </c>
      <c r="O79" s="12" t="str">
        <f t="shared" si="24"/>
        <v>-</v>
      </c>
      <c r="P79" s="12" t="str">
        <f t="shared" si="24"/>
        <v>-</v>
      </c>
      <c r="Q79" s="12" t="str">
        <f t="shared" si="21"/>
        <v>-</v>
      </c>
      <c r="R79" s="12" t="str">
        <f t="shared" si="21"/>
        <v>-</v>
      </c>
      <c r="S79" s="12" t="str">
        <f t="shared" si="21"/>
        <v>-</v>
      </c>
      <c r="T79" s="12" t="str">
        <f t="shared" si="21"/>
        <v>-</v>
      </c>
      <c r="U79" s="12" t="str">
        <f t="shared" si="21"/>
        <v>-</v>
      </c>
      <c r="V79" s="7">
        <v>0.53</v>
      </c>
      <c r="W79" s="13" t="str">
        <f t="shared" si="25"/>
        <v>-</v>
      </c>
      <c r="X79" s="13" t="str">
        <f t="shared" si="25"/>
        <v>-</v>
      </c>
      <c r="Y79" s="13" t="str">
        <f t="shared" si="25"/>
        <v>-</v>
      </c>
      <c r="Z79" s="13" t="str">
        <f t="shared" si="25"/>
        <v>-</v>
      </c>
      <c r="AA79" s="13" t="str">
        <f t="shared" si="25"/>
        <v>-</v>
      </c>
      <c r="AB79" s="13" t="str">
        <f t="shared" si="22"/>
        <v>-</v>
      </c>
      <c r="AC79" s="13" t="str">
        <f t="shared" si="22"/>
        <v>-</v>
      </c>
      <c r="AD79" s="3">
        <v>10.8</v>
      </c>
      <c r="AE79" s="3">
        <v>7.35</v>
      </c>
      <c r="AF79" s="3">
        <v>4.3600000000000003</v>
      </c>
      <c r="AG79" s="3">
        <v>5.16</v>
      </c>
      <c r="AH79" s="9" t="str">
        <f t="shared" si="26"/>
        <v>-</v>
      </c>
      <c r="AI79" s="9" t="str">
        <f t="shared" si="26"/>
        <v>-</v>
      </c>
      <c r="AJ79" s="9" t="str">
        <f t="shared" si="26"/>
        <v>-</v>
      </c>
      <c r="AK79" s="9" t="str">
        <f t="shared" si="23"/>
        <v>-</v>
      </c>
      <c r="AL79" s="9" t="str">
        <f t="shared" si="23"/>
        <v>-</v>
      </c>
      <c r="AM79" s="9" t="str">
        <f t="shared" si="23"/>
        <v>-</v>
      </c>
      <c r="AN79" s="9" t="str">
        <f t="shared" si="23"/>
        <v>-</v>
      </c>
      <c r="AO79" s="9">
        <f t="shared" si="28"/>
        <v>194.44444444444443</v>
      </c>
      <c r="AP79" s="9">
        <f t="shared" si="29"/>
        <v>194.44444444444443</v>
      </c>
      <c r="AQ79" s="9">
        <f t="shared" si="30"/>
        <v>194.44444444444443</v>
      </c>
      <c r="AR79" s="9">
        <f t="shared" si="30"/>
        <v>285.71428571428572</v>
      </c>
      <c r="AS79" s="9">
        <f t="shared" si="30"/>
        <v>481.65137614678895</v>
      </c>
      <c r="AT79" s="9">
        <f t="shared" si="30"/>
        <v>406.97674418604652</v>
      </c>
      <c r="AU79" s="9">
        <f t="shared" si="31"/>
        <v>406.97674418604652</v>
      </c>
      <c r="AV79" s="9" t="str">
        <f t="shared" si="20"/>
        <v>-</v>
      </c>
      <c r="AW79" s="9" t="str">
        <f t="shared" si="19"/>
        <v>-</v>
      </c>
      <c r="AX79" s="9" t="str">
        <f t="shared" si="19"/>
        <v>-</v>
      </c>
      <c r="AY79" s="9" t="str">
        <f t="shared" si="19"/>
        <v>-</v>
      </c>
      <c r="AZ79" s="9" t="str">
        <f t="shared" si="19"/>
        <v>-</v>
      </c>
      <c r="BA79" s="9" t="str">
        <f t="shared" si="19"/>
        <v>-</v>
      </c>
      <c r="BB79" s="9" t="str">
        <f t="shared" si="19"/>
        <v>-</v>
      </c>
    </row>
    <row r="80" spans="2:54" ht="14.5" hidden="1" x14ac:dyDescent="0.35">
      <c r="B80" s="8" t="s">
        <v>118</v>
      </c>
      <c r="C80" s="8" t="s">
        <v>124</v>
      </c>
      <c r="D80" s="30" t="s">
        <v>125</v>
      </c>
      <c r="E80" s="8" t="s">
        <v>113</v>
      </c>
      <c r="F80" s="8" t="s">
        <v>109</v>
      </c>
      <c r="G80" s="8" t="s">
        <v>58</v>
      </c>
      <c r="H80" s="16" t="s">
        <v>110</v>
      </c>
      <c r="I80" s="16" t="s">
        <v>110</v>
      </c>
      <c r="J80" s="16" t="s">
        <v>110</v>
      </c>
      <c r="K80" s="16" t="s">
        <v>110</v>
      </c>
      <c r="L80" s="16" t="s">
        <v>110</v>
      </c>
      <c r="M80" s="16" t="s">
        <v>110</v>
      </c>
      <c r="N80" s="16" t="s">
        <v>110</v>
      </c>
      <c r="O80" s="12" t="str">
        <f t="shared" si="24"/>
        <v>-</v>
      </c>
      <c r="P80" s="12" t="str">
        <f t="shared" si="24"/>
        <v>-</v>
      </c>
      <c r="Q80" s="12" t="str">
        <f t="shared" si="21"/>
        <v>-</v>
      </c>
      <c r="R80" s="12" t="str">
        <f t="shared" si="21"/>
        <v>-</v>
      </c>
      <c r="S80" s="12" t="str">
        <f t="shared" si="21"/>
        <v>-</v>
      </c>
      <c r="T80" s="12" t="str">
        <f t="shared" si="21"/>
        <v>-</v>
      </c>
      <c r="U80" s="12" t="str">
        <f t="shared" si="21"/>
        <v>-</v>
      </c>
      <c r="V80" s="7">
        <v>0.53</v>
      </c>
      <c r="W80" s="13" t="str">
        <f t="shared" si="25"/>
        <v>-</v>
      </c>
      <c r="X80" s="13" t="str">
        <f t="shared" si="25"/>
        <v>-</v>
      </c>
      <c r="Y80" s="13" t="str">
        <f t="shared" si="25"/>
        <v>-</v>
      </c>
      <c r="Z80" s="13" t="str">
        <f t="shared" si="25"/>
        <v>-</v>
      </c>
      <c r="AA80" s="13" t="str">
        <f t="shared" si="25"/>
        <v>-</v>
      </c>
      <c r="AB80" s="13" t="str">
        <f t="shared" si="22"/>
        <v>-</v>
      </c>
      <c r="AC80" s="13" t="str">
        <f t="shared" si="22"/>
        <v>-</v>
      </c>
      <c r="AD80" s="3">
        <v>10.8</v>
      </c>
      <c r="AE80" s="3">
        <v>7.35</v>
      </c>
      <c r="AF80" s="3">
        <v>4.3600000000000003</v>
      </c>
      <c r="AG80" s="3">
        <v>5.16</v>
      </c>
      <c r="AH80" s="9" t="str">
        <f t="shared" si="26"/>
        <v>-</v>
      </c>
      <c r="AI80" s="9" t="str">
        <f t="shared" si="26"/>
        <v>-</v>
      </c>
      <c r="AJ80" s="9" t="str">
        <f t="shared" si="26"/>
        <v>-</v>
      </c>
      <c r="AK80" s="9" t="str">
        <f t="shared" si="23"/>
        <v>-</v>
      </c>
      <c r="AL80" s="9" t="str">
        <f t="shared" si="23"/>
        <v>-</v>
      </c>
      <c r="AM80" s="9" t="str">
        <f t="shared" si="23"/>
        <v>-</v>
      </c>
      <c r="AN80" s="9" t="str">
        <f t="shared" si="23"/>
        <v>-</v>
      </c>
      <c r="AO80" s="9">
        <f t="shared" si="28"/>
        <v>194.44444444444443</v>
      </c>
      <c r="AP80" s="9">
        <f t="shared" si="29"/>
        <v>194.44444444444443</v>
      </c>
      <c r="AQ80" s="9">
        <f t="shared" si="30"/>
        <v>194.44444444444443</v>
      </c>
      <c r="AR80" s="9">
        <f t="shared" si="30"/>
        <v>285.71428571428572</v>
      </c>
      <c r="AS80" s="9">
        <f t="shared" si="30"/>
        <v>481.65137614678895</v>
      </c>
      <c r="AT80" s="9">
        <f t="shared" si="30"/>
        <v>406.97674418604652</v>
      </c>
      <c r="AU80" s="9">
        <f t="shared" si="31"/>
        <v>406.97674418604652</v>
      </c>
      <c r="AV80" s="9" t="str">
        <f t="shared" si="20"/>
        <v>-</v>
      </c>
      <c r="AW80" s="9" t="str">
        <f t="shared" si="19"/>
        <v>-</v>
      </c>
      <c r="AX80" s="9" t="str">
        <f t="shared" si="19"/>
        <v>-</v>
      </c>
      <c r="AY80" s="9" t="str">
        <f t="shared" si="19"/>
        <v>-</v>
      </c>
      <c r="AZ80" s="9" t="str">
        <f t="shared" si="19"/>
        <v>-</v>
      </c>
      <c r="BA80" s="9" t="str">
        <f t="shared" si="19"/>
        <v>-</v>
      </c>
      <c r="BB80" s="9" t="str">
        <f t="shared" si="19"/>
        <v>-</v>
      </c>
    </row>
    <row r="81" spans="2:54" ht="14.5" x14ac:dyDescent="0.35">
      <c r="B81" s="8" t="s">
        <v>118</v>
      </c>
      <c r="C81" s="8" t="s">
        <v>124</v>
      </c>
      <c r="D81" s="30" t="s">
        <v>125</v>
      </c>
      <c r="E81" s="8" t="s">
        <v>108</v>
      </c>
      <c r="F81" s="8" t="s">
        <v>114</v>
      </c>
      <c r="G81" s="8" t="s">
        <v>58</v>
      </c>
      <c r="H81" s="20">
        <v>0.94202127659574464</v>
      </c>
      <c r="I81" s="20">
        <v>0.80555555555555536</v>
      </c>
      <c r="J81" s="20">
        <v>0.69623655913978488</v>
      </c>
      <c r="K81" s="20">
        <v>0.56132075471698095</v>
      </c>
      <c r="L81" s="20">
        <v>0.44366197183098588</v>
      </c>
      <c r="M81" s="20">
        <v>0.40572625698324027</v>
      </c>
      <c r="N81" s="20">
        <v>0.43357271095152611</v>
      </c>
      <c r="O81" s="12">
        <f t="shared" si="24"/>
        <v>6050.8187464709208</v>
      </c>
      <c r="P81" s="12">
        <f t="shared" si="24"/>
        <v>7075.862068965519</v>
      </c>
      <c r="Q81" s="12">
        <f t="shared" si="21"/>
        <v>8186.8725868725878</v>
      </c>
      <c r="R81" s="12">
        <f t="shared" si="21"/>
        <v>10154.6218487395</v>
      </c>
      <c r="S81" s="12">
        <f t="shared" si="21"/>
        <v>12847.61904761905</v>
      </c>
      <c r="T81" s="12">
        <f t="shared" si="21"/>
        <v>14048.881239242683</v>
      </c>
      <c r="U81" s="12">
        <f t="shared" si="21"/>
        <v>13146.583850931675</v>
      </c>
      <c r="V81" s="7">
        <v>0.53</v>
      </c>
      <c r="W81" s="13">
        <f t="shared" si="25"/>
        <v>0.49927127659574466</v>
      </c>
      <c r="X81" s="13">
        <f t="shared" si="25"/>
        <v>0.42694444444444435</v>
      </c>
      <c r="Y81" s="13">
        <f t="shared" si="25"/>
        <v>0.36900537634408603</v>
      </c>
      <c r="Z81" s="13">
        <f t="shared" si="25"/>
        <v>0.29749999999999993</v>
      </c>
      <c r="AA81" s="13">
        <f t="shared" si="25"/>
        <v>0.23514084507042252</v>
      </c>
      <c r="AB81" s="13">
        <f t="shared" si="22"/>
        <v>0.21503491620111737</v>
      </c>
      <c r="AC81" s="13">
        <f t="shared" si="22"/>
        <v>0.22979353680430886</v>
      </c>
      <c r="AD81" s="3">
        <v>10.8</v>
      </c>
      <c r="AE81" s="3">
        <v>7.35</v>
      </c>
      <c r="AF81" s="3">
        <v>4.3600000000000003</v>
      </c>
      <c r="AG81" s="3">
        <v>5.16</v>
      </c>
      <c r="AH81" s="9">
        <f t="shared" si="26"/>
        <v>4206.1302110522784</v>
      </c>
      <c r="AI81" s="9">
        <f t="shared" si="26"/>
        <v>4918.6727391021477</v>
      </c>
      <c r="AJ81" s="9">
        <f t="shared" si="26"/>
        <v>5690.9739928607851</v>
      </c>
      <c r="AK81" s="9">
        <f t="shared" si="23"/>
        <v>7058.8235294117667</v>
      </c>
      <c r="AL81" s="9">
        <f t="shared" si="23"/>
        <v>8930.8176100628934</v>
      </c>
      <c r="AM81" s="9">
        <f t="shared" si="23"/>
        <v>9765.8558763355286</v>
      </c>
      <c r="AN81" s="9">
        <f t="shared" si="23"/>
        <v>9138.6382280557809</v>
      </c>
      <c r="AO81" s="9">
        <f t="shared" si="28"/>
        <v>194.44444444444443</v>
      </c>
      <c r="AP81" s="9">
        <f t="shared" si="29"/>
        <v>194.44444444444443</v>
      </c>
      <c r="AQ81" s="9">
        <f t="shared" si="30"/>
        <v>194.44444444444443</v>
      </c>
      <c r="AR81" s="9">
        <f t="shared" si="30"/>
        <v>285.71428571428572</v>
      </c>
      <c r="AS81" s="9">
        <f t="shared" si="30"/>
        <v>481.65137614678895</v>
      </c>
      <c r="AT81" s="9">
        <f t="shared" si="30"/>
        <v>406.97674418604652</v>
      </c>
      <c r="AU81" s="9">
        <f t="shared" si="31"/>
        <v>406.97674418604652</v>
      </c>
      <c r="AV81" s="9">
        <f t="shared" si="20"/>
        <v>185.85269338118678</v>
      </c>
      <c r="AW81" s="9">
        <f t="shared" si="19"/>
        <v>187.05000371130959</v>
      </c>
      <c r="AX81" s="9">
        <f t="shared" si="19"/>
        <v>188.02032313887076</v>
      </c>
      <c r="AY81" s="9">
        <f t="shared" si="19"/>
        <v>274.5995423340961</v>
      </c>
      <c r="AZ81" s="9">
        <f t="shared" si="19"/>
        <v>457.0044903526383</v>
      </c>
      <c r="BA81" s="9">
        <f t="shared" si="19"/>
        <v>390.69513644837957</v>
      </c>
      <c r="BB81" s="9">
        <f t="shared" si="19"/>
        <v>389.6253141535218</v>
      </c>
    </row>
    <row r="82" spans="2:54" ht="14.5" x14ac:dyDescent="0.35">
      <c r="B82" s="8" t="s">
        <v>118</v>
      </c>
      <c r="C82" s="8" t="s">
        <v>124</v>
      </c>
      <c r="D82" s="30" t="s">
        <v>125</v>
      </c>
      <c r="E82" s="8" t="s">
        <v>111</v>
      </c>
      <c r="F82" s="8" t="s">
        <v>114</v>
      </c>
      <c r="G82" s="8" t="s">
        <v>58</v>
      </c>
      <c r="H82" s="16" t="s">
        <v>110</v>
      </c>
      <c r="I82" s="16" t="s">
        <v>110</v>
      </c>
      <c r="J82" s="16" t="s">
        <v>110</v>
      </c>
      <c r="K82" s="16" t="s">
        <v>110</v>
      </c>
      <c r="L82" s="16" t="s">
        <v>110</v>
      </c>
      <c r="M82" s="16" t="s">
        <v>110</v>
      </c>
      <c r="N82" s="16" t="s">
        <v>110</v>
      </c>
      <c r="O82" s="12" t="str">
        <f t="shared" si="24"/>
        <v>-</v>
      </c>
      <c r="P82" s="12" t="str">
        <f t="shared" si="24"/>
        <v>-</v>
      </c>
      <c r="Q82" s="12" t="str">
        <f t="shared" si="21"/>
        <v>-</v>
      </c>
      <c r="R82" s="12" t="str">
        <f t="shared" si="21"/>
        <v>-</v>
      </c>
      <c r="S82" s="12" t="str">
        <f t="shared" si="21"/>
        <v>-</v>
      </c>
      <c r="T82" s="12" t="str">
        <f t="shared" si="21"/>
        <v>-</v>
      </c>
      <c r="U82" s="12" t="str">
        <f t="shared" si="21"/>
        <v>-</v>
      </c>
      <c r="V82" s="7">
        <v>0.53</v>
      </c>
      <c r="W82" s="13" t="str">
        <f t="shared" si="25"/>
        <v>-</v>
      </c>
      <c r="X82" s="13" t="str">
        <f t="shared" si="25"/>
        <v>-</v>
      </c>
      <c r="Y82" s="13" t="str">
        <f t="shared" si="25"/>
        <v>-</v>
      </c>
      <c r="Z82" s="13" t="str">
        <f t="shared" si="25"/>
        <v>-</v>
      </c>
      <c r="AA82" s="13" t="str">
        <f t="shared" si="25"/>
        <v>-</v>
      </c>
      <c r="AB82" s="13" t="str">
        <f t="shared" si="22"/>
        <v>-</v>
      </c>
      <c r="AC82" s="13" t="str">
        <f t="shared" si="22"/>
        <v>-</v>
      </c>
      <c r="AD82" s="3">
        <v>10.8</v>
      </c>
      <c r="AE82" s="3">
        <v>7.35</v>
      </c>
      <c r="AF82" s="3">
        <v>4.3600000000000003</v>
      </c>
      <c r="AG82" s="3">
        <v>5.16</v>
      </c>
      <c r="AH82" s="9" t="str">
        <f t="shared" si="26"/>
        <v>-</v>
      </c>
      <c r="AI82" s="9" t="str">
        <f t="shared" si="26"/>
        <v>-</v>
      </c>
      <c r="AJ82" s="9" t="str">
        <f t="shared" si="26"/>
        <v>-</v>
      </c>
      <c r="AK82" s="9" t="str">
        <f t="shared" si="23"/>
        <v>-</v>
      </c>
      <c r="AL82" s="9" t="str">
        <f t="shared" si="23"/>
        <v>-</v>
      </c>
      <c r="AM82" s="9" t="str">
        <f t="shared" si="23"/>
        <v>-</v>
      </c>
      <c r="AN82" s="9" t="str">
        <f t="shared" si="23"/>
        <v>-</v>
      </c>
      <c r="AO82" s="9">
        <f t="shared" si="28"/>
        <v>194.44444444444443</v>
      </c>
      <c r="AP82" s="9">
        <f t="shared" si="29"/>
        <v>194.44444444444443</v>
      </c>
      <c r="AQ82" s="9">
        <f t="shared" si="30"/>
        <v>194.44444444444443</v>
      </c>
      <c r="AR82" s="9">
        <f t="shared" si="30"/>
        <v>285.71428571428572</v>
      </c>
      <c r="AS82" s="9">
        <f t="shared" si="30"/>
        <v>481.65137614678895</v>
      </c>
      <c r="AT82" s="9">
        <f t="shared" si="30"/>
        <v>406.97674418604652</v>
      </c>
      <c r="AU82" s="9">
        <f t="shared" si="31"/>
        <v>406.97674418604652</v>
      </c>
      <c r="AV82" s="9" t="str">
        <f t="shared" si="20"/>
        <v>-</v>
      </c>
      <c r="AW82" s="9" t="str">
        <f t="shared" si="19"/>
        <v>-</v>
      </c>
      <c r="AX82" s="9" t="str">
        <f t="shared" si="19"/>
        <v>-</v>
      </c>
      <c r="AY82" s="9" t="str">
        <f t="shared" si="19"/>
        <v>-</v>
      </c>
      <c r="AZ82" s="9" t="str">
        <f t="shared" si="19"/>
        <v>-</v>
      </c>
      <c r="BA82" s="9" t="str">
        <f t="shared" si="19"/>
        <v>-</v>
      </c>
      <c r="BB82" s="9" t="str">
        <f t="shared" si="19"/>
        <v>-</v>
      </c>
    </row>
    <row r="83" spans="2:54" ht="14.5" x14ac:dyDescent="0.35">
      <c r="B83" s="8" t="s">
        <v>118</v>
      </c>
      <c r="C83" s="8" t="s">
        <v>124</v>
      </c>
      <c r="D83" s="30" t="s">
        <v>125</v>
      </c>
      <c r="E83" s="8" t="s">
        <v>112</v>
      </c>
      <c r="F83" s="8" t="s">
        <v>114</v>
      </c>
      <c r="G83" s="8" t="s">
        <v>58</v>
      </c>
      <c r="H83" s="16" t="s">
        <v>110</v>
      </c>
      <c r="I83" s="16" t="s">
        <v>110</v>
      </c>
      <c r="J83" s="16" t="s">
        <v>110</v>
      </c>
      <c r="K83" s="16" t="s">
        <v>110</v>
      </c>
      <c r="L83" s="16" t="s">
        <v>110</v>
      </c>
      <c r="M83" s="16" t="s">
        <v>110</v>
      </c>
      <c r="N83" s="16" t="s">
        <v>110</v>
      </c>
      <c r="O83" s="12" t="str">
        <f t="shared" si="24"/>
        <v>-</v>
      </c>
      <c r="P83" s="12" t="str">
        <f t="shared" si="24"/>
        <v>-</v>
      </c>
      <c r="Q83" s="12" t="str">
        <f t="shared" si="21"/>
        <v>-</v>
      </c>
      <c r="R83" s="12" t="str">
        <f t="shared" si="21"/>
        <v>-</v>
      </c>
      <c r="S83" s="12" t="str">
        <f t="shared" si="21"/>
        <v>-</v>
      </c>
      <c r="T83" s="12" t="str">
        <f t="shared" si="21"/>
        <v>-</v>
      </c>
      <c r="U83" s="12" t="str">
        <f t="shared" si="21"/>
        <v>-</v>
      </c>
      <c r="V83" s="7">
        <v>0.53</v>
      </c>
      <c r="W83" s="13" t="str">
        <f t="shared" si="25"/>
        <v>-</v>
      </c>
      <c r="X83" s="13" t="str">
        <f t="shared" si="25"/>
        <v>-</v>
      </c>
      <c r="Y83" s="13" t="str">
        <f t="shared" si="25"/>
        <v>-</v>
      </c>
      <c r="Z83" s="13" t="str">
        <f t="shared" si="25"/>
        <v>-</v>
      </c>
      <c r="AA83" s="13" t="str">
        <f t="shared" si="25"/>
        <v>-</v>
      </c>
      <c r="AB83" s="13" t="str">
        <f t="shared" si="22"/>
        <v>-</v>
      </c>
      <c r="AC83" s="13" t="str">
        <f t="shared" si="22"/>
        <v>-</v>
      </c>
      <c r="AD83" s="3">
        <v>10.8</v>
      </c>
      <c r="AE83" s="3">
        <v>7.35</v>
      </c>
      <c r="AF83" s="3">
        <v>4.3600000000000003</v>
      </c>
      <c r="AG83" s="3">
        <v>5.16</v>
      </c>
      <c r="AH83" s="9" t="str">
        <f t="shared" si="26"/>
        <v>-</v>
      </c>
      <c r="AI83" s="9" t="str">
        <f t="shared" si="26"/>
        <v>-</v>
      </c>
      <c r="AJ83" s="9" t="str">
        <f t="shared" si="26"/>
        <v>-</v>
      </c>
      <c r="AK83" s="9" t="str">
        <f t="shared" si="23"/>
        <v>-</v>
      </c>
      <c r="AL83" s="9" t="str">
        <f t="shared" si="23"/>
        <v>-</v>
      </c>
      <c r="AM83" s="9" t="str">
        <f t="shared" si="23"/>
        <v>-</v>
      </c>
      <c r="AN83" s="9" t="str">
        <f t="shared" si="23"/>
        <v>-</v>
      </c>
      <c r="AO83" s="9">
        <f t="shared" si="28"/>
        <v>194.44444444444443</v>
      </c>
      <c r="AP83" s="9">
        <f t="shared" si="29"/>
        <v>194.44444444444443</v>
      </c>
      <c r="AQ83" s="9">
        <f t="shared" si="30"/>
        <v>194.44444444444443</v>
      </c>
      <c r="AR83" s="9">
        <f t="shared" si="30"/>
        <v>285.71428571428572</v>
      </c>
      <c r="AS83" s="9">
        <f t="shared" si="30"/>
        <v>481.65137614678895</v>
      </c>
      <c r="AT83" s="9">
        <f t="shared" si="30"/>
        <v>406.97674418604652</v>
      </c>
      <c r="AU83" s="9">
        <f t="shared" si="31"/>
        <v>406.97674418604652</v>
      </c>
      <c r="AV83" s="9" t="str">
        <f t="shared" si="20"/>
        <v>-</v>
      </c>
      <c r="AW83" s="9" t="str">
        <f t="shared" si="19"/>
        <v>-</v>
      </c>
      <c r="AX83" s="9" t="str">
        <f t="shared" si="19"/>
        <v>-</v>
      </c>
      <c r="AY83" s="9" t="str">
        <f t="shared" si="19"/>
        <v>-</v>
      </c>
      <c r="AZ83" s="9" t="str">
        <f t="shared" si="19"/>
        <v>-</v>
      </c>
      <c r="BA83" s="9" t="str">
        <f t="shared" si="19"/>
        <v>-</v>
      </c>
      <c r="BB83" s="9" t="str">
        <f t="shared" si="19"/>
        <v>-</v>
      </c>
    </row>
    <row r="84" spans="2:54" ht="14.5" x14ac:dyDescent="0.35">
      <c r="B84" s="8" t="s">
        <v>118</v>
      </c>
      <c r="C84" s="8" t="s">
        <v>124</v>
      </c>
      <c r="D84" s="30" t="s">
        <v>125</v>
      </c>
      <c r="E84" s="8" t="s">
        <v>113</v>
      </c>
      <c r="F84" s="8" t="s">
        <v>114</v>
      </c>
      <c r="G84" s="8" t="s">
        <v>58</v>
      </c>
      <c r="H84" s="16" t="s">
        <v>110</v>
      </c>
      <c r="I84" s="16" t="s">
        <v>110</v>
      </c>
      <c r="J84" s="16" t="s">
        <v>110</v>
      </c>
      <c r="K84" s="16" t="s">
        <v>110</v>
      </c>
      <c r="L84" s="16" t="s">
        <v>110</v>
      </c>
      <c r="M84" s="16" t="s">
        <v>110</v>
      </c>
      <c r="N84" s="16" t="s">
        <v>110</v>
      </c>
      <c r="O84" s="12" t="str">
        <f t="shared" si="24"/>
        <v>-</v>
      </c>
      <c r="P84" s="12" t="str">
        <f t="shared" si="24"/>
        <v>-</v>
      </c>
      <c r="Q84" s="12" t="str">
        <f t="shared" si="21"/>
        <v>-</v>
      </c>
      <c r="R84" s="12" t="str">
        <f t="shared" si="21"/>
        <v>-</v>
      </c>
      <c r="S84" s="12" t="str">
        <f t="shared" si="21"/>
        <v>-</v>
      </c>
      <c r="T84" s="12" t="str">
        <f t="shared" si="21"/>
        <v>-</v>
      </c>
      <c r="U84" s="12" t="str">
        <f t="shared" si="21"/>
        <v>-</v>
      </c>
      <c r="V84" s="7">
        <v>0.53</v>
      </c>
      <c r="W84" s="13" t="str">
        <f t="shared" si="25"/>
        <v>-</v>
      </c>
      <c r="X84" s="13" t="str">
        <f t="shared" si="25"/>
        <v>-</v>
      </c>
      <c r="Y84" s="13" t="str">
        <f t="shared" si="25"/>
        <v>-</v>
      </c>
      <c r="Z84" s="13" t="str">
        <f t="shared" si="25"/>
        <v>-</v>
      </c>
      <c r="AA84" s="13" t="str">
        <f t="shared" si="25"/>
        <v>-</v>
      </c>
      <c r="AB84" s="13" t="str">
        <f t="shared" si="22"/>
        <v>-</v>
      </c>
      <c r="AC84" s="13" t="str">
        <f t="shared" si="22"/>
        <v>-</v>
      </c>
      <c r="AD84" s="3">
        <v>10.8</v>
      </c>
      <c r="AE84" s="3">
        <v>7.35</v>
      </c>
      <c r="AF84" s="3">
        <v>4.3600000000000003</v>
      </c>
      <c r="AG84" s="3">
        <v>5.16</v>
      </c>
      <c r="AH84" s="9" t="str">
        <f t="shared" si="26"/>
        <v>-</v>
      </c>
      <c r="AI84" s="9" t="str">
        <f t="shared" si="26"/>
        <v>-</v>
      </c>
      <c r="AJ84" s="9" t="str">
        <f t="shared" si="26"/>
        <v>-</v>
      </c>
      <c r="AK84" s="9" t="str">
        <f t="shared" si="23"/>
        <v>-</v>
      </c>
      <c r="AL84" s="9" t="str">
        <f t="shared" si="23"/>
        <v>-</v>
      </c>
      <c r="AM84" s="9" t="str">
        <f t="shared" si="23"/>
        <v>-</v>
      </c>
      <c r="AN84" s="9" t="str">
        <f t="shared" si="23"/>
        <v>-</v>
      </c>
      <c r="AO84" s="9">
        <f t="shared" si="28"/>
        <v>194.44444444444443</v>
      </c>
      <c r="AP84" s="9">
        <f t="shared" si="29"/>
        <v>194.44444444444443</v>
      </c>
      <c r="AQ84" s="9">
        <f t="shared" si="30"/>
        <v>194.44444444444443</v>
      </c>
      <c r="AR84" s="9">
        <f t="shared" si="30"/>
        <v>285.71428571428572</v>
      </c>
      <c r="AS84" s="9">
        <f t="shared" si="30"/>
        <v>481.65137614678895</v>
      </c>
      <c r="AT84" s="9">
        <f t="shared" si="30"/>
        <v>406.97674418604652</v>
      </c>
      <c r="AU84" s="9">
        <f t="shared" si="31"/>
        <v>406.97674418604652</v>
      </c>
      <c r="AV84" s="9" t="str">
        <f t="shared" si="20"/>
        <v>-</v>
      </c>
      <c r="AW84" s="9" t="str">
        <f t="shared" si="19"/>
        <v>-</v>
      </c>
      <c r="AX84" s="9" t="str">
        <f t="shared" si="19"/>
        <v>-</v>
      </c>
      <c r="AY84" s="9" t="str">
        <f t="shared" si="19"/>
        <v>-</v>
      </c>
      <c r="AZ84" s="9" t="str">
        <f t="shared" si="19"/>
        <v>-</v>
      </c>
      <c r="BA84" s="9" t="str">
        <f t="shared" si="19"/>
        <v>-</v>
      </c>
      <c r="BB84" s="9" t="str">
        <f t="shared" si="19"/>
        <v>-</v>
      </c>
    </row>
    <row r="85" spans="2:54" ht="14.5" hidden="1" x14ac:dyDescent="0.35">
      <c r="B85" s="8" t="s">
        <v>118</v>
      </c>
      <c r="C85" s="8" t="s">
        <v>124</v>
      </c>
      <c r="D85" s="30" t="s">
        <v>125</v>
      </c>
      <c r="E85" s="8" t="s">
        <v>108</v>
      </c>
      <c r="F85" s="8" t="s">
        <v>115</v>
      </c>
      <c r="G85" s="8" t="s">
        <v>58</v>
      </c>
      <c r="H85" s="16">
        <v>9.4202127659574475E-2</v>
      </c>
      <c r="I85" s="16">
        <v>8.0555555555555547E-2</v>
      </c>
      <c r="J85" s="16">
        <v>6.9623655913978497E-2</v>
      </c>
      <c r="K85" s="16">
        <v>5.6132075471698101E-2</v>
      </c>
      <c r="L85" s="16">
        <v>4.4366197183098595E-2</v>
      </c>
      <c r="M85" s="16">
        <v>4.0572625698324032E-2</v>
      </c>
      <c r="N85" s="16">
        <v>4.3357271095152611E-2</v>
      </c>
      <c r="O85" s="12">
        <f t="shared" si="24"/>
        <v>60508.187464709197</v>
      </c>
      <c r="P85" s="12">
        <f t="shared" si="24"/>
        <v>70758.620689655174</v>
      </c>
      <c r="Q85" s="12">
        <f t="shared" si="21"/>
        <v>81868.725868725873</v>
      </c>
      <c r="R85" s="12">
        <f t="shared" si="21"/>
        <v>101546.21848739497</v>
      </c>
      <c r="S85" s="12">
        <f t="shared" si="21"/>
        <v>128476.19047619047</v>
      </c>
      <c r="T85" s="12">
        <f t="shared" si="21"/>
        <v>140488.81239242683</v>
      </c>
      <c r="U85" s="12">
        <f t="shared" si="21"/>
        <v>131465.83850931676</v>
      </c>
      <c r="V85" s="7">
        <v>0.53</v>
      </c>
      <c r="W85" s="13">
        <f t="shared" si="25"/>
        <v>4.9927127659574473E-2</v>
      </c>
      <c r="X85" s="13">
        <f t="shared" si="25"/>
        <v>4.2694444444444445E-2</v>
      </c>
      <c r="Y85" s="13">
        <f t="shared" si="25"/>
        <v>3.6900537634408606E-2</v>
      </c>
      <c r="Z85" s="13">
        <f t="shared" si="25"/>
        <v>2.9749999999999995E-2</v>
      </c>
      <c r="AA85" s="13">
        <f t="shared" si="25"/>
        <v>2.3514084507042256E-2</v>
      </c>
      <c r="AB85" s="13">
        <f t="shared" si="22"/>
        <v>2.1503491620111739E-2</v>
      </c>
      <c r="AC85" s="13">
        <f t="shared" si="22"/>
        <v>2.2979353680430886E-2</v>
      </c>
      <c r="AD85" s="3">
        <v>10.8</v>
      </c>
      <c r="AE85" s="3">
        <v>7.35</v>
      </c>
      <c r="AF85" s="3">
        <v>4.3600000000000003</v>
      </c>
      <c r="AG85" s="3">
        <v>5.16</v>
      </c>
      <c r="AH85" s="9">
        <f t="shared" si="26"/>
        <v>42061.302110522782</v>
      </c>
      <c r="AI85" s="9">
        <f t="shared" si="26"/>
        <v>49186.727391021472</v>
      </c>
      <c r="AJ85" s="9">
        <f t="shared" si="26"/>
        <v>56909.739928607843</v>
      </c>
      <c r="AK85" s="9">
        <f t="shared" si="23"/>
        <v>70588.235294117665</v>
      </c>
      <c r="AL85" s="9">
        <f t="shared" si="23"/>
        <v>89308.176100628916</v>
      </c>
      <c r="AM85" s="9">
        <f t="shared" si="23"/>
        <v>97658.558763355279</v>
      </c>
      <c r="AN85" s="9">
        <f t="shared" si="23"/>
        <v>91386.382280557809</v>
      </c>
      <c r="AO85" s="9">
        <f t="shared" si="28"/>
        <v>194.44444444444443</v>
      </c>
      <c r="AP85" s="9">
        <f t="shared" si="29"/>
        <v>194.44444444444443</v>
      </c>
      <c r="AQ85" s="9">
        <f t="shared" si="30"/>
        <v>194.44444444444443</v>
      </c>
      <c r="AR85" s="9">
        <f t="shared" si="30"/>
        <v>285.71428571428572</v>
      </c>
      <c r="AS85" s="9">
        <f t="shared" si="30"/>
        <v>481.65137614678895</v>
      </c>
      <c r="AT85" s="9">
        <f t="shared" si="30"/>
        <v>406.97674418604652</v>
      </c>
      <c r="AU85" s="9">
        <f t="shared" si="31"/>
        <v>406.97674418604652</v>
      </c>
      <c r="AV85" s="9">
        <f t="shared" si="20"/>
        <v>193.54968704319663</v>
      </c>
      <c r="AW85" s="9">
        <f t="shared" si="19"/>
        <v>193.67879550234795</v>
      </c>
      <c r="AX85" s="9">
        <f t="shared" si="19"/>
        <v>193.78234511861726</v>
      </c>
      <c r="AY85" s="9">
        <f t="shared" si="19"/>
        <v>284.5624851790372</v>
      </c>
      <c r="AZ85" s="9">
        <f t="shared" si="19"/>
        <v>479.0676976314906</v>
      </c>
      <c r="BA85" s="9">
        <f t="shared" si="19"/>
        <v>405.2877708943488</v>
      </c>
      <c r="BB85" s="9">
        <f t="shared" si="19"/>
        <v>405.17236452211438</v>
      </c>
    </row>
    <row r="86" spans="2:54" ht="14.5" hidden="1" x14ac:dyDescent="0.35">
      <c r="B86" s="8" t="s">
        <v>118</v>
      </c>
      <c r="C86" s="8" t="s">
        <v>124</v>
      </c>
      <c r="D86" s="30" t="s">
        <v>125</v>
      </c>
      <c r="E86" s="8" t="s">
        <v>111</v>
      </c>
      <c r="F86" s="8" t="s">
        <v>115</v>
      </c>
      <c r="G86" s="8" t="s">
        <v>58</v>
      </c>
      <c r="H86" s="16" t="s">
        <v>110</v>
      </c>
      <c r="I86" s="16" t="s">
        <v>110</v>
      </c>
      <c r="J86" s="16" t="s">
        <v>110</v>
      </c>
      <c r="K86" s="16" t="s">
        <v>110</v>
      </c>
      <c r="L86" s="16" t="s">
        <v>110</v>
      </c>
      <c r="M86" s="16" t="s">
        <v>110</v>
      </c>
      <c r="N86" s="16" t="s">
        <v>110</v>
      </c>
      <c r="O86" s="12" t="str">
        <f t="shared" si="24"/>
        <v>-</v>
      </c>
      <c r="P86" s="12" t="str">
        <f t="shared" si="24"/>
        <v>-</v>
      </c>
      <c r="Q86" s="12" t="str">
        <f t="shared" si="21"/>
        <v>-</v>
      </c>
      <c r="R86" s="12" t="str">
        <f t="shared" si="21"/>
        <v>-</v>
      </c>
      <c r="S86" s="12" t="str">
        <f t="shared" si="21"/>
        <v>-</v>
      </c>
      <c r="T86" s="12" t="str">
        <f t="shared" si="21"/>
        <v>-</v>
      </c>
      <c r="U86" s="12" t="str">
        <f t="shared" si="21"/>
        <v>-</v>
      </c>
      <c r="V86" s="7">
        <v>0.53</v>
      </c>
      <c r="W86" s="13" t="str">
        <f t="shared" si="25"/>
        <v>-</v>
      </c>
      <c r="X86" s="13" t="str">
        <f t="shared" si="25"/>
        <v>-</v>
      </c>
      <c r="Y86" s="13" t="str">
        <f t="shared" si="25"/>
        <v>-</v>
      </c>
      <c r="Z86" s="13" t="str">
        <f t="shared" si="25"/>
        <v>-</v>
      </c>
      <c r="AA86" s="13" t="str">
        <f t="shared" si="25"/>
        <v>-</v>
      </c>
      <c r="AB86" s="13" t="str">
        <f t="shared" si="22"/>
        <v>-</v>
      </c>
      <c r="AC86" s="13" t="str">
        <f t="shared" si="22"/>
        <v>-</v>
      </c>
      <c r="AD86" s="3">
        <v>10.8</v>
      </c>
      <c r="AE86" s="3">
        <v>7.35</v>
      </c>
      <c r="AF86" s="3">
        <v>4.3600000000000003</v>
      </c>
      <c r="AG86" s="3">
        <v>5.16</v>
      </c>
      <c r="AH86" s="9" t="str">
        <f t="shared" si="26"/>
        <v>-</v>
      </c>
      <c r="AI86" s="9" t="str">
        <f t="shared" si="26"/>
        <v>-</v>
      </c>
      <c r="AJ86" s="9" t="str">
        <f t="shared" si="26"/>
        <v>-</v>
      </c>
      <c r="AK86" s="9" t="str">
        <f t="shared" si="23"/>
        <v>-</v>
      </c>
      <c r="AL86" s="9" t="str">
        <f t="shared" si="23"/>
        <v>-</v>
      </c>
      <c r="AM86" s="9" t="str">
        <f t="shared" si="23"/>
        <v>-</v>
      </c>
      <c r="AN86" s="9" t="str">
        <f t="shared" si="23"/>
        <v>-</v>
      </c>
      <c r="AO86" s="9">
        <f t="shared" si="28"/>
        <v>194.44444444444443</v>
      </c>
      <c r="AP86" s="9">
        <f t="shared" si="29"/>
        <v>194.44444444444443</v>
      </c>
      <c r="AQ86" s="9">
        <f t="shared" si="30"/>
        <v>194.44444444444443</v>
      </c>
      <c r="AR86" s="9">
        <f t="shared" si="30"/>
        <v>285.71428571428572</v>
      </c>
      <c r="AS86" s="9">
        <f t="shared" si="30"/>
        <v>481.65137614678895</v>
      </c>
      <c r="AT86" s="9">
        <f t="shared" si="30"/>
        <v>406.97674418604652</v>
      </c>
      <c r="AU86" s="9">
        <f t="shared" si="31"/>
        <v>406.97674418604652</v>
      </c>
      <c r="AV86" s="9" t="str">
        <f t="shared" si="20"/>
        <v>-</v>
      </c>
      <c r="AW86" s="9" t="str">
        <f t="shared" si="19"/>
        <v>-</v>
      </c>
      <c r="AX86" s="9" t="str">
        <f t="shared" si="19"/>
        <v>-</v>
      </c>
      <c r="AY86" s="9" t="str">
        <f t="shared" si="19"/>
        <v>-</v>
      </c>
      <c r="AZ86" s="9" t="str">
        <f t="shared" si="19"/>
        <v>-</v>
      </c>
      <c r="BA86" s="9" t="str">
        <f t="shared" si="19"/>
        <v>-</v>
      </c>
      <c r="BB86" s="9" t="str">
        <f t="shared" si="19"/>
        <v>-</v>
      </c>
    </row>
    <row r="87" spans="2:54" ht="14.5" hidden="1" x14ac:dyDescent="0.35">
      <c r="B87" s="8" t="s">
        <v>118</v>
      </c>
      <c r="C87" s="8" t="s">
        <v>124</v>
      </c>
      <c r="D87" s="30" t="s">
        <v>125</v>
      </c>
      <c r="E87" s="8" t="s">
        <v>112</v>
      </c>
      <c r="F87" s="8" t="s">
        <v>115</v>
      </c>
      <c r="G87" s="8" t="s">
        <v>58</v>
      </c>
      <c r="H87" s="16" t="s">
        <v>110</v>
      </c>
      <c r="I87" s="16" t="s">
        <v>110</v>
      </c>
      <c r="J87" s="16" t="s">
        <v>110</v>
      </c>
      <c r="K87" s="16" t="s">
        <v>110</v>
      </c>
      <c r="L87" s="16" t="s">
        <v>110</v>
      </c>
      <c r="M87" s="16" t="s">
        <v>110</v>
      </c>
      <c r="N87" s="16" t="s">
        <v>110</v>
      </c>
      <c r="O87" s="12" t="str">
        <f t="shared" si="24"/>
        <v>-</v>
      </c>
      <c r="P87" s="12" t="str">
        <f t="shared" si="24"/>
        <v>-</v>
      </c>
      <c r="Q87" s="12" t="str">
        <f t="shared" si="21"/>
        <v>-</v>
      </c>
      <c r="R87" s="12" t="str">
        <f t="shared" si="21"/>
        <v>-</v>
      </c>
      <c r="S87" s="12" t="str">
        <f t="shared" si="21"/>
        <v>-</v>
      </c>
      <c r="T87" s="12" t="str">
        <f t="shared" si="21"/>
        <v>-</v>
      </c>
      <c r="U87" s="12" t="str">
        <f t="shared" si="21"/>
        <v>-</v>
      </c>
      <c r="V87" s="7">
        <v>0.53</v>
      </c>
      <c r="W87" s="13" t="str">
        <f t="shared" si="25"/>
        <v>-</v>
      </c>
      <c r="X87" s="13" t="str">
        <f t="shared" si="25"/>
        <v>-</v>
      </c>
      <c r="Y87" s="13" t="str">
        <f t="shared" si="25"/>
        <v>-</v>
      </c>
      <c r="Z87" s="13" t="str">
        <f t="shared" si="25"/>
        <v>-</v>
      </c>
      <c r="AA87" s="13" t="str">
        <f t="shared" si="25"/>
        <v>-</v>
      </c>
      <c r="AB87" s="13" t="str">
        <f t="shared" si="22"/>
        <v>-</v>
      </c>
      <c r="AC87" s="13" t="str">
        <f t="shared" si="22"/>
        <v>-</v>
      </c>
      <c r="AD87" s="3">
        <v>10.8</v>
      </c>
      <c r="AE87" s="3">
        <v>7.35</v>
      </c>
      <c r="AF87" s="3">
        <v>4.3600000000000003</v>
      </c>
      <c r="AG87" s="3">
        <v>5.16</v>
      </c>
      <c r="AH87" s="9" t="str">
        <f t="shared" si="26"/>
        <v>-</v>
      </c>
      <c r="AI87" s="9" t="str">
        <f t="shared" si="26"/>
        <v>-</v>
      </c>
      <c r="AJ87" s="9" t="str">
        <f t="shared" si="26"/>
        <v>-</v>
      </c>
      <c r="AK87" s="9" t="str">
        <f t="shared" si="23"/>
        <v>-</v>
      </c>
      <c r="AL87" s="9" t="str">
        <f t="shared" si="23"/>
        <v>-</v>
      </c>
      <c r="AM87" s="9" t="str">
        <f t="shared" si="23"/>
        <v>-</v>
      </c>
      <c r="AN87" s="9" t="str">
        <f t="shared" si="23"/>
        <v>-</v>
      </c>
      <c r="AO87" s="9">
        <f t="shared" si="28"/>
        <v>194.44444444444443</v>
      </c>
      <c r="AP87" s="9">
        <f t="shared" si="29"/>
        <v>194.44444444444443</v>
      </c>
      <c r="AQ87" s="9">
        <f t="shared" si="30"/>
        <v>194.44444444444443</v>
      </c>
      <c r="AR87" s="9">
        <f t="shared" si="30"/>
        <v>285.71428571428572</v>
      </c>
      <c r="AS87" s="9">
        <f t="shared" si="30"/>
        <v>481.65137614678895</v>
      </c>
      <c r="AT87" s="9">
        <f t="shared" si="30"/>
        <v>406.97674418604652</v>
      </c>
      <c r="AU87" s="9">
        <f t="shared" si="31"/>
        <v>406.97674418604652</v>
      </c>
      <c r="AV87" s="9" t="str">
        <f t="shared" si="20"/>
        <v>-</v>
      </c>
      <c r="AW87" s="9" t="str">
        <f t="shared" si="19"/>
        <v>-</v>
      </c>
      <c r="AX87" s="9" t="str">
        <f t="shared" si="19"/>
        <v>-</v>
      </c>
      <c r="AY87" s="9" t="str">
        <f t="shared" si="19"/>
        <v>-</v>
      </c>
      <c r="AZ87" s="9" t="str">
        <f t="shared" si="19"/>
        <v>-</v>
      </c>
      <c r="BA87" s="9" t="str">
        <f t="shared" si="19"/>
        <v>-</v>
      </c>
      <c r="BB87" s="9" t="str">
        <f t="shared" si="19"/>
        <v>-</v>
      </c>
    </row>
    <row r="88" spans="2:54" ht="14.5" hidden="1" x14ac:dyDescent="0.35">
      <c r="B88" s="8" t="s">
        <v>118</v>
      </c>
      <c r="C88" s="8" t="s">
        <v>124</v>
      </c>
      <c r="D88" s="30" t="s">
        <v>125</v>
      </c>
      <c r="E88" s="8" t="s">
        <v>113</v>
      </c>
      <c r="F88" s="8" t="s">
        <v>115</v>
      </c>
      <c r="G88" s="8" t="s">
        <v>58</v>
      </c>
      <c r="H88" s="16" t="s">
        <v>110</v>
      </c>
      <c r="I88" s="16" t="s">
        <v>110</v>
      </c>
      <c r="J88" s="16" t="s">
        <v>110</v>
      </c>
      <c r="K88" s="16" t="s">
        <v>110</v>
      </c>
      <c r="L88" s="16" t="s">
        <v>110</v>
      </c>
      <c r="M88" s="16" t="s">
        <v>110</v>
      </c>
      <c r="N88" s="16" t="s">
        <v>110</v>
      </c>
      <c r="O88" s="12" t="str">
        <f t="shared" si="24"/>
        <v>-</v>
      </c>
      <c r="P88" s="12" t="str">
        <f t="shared" si="24"/>
        <v>-</v>
      </c>
      <c r="Q88" s="12" t="str">
        <f t="shared" si="21"/>
        <v>-</v>
      </c>
      <c r="R88" s="12" t="str">
        <f t="shared" si="21"/>
        <v>-</v>
      </c>
      <c r="S88" s="12" t="str">
        <f t="shared" si="21"/>
        <v>-</v>
      </c>
      <c r="T88" s="12" t="str">
        <f t="shared" si="21"/>
        <v>-</v>
      </c>
      <c r="U88" s="12" t="str">
        <f t="shared" si="21"/>
        <v>-</v>
      </c>
      <c r="V88" s="7">
        <v>0.53</v>
      </c>
      <c r="W88" s="13" t="str">
        <f t="shared" si="25"/>
        <v>-</v>
      </c>
      <c r="X88" s="13" t="str">
        <f t="shared" si="25"/>
        <v>-</v>
      </c>
      <c r="Y88" s="13" t="str">
        <f t="shared" si="25"/>
        <v>-</v>
      </c>
      <c r="Z88" s="13" t="str">
        <f t="shared" si="25"/>
        <v>-</v>
      </c>
      <c r="AA88" s="13" t="str">
        <f t="shared" si="25"/>
        <v>-</v>
      </c>
      <c r="AB88" s="13" t="str">
        <f t="shared" si="22"/>
        <v>-</v>
      </c>
      <c r="AC88" s="13" t="str">
        <f t="shared" si="22"/>
        <v>-</v>
      </c>
      <c r="AD88" s="3">
        <v>10.8</v>
      </c>
      <c r="AE88" s="3">
        <v>7.35</v>
      </c>
      <c r="AF88" s="3">
        <v>4.3600000000000003</v>
      </c>
      <c r="AG88" s="3">
        <v>5.16</v>
      </c>
      <c r="AH88" s="9" t="str">
        <f t="shared" si="26"/>
        <v>-</v>
      </c>
      <c r="AI88" s="9" t="str">
        <f t="shared" si="26"/>
        <v>-</v>
      </c>
      <c r="AJ88" s="9" t="str">
        <f t="shared" si="26"/>
        <v>-</v>
      </c>
      <c r="AK88" s="9" t="str">
        <f t="shared" si="23"/>
        <v>-</v>
      </c>
      <c r="AL88" s="9" t="str">
        <f t="shared" si="23"/>
        <v>-</v>
      </c>
      <c r="AM88" s="9" t="str">
        <f t="shared" si="23"/>
        <v>-</v>
      </c>
      <c r="AN88" s="9" t="str">
        <f t="shared" si="23"/>
        <v>-</v>
      </c>
      <c r="AO88" s="9">
        <f t="shared" si="28"/>
        <v>194.44444444444443</v>
      </c>
      <c r="AP88" s="9">
        <f t="shared" si="29"/>
        <v>194.44444444444443</v>
      </c>
      <c r="AQ88" s="9">
        <f t="shared" si="30"/>
        <v>194.44444444444443</v>
      </c>
      <c r="AR88" s="9">
        <f t="shared" si="30"/>
        <v>285.71428571428572</v>
      </c>
      <c r="AS88" s="9">
        <f t="shared" si="30"/>
        <v>481.65137614678895</v>
      </c>
      <c r="AT88" s="9">
        <f t="shared" si="30"/>
        <v>406.97674418604652</v>
      </c>
      <c r="AU88" s="9">
        <f t="shared" si="31"/>
        <v>406.97674418604652</v>
      </c>
      <c r="AV88" s="9" t="str">
        <f t="shared" si="20"/>
        <v>-</v>
      </c>
      <c r="AW88" s="9" t="str">
        <f t="shared" si="19"/>
        <v>-</v>
      </c>
      <c r="AX88" s="9" t="str">
        <f t="shared" si="19"/>
        <v>-</v>
      </c>
      <c r="AY88" s="9" t="str">
        <f t="shared" si="19"/>
        <v>-</v>
      </c>
      <c r="AZ88" s="9" t="str">
        <f t="shared" si="19"/>
        <v>-</v>
      </c>
      <c r="BA88" s="9" t="str">
        <f t="shared" si="19"/>
        <v>-</v>
      </c>
      <c r="BB88" s="9" t="str">
        <f t="shared" si="19"/>
        <v>-</v>
      </c>
    </row>
    <row r="89" spans="2:54" ht="14.5" hidden="1" x14ac:dyDescent="0.35">
      <c r="B89" s="8" t="s">
        <v>126</v>
      </c>
      <c r="C89" s="8" t="s">
        <v>126</v>
      </c>
      <c r="D89" s="30" t="s">
        <v>127</v>
      </c>
      <c r="E89" s="8" t="s">
        <v>108</v>
      </c>
      <c r="F89" s="8" t="s">
        <v>109</v>
      </c>
      <c r="G89" s="8" t="s">
        <v>58</v>
      </c>
      <c r="H89" s="20">
        <v>1.8840425531914893</v>
      </c>
      <c r="I89" s="20">
        <v>1.6111111111111107</v>
      </c>
      <c r="J89" s="20">
        <v>1.3924731182795698</v>
      </c>
      <c r="K89" s="20">
        <v>1.1226415094339619</v>
      </c>
      <c r="L89" s="20">
        <v>0.88732394366197176</v>
      </c>
      <c r="M89" s="20">
        <v>0.81145251396648055</v>
      </c>
      <c r="N89" s="20">
        <v>0.86714542190305222</v>
      </c>
      <c r="O89" s="12">
        <f t="shared" si="24"/>
        <v>3025.4093732354604</v>
      </c>
      <c r="P89" s="12">
        <f t="shared" si="24"/>
        <v>3537.9310344827595</v>
      </c>
      <c r="Q89" s="12">
        <f t="shared" si="21"/>
        <v>4093.4362934362939</v>
      </c>
      <c r="R89" s="12">
        <f t="shared" si="21"/>
        <v>5077.31092436975</v>
      </c>
      <c r="S89" s="12">
        <f t="shared" si="21"/>
        <v>6423.8095238095248</v>
      </c>
      <c r="T89" s="12">
        <f t="shared" si="21"/>
        <v>7024.4406196213413</v>
      </c>
      <c r="U89" s="12">
        <f t="shared" si="21"/>
        <v>6573.2919254658373</v>
      </c>
      <c r="V89" s="7">
        <v>0.53</v>
      </c>
      <c r="W89" s="13">
        <f t="shared" si="25"/>
        <v>0.99854255319148932</v>
      </c>
      <c r="X89" s="13">
        <f t="shared" si="25"/>
        <v>0.8538888888888887</v>
      </c>
      <c r="Y89" s="13">
        <f t="shared" si="25"/>
        <v>0.73801075268817207</v>
      </c>
      <c r="Z89" s="13">
        <f t="shared" si="25"/>
        <v>0.59499999999999986</v>
      </c>
      <c r="AA89" s="13">
        <f t="shared" si="25"/>
        <v>0.47028169014084503</v>
      </c>
      <c r="AB89" s="13">
        <f t="shared" si="22"/>
        <v>0.43006983240223473</v>
      </c>
      <c r="AC89" s="13">
        <f t="shared" si="22"/>
        <v>0.45958707360861772</v>
      </c>
      <c r="AD89" s="3">
        <v>10.8</v>
      </c>
      <c r="AE89" s="3">
        <v>7.35</v>
      </c>
      <c r="AF89" s="3">
        <v>4.3600000000000003</v>
      </c>
      <c r="AG89" s="3">
        <v>5.16</v>
      </c>
      <c r="AH89" s="9">
        <f t="shared" si="26"/>
        <v>2103.0651055261392</v>
      </c>
      <c r="AI89" s="9">
        <f t="shared" si="26"/>
        <v>2459.3363695510739</v>
      </c>
      <c r="AJ89" s="9">
        <f t="shared" si="26"/>
        <v>2845.4869964303925</v>
      </c>
      <c r="AK89" s="9">
        <f t="shared" si="23"/>
        <v>3529.4117647058833</v>
      </c>
      <c r="AL89" s="9">
        <f t="shared" si="23"/>
        <v>4465.4088050314467</v>
      </c>
      <c r="AM89" s="9">
        <f t="shared" si="23"/>
        <v>4882.9279381677643</v>
      </c>
      <c r="AN89" s="9">
        <f t="shared" si="23"/>
        <v>4569.3191140278905</v>
      </c>
      <c r="AO89" s="9">
        <f t="shared" si="28"/>
        <v>194.44444444444443</v>
      </c>
      <c r="AP89" s="9">
        <f t="shared" si="29"/>
        <v>194.44444444444443</v>
      </c>
      <c r="AQ89" s="9">
        <f t="shared" si="30"/>
        <v>194.44444444444443</v>
      </c>
      <c r="AR89" s="9">
        <f t="shared" si="30"/>
        <v>285.71428571428572</v>
      </c>
      <c r="AS89" s="9">
        <f t="shared" si="30"/>
        <v>481.65137614678895</v>
      </c>
      <c r="AT89" s="9">
        <f t="shared" si="30"/>
        <v>406.97674418604652</v>
      </c>
      <c r="AU89" s="9">
        <f t="shared" si="31"/>
        <v>406.97674418604652</v>
      </c>
      <c r="AV89" s="9">
        <f t="shared" si="20"/>
        <v>177.98808543788763</v>
      </c>
      <c r="AW89" s="9">
        <f t="shared" si="19"/>
        <v>180.1973590122515</v>
      </c>
      <c r="AX89" s="9">
        <f t="shared" si="19"/>
        <v>182.00711067206566</v>
      </c>
      <c r="AY89" s="9">
        <f t="shared" si="19"/>
        <v>264.31718061674007</v>
      </c>
      <c r="AZ89" s="9">
        <f t="shared" si="19"/>
        <v>434.75725324391311</v>
      </c>
      <c r="BA89" s="9">
        <f t="shared" si="19"/>
        <v>375.66614782298024</v>
      </c>
      <c r="BB89" s="9">
        <f t="shared" si="19"/>
        <v>373.69293730891246</v>
      </c>
    </row>
    <row r="90" spans="2:54" ht="14.5" hidden="1" x14ac:dyDescent="0.35">
      <c r="B90" s="8" t="s">
        <v>126</v>
      </c>
      <c r="C90" s="8" t="s">
        <v>126</v>
      </c>
      <c r="D90" s="30" t="s">
        <v>127</v>
      </c>
      <c r="E90" s="8" t="s">
        <v>111</v>
      </c>
      <c r="F90" s="8" t="s">
        <v>109</v>
      </c>
      <c r="G90" s="8" t="s">
        <v>58</v>
      </c>
      <c r="H90" s="20">
        <v>3.0858349659727401E-3</v>
      </c>
      <c r="I90" s="20">
        <v>3.8204398886278398E-3</v>
      </c>
      <c r="J90" s="20">
        <v>4.31328149571254E-3</v>
      </c>
      <c r="K90" s="20">
        <v>1.5138227891674601E-3</v>
      </c>
      <c r="L90" s="20">
        <v>8.4755840107684003E-4</v>
      </c>
      <c r="M90" s="20">
        <v>6.7237417896791405E-4</v>
      </c>
      <c r="N90" s="20">
        <v>3.0093294231146699E-4</v>
      </c>
      <c r="O90" s="12">
        <f t="shared" si="24"/>
        <v>1847149.9813999946</v>
      </c>
      <c r="P90" s="12">
        <f t="shared" si="24"/>
        <v>1491974.7898578318</v>
      </c>
      <c r="Q90" s="12">
        <f t="shared" si="21"/>
        <v>1321499.6530288777</v>
      </c>
      <c r="R90" s="12">
        <f t="shared" si="21"/>
        <v>3765302.0160535197</v>
      </c>
      <c r="S90" s="12">
        <f t="shared" si="21"/>
        <v>6725200.284438258</v>
      </c>
      <c r="T90" s="12">
        <f t="shared" si="21"/>
        <v>8477422.5101110041</v>
      </c>
      <c r="U90" s="12">
        <f t="shared" si="21"/>
        <v>18941096.831135467</v>
      </c>
      <c r="V90" s="7">
        <v>0.53</v>
      </c>
      <c r="W90" s="13">
        <f t="shared" si="25"/>
        <v>1.6354925319655524E-3</v>
      </c>
      <c r="X90" s="13">
        <f t="shared" si="25"/>
        <v>2.0248331409727554E-3</v>
      </c>
      <c r="Y90" s="13">
        <f t="shared" si="25"/>
        <v>2.2860391927276465E-3</v>
      </c>
      <c r="Z90" s="13">
        <f t="shared" si="25"/>
        <v>8.0232607825875388E-4</v>
      </c>
      <c r="AA90" s="13">
        <f t="shared" si="25"/>
        <v>4.4920595257072525E-4</v>
      </c>
      <c r="AB90" s="13">
        <f t="shared" si="22"/>
        <v>3.5635831485299446E-4</v>
      </c>
      <c r="AC90" s="13">
        <f t="shared" si="22"/>
        <v>1.594944594250775E-4</v>
      </c>
      <c r="AD90" s="3">
        <v>10.8</v>
      </c>
      <c r="AE90" s="3">
        <v>7.35</v>
      </c>
      <c r="AF90" s="3">
        <v>4.3600000000000003</v>
      </c>
      <c r="AG90" s="3">
        <v>5.16</v>
      </c>
      <c r="AH90" s="9">
        <f t="shared" si="26"/>
        <v>1284016.8688977121</v>
      </c>
      <c r="AI90" s="9">
        <f t="shared" si="26"/>
        <v>1037122.495432455</v>
      </c>
      <c r="AJ90" s="9">
        <f t="shared" si="26"/>
        <v>918619.42117201013</v>
      </c>
      <c r="AK90" s="9">
        <f t="shared" si="23"/>
        <v>2617389.6834532907</v>
      </c>
      <c r="AL90" s="9">
        <f t="shared" si="23"/>
        <v>4674915.7885866733</v>
      </c>
      <c r="AM90" s="9">
        <f t="shared" si="23"/>
        <v>5892945.1410900727</v>
      </c>
      <c r="AN90" s="9">
        <f t="shared" si="23"/>
        <v>13166601.570799233</v>
      </c>
      <c r="AO90" s="9">
        <f t="shared" si="28"/>
        <v>194.44444444444443</v>
      </c>
      <c r="AP90" s="9">
        <f t="shared" si="29"/>
        <v>194.44444444444443</v>
      </c>
      <c r="AQ90" s="9">
        <f t="shared" si="30"/>
        <v>194.44444444444443</v>
      </c>
      <c r="AR90" s="9">
        <f t="shared" si="30"/>
        <v>285.71428571428572</v>
      </c>
      <c r="AS90" s="9">
        <f t="shared" si="30"/>
        <v>481.65137614678895</v>
      </c>
      <c r="AT90" s="9">
        <f t="shared" si="30"/>
        <v>406.97674418604652</v>
      </c>
      <c r="AU90" s="9">
        <f t="shared" si="31"/>
        <v>406.97674418604652</v>
      </c>
      <c r="AV90" s="9">
        <f t="shared" si="20"/>
        <v>194.41500330685088</v>
      </c>
      <c r="AW90" s="9">
        <f t="shared" si="19"/>
        <v>194.40799594879005</v>
      </c>
      <c r="AX90" s="9">
        <f t="shared" si="19"/>
        <v>194.40329504151293</v>
      </c>
      <c r="AY90" s="9">
        <f t="shared" si="19"/>
        <v>285.68310054398853</v>
      </c>
      <c r="AZ90" s="9">
        <f t="shared" si="19"/>
        <v>481.60175725318197</v>
      </c>
      <c r="BA90" s="9">
        <f t="shared" si="19"/>
        <v>406.94863962568826</v>
      </c>
      <c r="BB90" s="9">
        <f t="shared" si="19"/>
        <v>406.96416501366201</v>
      </c>
    </row>
    <row r="91" spans="2:54" ht="14.5" hidden="1" x14ac:dyDescent="0.35">
      <c r="B91" s="8" t="s">
        <v>126</v>
      </c>
      <c r="C91" s="8" t="s">
        <v>126</v>
      </c>
      <c r="D91" s="30" t="s">
        <v>127</v>
      </c>
      <c r="E91" s="8" t="s">
        <v>112</v>
      </c>
      <c r="F91" s="8" t="s">
        <v>109</v>
      </c>
      <c r="G91" s="8" t="s">
        <v>58</v>
      </c>
      <c r="H91" s="20">
        <v>3.5945514260519902E-2</v>
      </c>
      <c r="I91" s="20">
        <v>3.3861716332373899E-2</v>
      </c>
      <c r="J91" s="20">
        <v>2.7526298437929701E-2</v>
      </c>
      <c r="K91" s="20">
        <v>1.9167009244739901E-2</v>
      </c>
      <c r="L91" s="20">
        <v>1.35208402538422E-2</v>
      </c>
      <c r="M91" s="20">
        <v>1.15773018968787E-2</v>
      </c>
      <c r="N91" s="20">
        <v>9.2950411332366201E-3</v>
      </c>
      <c r="O91" s="12">
        <f t="shared" si="24"/>
        <v>158573.33292517366</v>
      </c>
      <c r="P91" s="12">
        <f t="shared" si="24"/>
        <v>168331.69187441474</v>
      </c>
      <c r="Q91" s="12">
        <f t="shared" si="21"/>
        <v>207074.70032170104</v>
      </c>
      <c r="R91" s="12">
        <f t="shared" si="21"/>
        <v>297385.98897813336</v>
      </c>
      <c r="S91" s="12">
        <f t="shared" si="21"/>
        <v>421571.43291299802</v>
      </c>
      <c r="T91" s="12">
        <f t="shared" si="21"/>
        <v>492342.69355425111</v>
      </c>
      <c r="U91" s="12">
        <f t="shared" si="21"/>
        <v>613230.20719276869</v>
      </c>
      <c r="V91" s="7">
        <v>0.53</v>
      </c>
      <c r="W91" s="13">
        <f t="shared" si="25"/>
        <v>1.9051122558075548E-2</v>
      </c>
      <c r="X91" s="13">
        <f t="shared" si="25"/>
        <v>1.7946709656158168E-2</v>
      </c>
      <c r="Y91" s="13">
        <f t="shared" si="25"/>
        <v>1.4588938172102743E-2</v>
      </c>
      <c r="Z91" s="13">
        <f t="shared" si="25"/>
        <v>1.0158514899712147E-2</v>
      </c>
      <c r="AA91" s="13">
        <f t="shared" si="25"/>
        <v>7.1660453345363667E-3</v>
      </c>
      <c r="AB91" s="13">
        <f t="shared" si="22"/>
        <v>6.135970005345711E-3</v>
      </c>
      <c r="AC91" s="13">
        <f t="shared" si="22"/>
        <v>4.9263718006154087E-3</v>
      </c>
      <c r="AD91" s="3">
        <v>10.8</v>
      </c>
      <c r="AE91" s="3">
        <v>7.35</v>
      </c>
      <c r="AF91" s="3">
        <v>4.3600000000000003</v>
      </c>
      <c r="AG91" s="3">
        <v>5.16</v>
      </c>
      <c r="AH91" s="9">
        <f t="shared" si="26"/>
        <v>110229.72497281188</v>
      </c>
      <c r="AI91" s="9">
        <f t="shared" si="26"/>
        <v>117013.09266344618</v>
      </c>
      <c r="AJ91" s="9">
        <f t="shared" si="26"/>
        <v>143944.67748281104</v>
      </c>
      <c r="AK91" s="9">
        <f t="shared" si="23"/>
        <v>206723.13037208872</v>
      </c>
      <c r="AL91" s="9">
        <f t="shared" si="23"/>
        <v>293048.66240228259</v>
      </c>
      <c r="AM91" s="9">
        <f t="shared" si="23"/>
        <v>342244.17625419638</v>
      </c>
      <c r="AN91" s="9">
        <f t="shared" si="23"/>
        <v>426277.20460271905</v>
      </c>
      <c r="AO91" s="9">
        <f t="shared" si="28"/>
        <v>194.44444444444443</v>
      </c>
      <c r="AP91" s="9">
        <f t="shared" si="29"/>
        <v>194.44444444444443</v>
      </c>
      <c r="AQ91" s="9">
        <f t="shared" si="30"/>
        <v>194.44444444444443</v>
      </c>
      <c r="AR91" s="9">
        <f t="shared" si="30"/>
        <v>285.71428571428572</v>
      </c>
      <c r="AS91" s="9">
        <f t="shared" si="30"/>
        <v>481.65137614678895</v>
      </c>
      <c r="AT91" s="9">
        <f t="shared" si="30"/>
        <v>406.97674418604652</v>
      </c>
      <c r="AU91" s="9">
        <f t="shared" si="31"/>
        <v>406.97674418604652</v>
      </c>
      <c r="AV91" s="9">
        <f t="shared" si="20"/>
        <v>194.10204982037945</v>
      </c>
      <c r="AW91" s="9">
        <f t="shared" si="19"/>
        <v>194.12186585514684</v>
      </c>
      <c r="AX91" s="9">
        <f t="shared" si="19"/>
        <v>194.18213785155154</v>
      </c>
      <c r="AY91" s="9">
        <f t="shared" si="19"/>
        <v>285.31994192092668</v>
      </c>
      <c r="AZ91" s="9">
        <f t="shared" si="19"/>
        <v>480.86103853171318</v>
      </c>
      <c r="BA91" s="9">
        <f t="shared" si="19"/>
        <v>406.49336606559098</v>
      </c>
      <c r="BB91" s="9">
        <f t="shared" si="19"/>
        <v>406.58856464354415</v>
      </c>
    </row>
    <row r="92" spans="2:54" ht="14.5" hidden="1" x14ac:dyDescent="0.35">
      <c r="B92" s="8" t="s">
        <v>126</v>
      </c>
      <c r="C92" s="8" t="s">
        <v>126</v>
      </c>
      <c r="D92" s="30" t="s">
        <v>127</v>
      </c>
      <c r="E92" s="8" t="s">
        <v>113</v>
      </c>
      <c r="F92" s="8" t="s">
        <v>109</v>
      </c>
      <c r="G92" s="8" t="s">
        <v>58</v>
      </c>
      <c r="H92" s="21">
        <f t="shared" ref="H92:N92" si="34">SUM(H89:H91)</f>
        <v>1.9230739024179819</v>
      </c>
      <c r="I92" s="21">
        <f t="shared" si="34"/>
        <v>1.6487932673321126</v>
      </c>
      <c r="J92" s="21">
        <f t="shared" si="34"/>
        <v>1.4243126982132119</v>
      </c>
      <c r="K92" s="21">
        <f t="shared" si="34"/>
        <v>1.1433223414678693</v>
      </c>
      <c r="L92" s="21">
        <f t="shared" si="34"/>
        <v>0.90169234231689077</v>
      </c>
      <c r="M92" s="21">
        <f t="shared" si="34"/>
        <v>0.82370219004232714</v>
      </c>
      <c r="N92" s="21">
        <f t="shared" si="34"/>
        <v>0.87674139597860035</v>
      </c>
      <c r="O92" s="12">
        <f t="shared" si="24"/>
        <v>2964.0046556885259</v>
      </c>
      <c r="P92" s="12">
        <f t="shared" si="24"/>
        <v>3457.0737962941125</v>
      </c>
      <c r="Q92" s="12">
        <f t="shared" si="21"/>
        <v>4001.9301991413831</v>
      </c>
      <c r="R92" s="12">
        <f t="shared" si="21"/>
        <v>4985.4706702240956</v>
      </c>
      <c r="S92" s="12">
        <f t="shared" si="21"/>
        <v>6321.4466093322899</v>
      </c>
      <c r="T92" s="12">
        <f t="shared" si="21"/>
        <v>6919.9767451232556</v>
      </c>
      <c r="U92" s="12">
        <f t="shared" si="21"/>
        <v>6501.3469492195927</v>
      </c>
      <c r="V92" s="7">
        <v>0.53</v>
      </c>
      <c r="W92" s="13">
        <f t="shared" si="25"/>
        <v>1.0192291682815304</v>
      </c>
      <c r="X92" s="13">
        <f t="shared" si="25"/>
        <v>0.87386043168601968</v>
      </c>
      <c r="Y92" s="13">
        <f t="shared" si="25"/>
        <v>0.75488573005300241</v>
      </c>
      <c r="Z92" s="13">
        <f t="shared" si="25"/>
        <v>0.60596084097797076</v>
      </c>
      <c r="AA92" s="13">
        <f t="shared" si="25"/>
        <v>0.47789694142795214</v>
      </c>
      <c r="AB92" s="13">
        <f t="shared" si="22"/>
        <v>0.43656216072243342</v>
      </c>
      <c r="AC92" s="13">
        <f t="shared" si="22"/>
        <v>0.46467293986865821</v>
      </c>
      <c r="AD92" s="3">
        <v>10.8</v>
      </c>
      <c r="AE92" s="3">
        <v>7.35</v>
      </c>
      <c r="AF92" s="3">
        <v>4.3600000000000003</v>
      </c>
      <c r="AG92" s="3">
        <v>5.16</v>
      </c>
      <c r="AH92" s="9">
        <f t="shared" si="26"/>
        <v>2060.3805948182403</v>
      </c>
      <c r="AI92" s="9">
        <f t="shared" si="26"/>
        <v>2403.1297491617465</v>
      </c>
      <c r="AJ92" s="9">
        <f t="shared" si="26"/>
        <v>2781.8779934448539</v>
      </c>
      <c r="AK92" s="9">
        <f t="shared" si="23"/>
        <v>3465.5704758260836</v>
      </c>
      <c r="AL92" s="9">
        <f t="shared" si="23"/>
        <v>4394.2528565368448</v>
      </c>
      <c r="AM92" s="9">
        <f t="shared" si="23"/>
        <v>4810.3115408006734</v>
      </c>
      <c r="AN92" s="9">
        <f t="shared" si="23"/>
        <v>4519.3077104803524</v>
      </c>
      <c r="AO92" s="9">
        <f t="shared" si="28"/>
        <v>194.44444444444443</v>
      </c>
      <c r="AP92" s="9">
        <f t="shared" si="29"/>
        <v>194.44444444444443</v>
      </c>
      <c r="AQ92" s="9">
        <f t="shared" si="30"/>
        <v>194.44444444444443</v>
      </c>
      <c r="AR92" s="9">
        <f t="shared" si="30"/>
        <v>285.71428571428572</v>
      </c>
      <c r="AS92" s="9">
        <f t="shared" si="30"/>
        <v>481.65137614678895</v>
      </c>
      <c r="AT92" s="9">
        <f t="shared" si="30"/>
        <v>406.97674418604652</v>
      </c>
      <c r="AU92" s="9">
        <f t="shared" si="31"/>
        <v>406.97674418604652</v>
      </c>
      <c r="AV92" s="9">
        <f t="shared" si="20"/>
        <v>177.67656165222925</v>
      </c>
      <c r="AW92" s="9">
        <f t="shared" si="19"/>
        <v>179.88907887745779</v>
      </c>
      <c r="AX92" s="9">
        <f t="shared" si="19"/>
        <v>181.74130398694709</v>
      </c>
      <c r="AY92" s="9">
        <f t="shared" si="19"/>
        <v>263.95303370320028</v>
      </c>
      <c r="AZ92" s="9">
        <f t="shared" si="19"/>
        <v>434.0729092464224</v>
      </c>
      <c r="BA92" s="9">
        <f t="shared" si="19"/>
        <v>375.23035386583132</v>
      </c>
      <c r="BB92" s="9">
        <f t="shared" si="19"/>
        <v>373.35504169759554</v>
      </c>
    </row>
    <row r="93" spans="2:54" ht="14.5" x14ac:dyDescent="0.35">
      <c r="B93" s="8" t="s">
        <v>126</v>
      </c>
      <c r="C93" s="8" t="s">
        <v>126</v>
      </c>
      <c r="D93" s="30" t="s">
        <v>127</v>
      </c>
      <c r="E93" s="8" t="s">
        <v>108</v>
      </c>
      <c r="F93" s="8" t="s">
        <v>114</v>
      </c>
      <c r="G93" s="8" t="s">
        <v>58</v>
      </c>
      <c r="H93" s="20">
        <v>0.94202127659574464</v>
      </c>
      <c r="I93" s="20">
        <v>0.80555555555555536</v>
      </c>
      <c r="J93" s="20">
        <v>0.69623655913978488</v>
      </c>
      <c r="K93" s="20">
        <v>0.56132075471698095</v>
      </c>
      <c r="L93" s="20">
        <v>0.44366197183098588</v>
      </c>
      <c r="M93" s="20">
        <v>0.40572625698324027</v>
      </c>
      <c r="N93" s="20">
        <v>0.43357271095152611</v>
      </c>
      <c r="O93" s="12">
        <f t="shared" si="24"/>
        <v>6050.8187464709208</v>
      </c>
      <c r="P93" s="12">
        <f t="shared" si="24"/>
        <v>7075.862068965519</v>
      </c>
      <c r="Q93" s="12">
        <f t="shared" si="21"/>
        <v>8186.8725868725878</v>
      </c>
      <c r="R93" s="12">
        <f t="shared" si="21"/>
        <v>10154.6218487395</v>
      </c>
      <c r="S93" s="12">
        <f t="shared" si="21"/>
        <v>12847.61904761905</v>
      </c>
      <c r="T93" s="12">
        <f t="shared" si="21"/>
        <v>14048.881239242683</v>
      </c>
      <c r="U93" s="12">
        <f t="shared" si="21"/>
        <v>13146.583850931675</v>
      </c>
      <c r="V93" s="7">
        <v>0.53</v>
      </c>
      <c r="W93" s="13">
        <f t="shared" si="25"/>
        <v>0.49927127659574466</v>
      </c>
      <c r="X93" s="13">
        <f t="shared" si="25"/>
        <v>0.42694444444444435</v>
      </c>
      <c r="Y93" s="13">
        <f t="shared" si="25"/>
        <v>0.36900537634408603</v>
      </c>
      <c r="Z93" s="13">
        <f t="shared" si="25"/>
        <v>0.29749999999999993</v>
      </c>
      <c r="AA93" s="13">
        <f t="shared" si="25"/>
        <v>0.23514084507042252</v>
      </c>
      <c r="AB93" s="13">
        <f t="shared" si="22"/>
        <v>0.21503491620111737</v>
      </c>
      <c r="AC93" s="13">
        <f t="shared" si="22"/>
        <v>0.22979353680430886</v>
      </c>
      <c r="AD93" s="3">
        <v>10.8</v>
      </c>
      <c r="AE93" s="3">
        <v>7.35</v>
      </c>
      <c r="AF93" s="3">
        <v>4.3600000000000003</v>
      </c>
      <c r="AG93" s="3">
        <v>5.16</v>
      </c>
      <c r="AH93" s="9">
        <f t="shared" si="26"/>
        <v>4206.1302110522784</v>
      </c>
      <c r="AI93" s="9">
        <f t="shared" si="26"/>
        <v>4918.6727391021477</v>
      </c>
      <c r="AJ93" s="9">
        <f t="shared" si="26"/>
        <v>5690.9739928607851</v>
      </c>
      <c r="AK93" s="9">
        <f t="shared" si="23"/>
        <v>7058.8235294117667</v>
      </c>
      <c r="AL93" s="9">
        <f t="shared" si="23"/>
        <v>8930.8176100628934</v>
      </c>
      <c r="AM93" s="9">
        <f t="shared" si="23"/>
        <v>9765.8558763355286</v>
      </c>
      <c r="AN93" s="9">
        <f t="shared" si="23"/>
        <v>9138.6382280557809</v>
      </c>
      <c r="AO93" s="9">
        <f t="shared" si="28"/>
        <v>194.44444444444443</v>
      </c>
      <c r="AP93" s="9">
        <f t="shared" si="29"/>
        <v>194.44444444444443</v>
      </c>
      <c r="AQ93" s="9">
        <f t="shared" si="30"/>
        <v>194.44444444444443</v>
      </c>
      <c r="AR93" s="9">
        <f t="shared" si="30"/>
        <v>285.71428571428572</v>
      </c>
      <c r="AS93" s="9">
        <f t="shared" si="30"/>
        <v>481.65137614678895</v>
      </c>
      <c r="AT93" s="9">
        <f t="shared" si="30"/>
        <v>406.97674418604652</v>
      </c>
      <c r="AU93" s="9">
        <f t="shared" si="31"/>
        <v>406.97674418604652</v>
      </c>
      <c r="AV93" s="9">
        <f t="shared" si="20"/>
        <v>185.85269338118678</v>
      </c>
      <c r="AW93" s="9">
        <f t="shared" si="19"/>
        <v>187.05000371130959</v>
      </c>
      <c r="AX93" s="9">
        <f t="shared" si="19"/>
        <v>188.02032313887076</v>
      </c>
      <c r="AY93" s="9">
        <f t="shared" si="19"/>
        <v>274.5995423340961</v>
      </c>
      <c r="AZ93" s="9">
        <f t="shared" ref="AZ93:BB156" si="35">IFERROR(1/((1/AL93)+(1/AS93)), "-")</f>
        <v>457.0044903526383</v>
      </c>
      <c r="BA93" s="9">
        <f t="shared" si="35"/>
        <v>390.69513644837957</v>
      </c>
      <c r="BB93" s="9">
        <f t="shared" si="35"/>
        <v>389.6253141535218</v>
      </c>
    </row>
    <row r="94" spans="2:54" ht="14.5" x14ac:dyDescent="0.35">
      <c r="B94" s="8" t="s">
        <v>126</v>
      </c>
      <c r="C94" s="8" t="s">
        <v>126</v>
      </c>
      <c r="D94" s="30" t="s">
        <v>127</v>
      </c>
      <c r="E94" s="8" t="s">
        <v>111</v>
      </c>
      <c r="F94" s="8" t="s">
        <v>114</v>
      </c>
      <c r="G94" s="8" t="s">
        <v>58</v>
      </c>
      <c r="H94" s="20">
        <v>1.5434507867260799E-3</v>
      </c>
      <c r="I94" s="20">
        <v>1.91087966443431E-3</v>
      </c>
      <c r="J94" s="20">
        <v>2.1573850291647201E-3</v>
      </c>
      <c r="K94" s="20">
        <v>7.5717309607322304E-4</v>
      </c>
      <c r="L94" s="20">
        <v>4.2392586350851802E-4</v>
      </c>
      <c r="M94" s="20">
        <v>3.3630348149491499E-4</v>
      </c>
      <c r="N94" s="20">
        <v>1.50518773342238E-4</v>
      </c>
      <c r="O94" s="12">
        <f t="shared" si="24"/>
        <v>3693023.4828482377</v>
      </c>
      <c r="P94" s="12">
        <f t="shared" si="24"/>
        <v>2982919.3884311956</v>
      </c>
      <c r="Q94" s="12">
        <f t="shared" si="21"/>
        <v>2642087.4915438173</v>
      </c>
      <c r="R94" s="12">
        <f t="shared" si="21"/>
        <v>7528001.231898996</v>
      </c>
      <c r="S94" s="12">
        <f t="shared" si="21"/>
        <v>13445747.218217246</v>
      </c>
      <c r="T94" s="12">
        <f t="shared" si="21"/>
        <v>16948977.080649655</v>
      </c>
      <c r="U94" s="12">
        <f t="shared" si="21"/>
        <v>37869030.376960218</v>
      </c>
      <c r="V94" s="7">
        <v>0.53</v>
      </c>
      <c r="W94" s="13">
        <f t="shared" si="25"/>
        <v>8.1802891696482237E-4</v>
      </c>
      <c r="X94" s="13">
        <f t="shared" si="25"/>
        <v>1.0127662221501843E-3</v>
      </c>
      <c r="Y94" s="13">
        <f t="shared" si="25"/>
        <v>1.1434140654573016E-3</v>
      </c>
      <c r="Z94" s="13">
        <f t="shared" si="25"/>
        <v>4.0130174091880825E-4</v>
      </c>
      <c r="AA94" s="13">
        <f t="shared" si="25"/>
        <v>2.2468070765951456E-4</v>
      </c>
      <c r="AB94" s="13">
        <f t="shared" si="22"/>
        <v>1.7824084519230495E-4</v>
      </c>
      <c r="AC94" s="13">
        <f t="shared" si="22"/>
        <v>7.9774949871386135E-5</v>
      </c>
      <c r="AD94" s="3">
        <v>10.8</v>
      </c>
      <c r="AE94" s="3">
        <v>7.35</v>
      </c>
      <c r="AF94" s="3">
        <v>4.3600000000000003</v>
      </c>
      <c r="AG94" s="3">
        <v>5.16</v>
      </c>
      <c r="AH94" s="9">
        <f t="shared" si="26"/>
        <v>2567146.4131020517</v>
      </c>
      <c r="AI94" s="9">
        <f t="shared" si="26"/>
        <v>2073528.8698131447</v>
      </c>
      <c r="AJ94" s="9">
        <f t="shared" si="26"/>
        <v>1836605.0090175492</v>
      </c>
      <c r="AK94" s="9">
        <f t="shared" si="23"/>
        <v>5232970.0718265111</v>
      </c>
      <c r="AL94" s="9">
        <f t="shared" si="23"/>
        <v>9346596.8746296633</v>
      </c>
      <c r="AM94" s="9">
        <f t="shared" si="23"/>
        <v>11781811.277512174</v>
      </c>
      <c r="AN94" s="9">
        <f t="shared" si="23"/>
        <v>26324052.893616833</v>
      </c>
      <c r="AO94" s="9">
        <f t="shared" si="28"/>
        <v>194.44444444444443</v>
      </c>
      <c r="AP94" s="9">
        <f t="shared" si="29"/>
        <v>194.44444444444443</v>
      </c>
      <c r="AQ94" s="9">
        <f t="shared" si="30"/>
        <v>194.44444444444443</v>
      </c>
      <c r="AR94" s="9">
        <f t="shared" si="30"/>
        <v>285.71428571428572</v>
      </c>
      <c r="AS94" s="9">
        <f t="shared" si="30"/>
        <v>481.65137614678895</v>
      </c>
      <c r="AT94" s="9">
        <f t="shared" si="30"/>
        <v>406.97674418604652</v>
      </c>
      <c r="AU94" s="9">
        <f t="shared" si="31"/>
        <v>406.97674418604652</v>
      </c>
      <c r="AV94" s="9">
        <f t="shared" si="20"/>
        <v>194.42971767302092</v>
      </c>
      <c r="AW94" s="9">
        <f t="shared" si="20"/>
        <v>194.42621219440636</v>
      </c>
      <c r="AX94" s="9">
        <f t="shared" si="20"/>
        <v>194.42386046511882</v>
      </c>
      <c r="AY94" s="9">
        <f t="shared" si="20"/>
        <v>285.69868688701689</v>
      </c>
      <c r="AZ94" s="9">
        <f t="shared" si="35"/>
        <v>481.62655683586752</v>
      </c>
      <c r="BA94" s="9">
        <f t="shared" si="35"/>
        <v>406.96268655557878</v>
      </c>
      <c r="BB94" s="9">
        <f t="shared" si="35"/>
        <v>406.97045231638901</v>
      </c>
    </row>
    <row r="95" spans="2:54" ht="14.5" x14ac:dyDescent="0.35">
      <c r="B95" s="8" t="s">
        <v>126</v>
      </c>
      <c r="C95" s="8" t="s">
        <v>126</v>
      </c>
      <c r="D95" s="30" t="s">
        <v>127</v>
      </c>
      <c r="E95" s="8" t="s">
        <v>112</v>
      </c>
      <c r="F95" s="8" t="s">
        <v>114</v>
      </c>
      <c r="G95" s="8" t="s">
        <v>58</v>
      </c>
      <c r="H95" s="20">
        <v>1.7972771570544201E-2</v>
      </c>
      <c r="I95" s="20">
        <v>1.69308717693533E-2</v>
      </c>
      <c r="J95" s="20">
        <v>1.37631602770227E-2</v>
      </c>
      <c r="K95" s="20">
        <v>9.5835123222754396E-3</v>
      </c>
      <c r="L95" s="20">
        <v>6.7604255586079598E-3</v>
      </c>
      <c r="M95" s="20">
        <v>5.7886555993543103E-3</v>
      </c>
      <c r="N95" s="20">
        <v>4.6475243006874698E-3</v>
      </c>
      <c r="O95" s="12">
        <f t="shared" si="24"/>
        <v>317146.41103778343</v>
      </c>
      <c r="P95" s="12">
        <f t="shared" si="24"/>
        <v>336663.11325549189</v>
      </c>
      <c r="Q95" s="12">
        <f t="shared" si="21"/>
        <v>414149.0678936601</v>
      </c>
      <c r="R95" s="12">
        <f t="shared" si="21"/>
        <v>594771.50008470309</v>
      </c>
      <c r="S95" s="12">
        <f t="shared" si="21"/>
        <v>843142.18839999882</v>
      </c>
      <c r="T95" s="12">
        <f t="shared" si="21"/>
        <v>984684.59595969063</v>
      </c>
      <c r="U95" s="12">
        <f t="shared" si="21"/>
        <v>1226459.4289817584</v>
      </c>
      <c r="V95" s="7">
        <v>0.53</v>
      </c>
      <c r="W95" s="13">
        <f t="shared" si="25"/>
        <v>9.5255689323884268E-3</v>
      </c>
      <c r="X95" s="13">
        <f t="shared" si="25"/>
        <v>8.9733620377572491E-3</v>
      </c>
      <c r="Y95" s="13">
        <f t="shared" si="25"/>
        <v>7.2944749468220309E-3</v>
      </c>
      <c r="Z95" s="13">
        <f t="shared" si="25"/>
        <v>5.0792615308059832E-3</v>
      </c>
      <c r="AA95" s="13">
        <f t="shared" si="25"/>
        <v>3.583025546062219E-3</v>
      </c>
      <c r="AB95" s="13">
        <f t="shared" si="22"/>
        <v>3.0679874676577848E-3</v>
      </c>
      <c r="AC95" s="13">
        <f t="shared" si="22"/>
        <v>2.463187879364359E-3</v>
      </c>
      <c r="AD95" s="3">
        <v>10.8</v>
      </c>
      <c r="AE95" s="3">
        <v>7.35</v>
      </c>
      <c r="AF95" s="3">
        <v>4.3600000000000003</v>
      </c>
      <c r="AG95" s="3">
        <v>5.16</v>
      </c>
      <c r="AH95" s="9">
        <f t="shared" si="26"/>
        <v>220459.2728167313</v>
      </c>
      <c r="AI95" s="9">
        <f t="shared" si="26"/>
        <v>234025.99729775998</v>
      </c>
      <c r="AJ95" s="9">
        <f t="shared" si="26"/>
        <v>287889.12365994247</v>
      </c>
      <c r="AK95" s="9">
        <f t="shared" si="23"/>
        <v>413445.92855937651</v>
      </c>
      <c r="AL95" s="9">
        <f t="shared" si="23"/>
        <v>586096.85390268045</v>
      </c>
      <c r="AM95" s="9">
        <f t="shared" si="23"/>
        <v>684487.80255390599</v>
      </c>
      <c r="AN95" s="9">
        <f t="shared" si="23"/>
        <v>852553.72421770683</v>
      </c>
      <c r="AO95" s="9">
        <f t="shared" si="28"/>
        <v>194.44444444444443</v>
      </c>
      <c r="AP95" s="9">
        <f t="shared" si="29"/>
        <v>194.44444444444443</v>
      </c>
      <c r="AQ95" s="9">
        <f t="shared" si="30"/>
        <v>194.44444444444443</v>
      </c>
      <c r="AR95" s="9">
        <f t="shared" si="30"/>
        <v>285.71428571428572</v>
      </c>
      <c r="AS95" s="9">
        <f t="shared" si="30"/>
        <v>481.65137614678895</v>
      </c>
      <c r="AT95" s="9">
        <f t="shared" si="30"/>
        <v>406.97674418604652</v>
      </c>
      <c r="AU95" s="9">
        <f t="shared" si="31"/>
        <v>406.97674418604652</v>
      </c>
      <c r="AV95" s="9">
        <f t="shared" si="20"/>
        <v>194.2730961325075</v>
      </c>
      <c r="AW95" s="9">
        <f t="shared" si="20"/>
        <v>194.2830211216376</v>
      </c>
      <c r="AX95" s="9">
        <f t="shared" si="20"/>
        <v>194.31320251966511</v>
      </c>
      <c r="AY95" s="9">
        <f t="shared" si="20"/>
        <v>285.51697749657274</v>
      </c>
      <c r="AZ95" s="9">
        <f t="shared" si="35"/>
        <v>481.25588254097778</v>
      </c>
      <c r="BA95" s="9">
        <f t="shared" si="35"/>
        <v>406.73491131577993</v>
      </c>
      <c r="BB95" s="9">
        <f t="shared" si="35"/>
        <v>406.78256165205471</v>
      </c>
    </row>
    <row r="96" spans="2:54" ht="14.5" x14ac:dyDescent="0.35">
      <c r="B96" s="8" t="s">
        <v>126</v>
      </c>
      <c r="C96" s="8" t="s">
        <v>126</v>
      </c>
      <c r="D96" s="30" t="s">
        <v>127</v>
      </c>
      <c r="E96" s="8" t="s">
        <v>113</v>
      </c>
      <c r="F96" s="8" t="s">
        <v>114</v>
      </c>
      <c r="G96" s="8" t="s">
        <v>58</v>
      </c>
      <c r="H96" s="21">
        <f t="shared" ref="H96:N96" si="36">SUM(H93:H95)</f>
        <v>0.96153749895301499</v>
      </c>
      <c r="I96" s="21">
        <f t="shared" si="36"/>
        <v>0.82439730698934288</v>
      </c>
      <c r="J96" s="21">
        <f t="shared" si="36"/>
        <v>0.71215710444597236</v>
      </c>
      <c r="K96" s="21">
        <f t="shared" si="36"/>
        <v>0.5716614401353296</v>
      </c>
      <c r="L96" s="21">
        <f t="shared" si="36"/>
        <v>0.45084632325310237</v>
      </c>
      <c r="M96" s="21">
        <f t="shared" si="36"/>
        <v>0.41185121606408953</v>
      </c>
      <c r="N96" s="21">
        <f t="shared" si="36"/>
        <v>0.43837075402555581</v>
      </c>
      <c r="O96" s="12">
        <f t="shared" si="24"/>
        <v>5928.0059344607289</v>
      </c>
      <c r="P96" s="12">
        <f t="shared" si="24"/>
        <v>6914.1419454851339</v>
      </c>
      <c r="Q96" s="12">
        <f t="shared" si="21"/>
        <v>8003.8519091013704</v>
      </c>
      <c r="R96" s="12">
        <f t="shared" si="21"/>
        <v>9970.9366415384557</v>
      </c>
      <c r="S96" s="12">
        <f t="shared" si="21"/>
        <v>12642.888953538288</v>
      </c>
      <c r="T96" s="12">
        <f t="shared" si="21"/>
        <v>13839.9494226891</v>
      </c>
      <c r="U96" s="12">
        <f t="shared" si="21"/>
        <v>13002.69223632493</v>
      </c>
      <c r="V96" s="7">
        <v>0.53</v>
      </c>
      <c r="W96" s="13">
        <f t="shared" si="25"/>
        <v>0.50961487444509801</v>
      </c>
      <c r="X96" s="13">
        <f t="shared" si="25"/>
        <v>0.43693057270435176</v>
      </c>
      <c r="Y96" s="13">
        <f t="shared" si="25"/>
        <v>0.37744326535636535</v>
      </c>
      <c r="Z96" s="13">
        <f t="shared" si="25"/>
        <v>0.30298056327172468</v>
      </c>
      <c r="AA96" s="13">
        <f t="shared" si="25"/>
        <v>0.23894855132414428</v>
      </c>
      <c r="AB96" s="13">
        <f t="shared" si="22"/>
        <v>0.21828114451396746</v>
      </c>
      <c r="AC96" s="13">
        <f t="shared" si="22"/>
        <v>0.23233649963354458</v>
      </c>
      <c r="AD96" s="3">
        <v>10.8</v>
      </c>
      <c r="AE96" s="3">
        <v>7.35</v>
      </c>
      <c r="AF96" s="3">
        <v>4.3600000000000003</v>
      </c>
      <c r="AG96" s="3">
        <v>5.16</v>
      </c>
      <c r="AH96" s="9">
        <f t="shared" si="26"/>
        <v>4120.7588422269218</v>
      </c>
      <c r="AI96" s="9">
        <f t="shared" si="26"/>
        <v>4806.2555728297848</v>
      </c>
      <c r="AJ96" s="9">
        <f t="shared" si="26"/>
        <v>5563.7500857705654</v>
      </c>
      <c r="AK96" s="9">
        <f t="shared" si="23"/>
        <v>6931.1376852799594</v>
      </c>
      <c r="AL96" s="9">
        <f t="shared" si="23"/>
        <v>8788.502748239127</v>
      </c>
      <c r="AM96" s="9">
        <f t="shared" si="23"/>
        <v>9620.6202541036437</v>
      </c>
      <c r="AN96" s="9">
        <f t="shared" si="23"/>
        <v>9038.6142655684707</v>
      </c>
      <c r="AO96" s="9">
        <f t="shared" si="28"/>
        <v>194.44444444444443</v>
      </c>
      <c r="AP96" s="9">
        <f t="shared" si="29"/>
        <v>194.44444444444443</v>
      </c>
      <c r="AQ96" s="9">
        <f t="shared" si="30"/>
        <v>194.44444444444443</v>
      </c>
      <c r="AR96" s="9">
        <f t="shared" si="30"/>
        <v>285.71428571428572</v>
      </c>
      <c r="AS96" s="9">
        <f t="shared" si="30"/>
        <v>481.65137614678895</v>
      </c>
      <c r="AT96" s="9">
        <f t="shared" si="30"/>
        <v>406.97674418604652</v>
      </c>
      <c r="AU96" s="9">
        <f t="shared" si="31"/>
        <v>406.97674418604652</v>
      </c>
      <c r="AV96" s="9">
        <f t="shared" si="20"/>
        <v>185.68271539865634</v>
      </c>
      <c r="AW96" s="9">
        <f t="shared" si="20"/>
        <v>186.88377456928615</v>
      </c>
      <c r="AX96" s="9">
        <f t="shared" si="20"/>
        <v>187.878385973006</v>
      </c>
      <c r="AY96" s="9">
        <f t="shared" si="20"/>
        <v>274.40289213307881</v>
      </c>
      <c r="AZ96" s="9">
        <f t="shared" si="35"/>
        <v>456.62611280905958</v>
      </c>
      <c r="BA96" s="9">
        <f t="shared" si="35"/>
        <v>390.45932028712792</v>
      </c>
      <c r="BB96" s="9">
        <f t="shared" si="35"/>
        <v>389.44157141207955</v>
      </c>
    </row>
    <row r="97" spans="2:54" ht="14.5" hidden="1" x14ac:dyDescent="0.35">
      <c r="B97" s="8" t="s">
        <v>126</v>
      </c>
      <c r="C97" s="8" t="s">
        <v>126</v>
      </c>
      <c r="D97" s="30" t="s">
        <v>127</v>
      </c>
      <c r="E97" s="8" t="s">
        <v>108</v>
      </c>
      <c r="F97" s="8" t="s">
        <v>115</v>
      </c>
      <c r="G97" s="8" t="s">
        <v>58</v>
      </c>
      <c r="H97" s="20">
        <v>0.47101063829787232</v>
      </c>
      <c r="I97" s="20">
        <v>0.40277777777777768</v>
      </c>
      <c r="J97" s="20">
        <v>0.34811827956989244</v>
      </c>
      <c r="K97" s="20">
        <v>0.28066037735849048</v>
      </c>
      <c r="L97" s="20">
        <v>0.22183098591549294</v>
      </c>
      <c r="M97" s="20">
        <v>0.20286312849162014</v>
      </c>
      <c r="N97" s="20">
        <v>0.21678635547576305</v>
      </c>
      <c r="O97" s="12">
        <f t="shared" si="24"/>
        <v>12101.637492941842</v>
      </c>
      <c r="P97" s="12">
        <f t="shared" si="24"/>
        <v>14151.724137931038</v>
      </c>
      <c r="Q97" s="12">
        <f t="shared" si="21"/>
        <v>16373.745173745176</v>
      </c>
      <c r="R97" s="12">
        <f t="shared" si="21"/>
        <v>20309.243697479</v>
      </c>
      <c r="S97" s="12">
        <f t="shared" si="21"/>
        <v>25695.238095238099</v>
      </c>
      <c r="T97" s="12">
        <f t="shared" si="21"/>
        <v>28097.762478485365</v>
      </c>
      <c r="U97" s="12">
        <f t="shared" si="21"/>
        <v>26293.167701863349</v>
      </c>
      <c r="V97" s="7">
        <v>0.53</v>
      </c>
      <c r="W97" s="13">
        <f t="shared" si="25"/>
        <v>0.24963563829787233</v>
      </c>
      <c r="X97" s="13">
        <f t="shared" si="25"/>
        <v>0.21347222222222217</v>
      </c>
      <c r="Y97" s="13">
        <f t="shared" si="25"/>
        <v>0.18450268817204302</v>
      </c>
      <c r="Z97" s="13">
        <f t="shared" si="25"/>
        <v>0.14874999999999997</v>
      </c>
      <c r="AA97" s="13">
        <f t="shared" si="25"/>
        <v>0.11757042253521126</v>
      </c>
      <c r="AB97" s="13">
        <f t="shared" si="22"/>
        <v>0.10751745810055868</v>
      </c>
      <c r="AC97" s="13">
        <f t="shared" si="22"/>
        <v>0.11489676840215443</v>
      </c>
      <c r="AD97" s="3">
        <v>10.8</v>
      </c>
      <c r="AE97" s="3">
        <v>7.35</v>
      </c>
      <c r="AF97" s="3">
        <v>4.3600000000000003</v>
      </c>
      <c r="AG97" s="3">
        <v>5.16</v>
      </c>
      <c r="AH97" s="9">
        <f t="shared" si="26"/>
        <v>8412.2604221045567</v>
      </c>
      <c r="AI97" s="9">
        <f t="shared" si="26"/>
        <v>9837.3454782042954</v>
      </c>
      <c r="AJ97" s="9">
        <f t="shared" si="26"/>
        <v>11381.94798572157</v>
      </c>
      <c r="AK97" s="9">
        <f t="shared" si="23"/>
        <v>14117.647058823533</v>
      </c>
      <c r="AL97" s="9">
        <f t="shared" si="23"/>
        <v>17861.635220125787</v>
      </c>
      <c r="AM97" s="9">
        <f t="shared" si="23"/>
        <v>19531.711752671057</v>
      </c>
      <c r="AN97" s="9">
        <f t="shared" si="23"/>
        <v>18277.276456111562</v>
      </c>
      <c r="AO97" s="9">
        <f t="shared" si="28"/>
        <v>194.44444444444443</v>
      </c>
      <c r="AP97" s="9">
        <f t="shared" si="29"/>
        <v>194.44444444444443</v>
      </c>
      <c r="AQ97" s="9">
        <f t="shared" si="30"/>
        <v>194.44444444444443</v>
      </c>
      <c r="AR97" s="9">
        <f t="shared" si="30"/>
        <v>285.71428571428572</v>
      </c>
      <c r="AS97" s="9">
        <f t="shared" si="30"/>
        <v>481.65137614678895</v>
      </c>
      <c r="AT97" s="9">
        <f t="shared" si="30"/>
        <v>406.97674418604652</v>
      </c>
      <c r="AU97" s="9">
        <f t="shared" si="31"/>
        <v>406.97674418604652</v>
      </c>
      <c r="AV97" s="9">
        <f t="shared" si="20"/>
        <v>190.05151561029137</v>
      </c>
      <c r="AW97" s="9">
        <f t="shared" si="20"/>
        <v>190.6755614966518</v>
      </c>
      <c r="AX97" s="9">
        <f t="shared" si="20"/>
        <v>191.17843197956063</v>
      </c>
      <c r="AY97" s="9">
        <f t="shared" si="20"/>
        <v>280.04667444574096</v>
      </c>
      <c r="AZ97" s="9">
        <f t="shared" si="35"/>
        <v>469.00434874924309</v>
      </c>
      <c r="BA97" s="9">
        <f t="shared" si="35"/>
        <v>398.6697750323641</v>
      </c>
      <c r="BB97" s="9">
        <f t="shared" si="35"/>
        <v>398.11205644430493</v>
      </c>
    </row>
    <row r="98" spans="2:54" ht="14.5" hidden="1" x14ac:dyDescent="0.35">
      <c r="B98" s="8" t="s">
        <v>126</v>
      </c>
      <c r="C98" s="8" t="s">
        <v>126</v>
      </c>
      <c r="D98" s="30" t="s">
        <v>127</v>
      </c>
      <c r="E98" s="8" t="s">
        <v>111</v>
      </c>
      <c r="F98" s="8" t="s">
        <v>115</v>
      </c>
      <c r="G98" s="8" t="s">
        <v>58</v>
      </c>
      <c r="H98" s="20">
        <v>7.7225868902332695E-4</v>
      </c>
      <c r="I98" s="20">
        <v>9.5609954233331202E-4</v>
      </c>
      <c r="J98" s="20">
        <v>1.0794367845945599E-3</v>
      </c>
      <c r="K98" s="20">
        <v>3.7884824556277702E-4</v>
      </c>
      <c r="L98" s="20">
        <v>2.1210959250575199E-4</v>
      </c>
      <c r="M98" s="20">
        <v>1.6826813099849499E-4</v>
      </c>
      <c r="N98" s="20">
        <v>7.5311688070499704E-5</v>
      </c>
      <c r="O98" s="12">
        <f t="shared" si="24"/>
        <v>7380946.4121520882</v>
      </c>
      <c r="P98" s="12">
        <f t="shared" si="24"/>
        <v>5961722.3391713398</v>
      </c>
      <c r="Q98" s="12">
        <f t="shared" si="21"/>
        <v>5280531.5525178611</v>
      </c>
      <c r="R98" s="12">
        <f t="shared" si="21"/>
        <v>15045602.208168289</v>
      </c>
      <c r="S98" s="12">
        <f t="shared" si="21"/>
        <v>26872900.620208524</v>
      </c>
      <c r="T98" s="12">
        <f t="shared" si="21"/>
        <v>33874507.110624418</v>
      </c>
      <c r="U98" s="12">
        <f t="shared" si="21"/>
        <v>75685463.253249586</v>
      </c>
      <c r="V98" s="7">
        <v>0.53</v>
      </c>
      <c r="W98" s="13">
        <f t="shared" si="25"/>
        <v>4.0929710518236329E-4</v>
      </c>
      <c r="X98" s="13">
        <f t="shared" si="25"/>
        <v>5.0673275743665536E-4</v>
      </c>
      <c r="Y98" s="13">
        <f t="shared" si="25"/>
        <v>5.7210149583511677E-4</v>
      </c>
      <c r="Z98" s="13">
        <f t="shared" si="25"/>
        <v>2.0078957014827182E-4</v>
      </c>
      <c r="AA98" s="13">
        <f t="shared" si="25"/>
        <v>1.1241808402804856E-4</v>
      </c>
      <c r="AB98" s="13">
        <f t="shared" si="22"/>
        <v>8.9182109429202354E-5</v>
      </c>
      <c r="AC98" s="13">
        <f t="shared" si="22"/>
        <v>3.9915194677364845E-5</v>
      </c>
      <c r="AD98" s="3">
        <v>10.8</v>
      </c>
      <c r="AE98" s="3">
        <v>7.35</v>
      </c>
      <c r="AF98" s="3">
        <v>4.3600000000000003</v>
      </c>
      <c r="AG98" s="3">
        <v>5.16</v>
      </c>
      <c r="AH98" s="9">
        <f t="shared" si="26"/>
        <v>5130747.2577025434</v>
      </c>
      <c r="AI98" s="9">
        <f t="shared" si="26"/>
        <v>4144196.2635749131</v>
      </c>
      <c r="AJ98" s="9">
        <f t="shared" si="26"/>
        <v>3670677.3453450873</v>
      </c>
      <c r="AK98" s="9">
        <f t="shared" si="23"/>
        <v>10458710.571715791</v>
      </c>
      <c r="AL98" s="9">
        <f t="shared" si="23"/>
        <v>18680268.554266103</v>
      </c>
      <c r="AM98" s="9">
        <f t="shared" si="23"/>
        <v>23547323.711456895</v>
      </c>
      <c r="AN98" s="9">
        <f t="shared" si="23"/>
        <v>52611543.472963952</v>
      </c>
      <c r="AO98" s="9">
        <f t="shared" si="28"/>
        <v>194.44444444444443</v>
      </c>
      <c r="AP98" s="9">
        <f t="shared" si="29"/>
        <v>194.44444444444443</v>
      </c>
      <c r="AQ98" s="9">
        <f t="shared" si="30"/>
        <v>194.44444444444443</v>
      </c>
      <c r="AR98" s="9">
        <f t="shared" si="30"/>
        <v>285.71428571428572</v>
      </c>
      <c r="AS98" s="9">
        <f t="shared" si="30"/>
        <v>481.65137614678895</v>
      </c>
      <c r="AT98" s="9">
        <f t="shared" si="30"/>
        <v>406.97674418604652</v>
      </c>
      <c r="AU98" s="9">
        <f t="shared" si="31"/>
        <v>406.97674418604652</v>
      </c>
      <c r="AV98" s="9">
        <f t="shared" si="20"/>
        <v>194.43707569146102</v>
      </c>
      <c r="AW98" s="9">
        <f t="shared" si="20"/>
        <v>194.43532159753181</v>
      </c>
      <c r="AX98" s="9">
        <f t="shared" si="20"/>
        <v>194.43414480878826</v>
      </c>
      <c r="AY98" s="9">
        <f t="shared" si="20"/>
        <v>285.70648069640168</v>
      </c>
      <c r="AZ98" s="9">
        <f t="shared" si="35"/>
        <v>481.63895758513644</v>
      </c>
      <c r="BA98" s="9">
        <f t="shared" si="35"/>
        <v>406.96971038425471</v>
      </c>
      <c r="BB98" s="9">
        <f t="shared" si="35"/>
        <v>406.97359604063678</v>
      </c>
    </row>
    <row r="99" spans="2:54" ht="14.5" hidden="1" x14ac:dyDescent="0.35">
      <c r="B99" s="8" t="s">
        <v>126</v>
      </c>
      <c r="C99" s="8" t="s">
        <v>126</v>
      </c>
      <c r="D99" s="30" t="s">
        <v>127</v>
      </c>
      <c r="E99" s="8" t="s">
        <v>112</v>
      </c>
      <c r="F99" s="8" t="s">
        <v>115</v>
      </c>
      <c r="G99" s="8" t="s">
        <v>58</v>
      </c>
      <c r="H99" s="20">
        <v>8.9864002216755307E-3</v>
      </c>
      <c r="I99" s="20">
        <v>8.4654494841870896E-3</v>
      </c>
      <c r="J99" s="20">
        <v>6.8815911935972496E-3</v>
      </c>
      <c r="K99" s="20">
        <v>4.7917638589738297E-3</v>
      </c>
      <c r="L99" s="20">
        <v>3.38021820953104E-3</v>
      </c>
      <c r="M99" s="20">
        <v>2.8943324493421801E-3</v>
      </c>
      <c r="N99" s="20">
        <v>2.3237658834093602E-3</v>
      </c>
      <c r="O99" s="12">
        <f t="shared" si="24"/>
        <v>634291.80310169014</v>
      </c>
      <c r="P99" s="12">
        <f t="shared" si="24"/>
        <v>673325.14483102527</v>
      </c>
      <c r="Q99" s="12">
        <f t="shared" si="21"/>
        <v>828296.80514927674</v>
      </c>
      <c r="R99" s="12">
        <f t="shared" si="21"/>
        <v>1189541.0892014767</v>
      </c>
      <c r="S99" s="12">
        <f t="shared" si="21"/>
        <v>1686281.6678307874</v>
      </c>
      <c r="T99" s="12">
        <f t="shared" si="21"/>
        <v>1969366.0281822456</v>
      </c>
      <c r="U99" s="12">
        <f t="shared" si="21"/>
        <v>2452914.9174172096</v>
      </c>
      <c r="V99" s="7">
        <v>0.53</v>
      </c>
      <c r="W99" s="13">
        <f t="shared" si="25"/>
        <v>4.7627921174880315E-3</v>
      </c>
      <c r="X99" s="13">
        <f t="shared" si="25"/>
        <v>4.4866882266191574E-3</v>
      </c>
      <c r="Y99" s="13">
        <f t="shared" si="25"/>
        <v>3.6472433326065427E-3</v>
      </c>
      <c r="Z99" s="13">
        <f t="shared" si="25"/>
        <v>2.5396348452561297E-3</v>
      </c>
      <c r="AA99" s="13">
        <f t="shared" si="25"/>
        <v>1.7915156510514513E-3</v>
      </c>
      <c r="AB99" s="13">
        <f t="shared" si="22"/>
        <v>1.5339961981513555E-3</v>
      </c>
      <c r="AC99" s="13">
        <f t="shared" si="22"/>
        <v>1.231595918206961E-3</v>
      </c>
      <c r="AD99" s="3">
        <v>10.8</v>
      </c>
      <c r="AE99" s="3">
        <v>7.35</v>
      </c>
      <c r="AF99" s="3">
        <v>4.3600000000000003</v>
      </c>
      <c r="AG99" s="3">
        <v>5.16</v>
      </c>
      <c r="AH99" s="9">
        <f t="shared" si="26"/>
        <v>440917.83731001295</v>
      </c>
      <c r="AI99" s="9">
        <f t="shared" si="26"/>
        <v>468051.24268293713</v>
      </c>
      <c r="AJ99" s="9">
        <f t="shared" si="26"/>
        <v>575777.32234805729</v>
      </c>
      <c r="AK99" s="9">
        <f t="shared" si="23"/>
        <v>826890.52873985469</v>
      </c>
      <c r="AL99" s="9">
        <f t="shared" si="23"/>
        <v>1172191.824708591</v>
      </c>
      <c r="AM99" s="9">
        <f t="shared" si="23"/>
        <v>1368973.4058863674</v>
      </c>
      <c r="AN99" s="9">
        <f t="shared" si="23"/>
        <v>1705104.7092274544</v>
      </c>
      <c r="AO99" s="9">
        <f t="shared" si="28"/>
        <v>194.44444444444443</v>
      </c>
      <c r="AP99" s="9">
        <f t="shared" si="29"/>
        <v>194.44444444444443</v>
      </c>
      <c r="AQ99" s="9">
        <f t="shared" si="30"/>
        <v>194.44444444444443</v>
      </c>
      <c r="AR99" s="9">
        <f t="shared" si="30"/>
        <v>285.71428571428572</v>
      </c>
      <c r="AS99" s="9">
        <f t="shared" si="30"/>
        <v>481.65137614678895</v>
      </c>
      <c r="AT99" s="9">
        <f t="shared" si="30"/>
        <v>406.97674418604652</v>
      </c>
      <c r="AU99" s="9">
        <f t="shared" si="31"/>
        <v>406.97674418604652</v>
      </c>
      <c r="AV99" s="9">
        <f t="shared" si="20"/>
        <v>194.35873238531758</v>
      </c>
      <c r="AW99" s="9">
        <f t="shared" si="20"/>
        <v>194.36369913698144</v>
      </c>
      <c r="AX99" s="9">
        <f t="shared" si="20"/>
        <v>194.37880122344791</v>
      </c>
      <c r="AY99" s="9">
        <f t="shared" si="20"/>
        <v>285.61559737096161</v>
      </c>
      <c r="AZ99" s="9">
        <f t="shared" si="35"/>
        <v>481.45354780592925</v>
      </c>
      <c r="BA99" s="9">
        <f t="shared" si="35"/>
        <v>406.85579162063146</v>
      </c>
      <c r="BB99" s="9">
        <f t="shared" si="35"/>
        <v>406.87962959476545</v>
      </c>
    </row>
    <row r="100" spans="2:54" ht="14.5" hidden="1" x14ac:dyDescent="0.35">
      <c r="B100" s="8" t="s">
        <v>126</v>
      </c>
      <c r="C100" s="8" t="s">
        <v>126</v>
      </c>
      <c r="D100" s="30" t="s">
        <v>127</v>
      </c>
      <c r="E100" s="8" t="s">
        <v>113</v>
      </c>
      <c r="F100" s="8" t="s">
        <v>115</v>
      </c>
      <c r="G100" s="8" t="s">
        <v>58</v>
      </c>
      <c r="H100" s="21">
        <f t="shared" ref="H100:N100" si="37">SUM(H97:H99)</f>
        <v>0.48076929720857114</v>
      </c>
      <c r="I100" s="21">
        <f t="shared" si="37"/>
        <v>0.41219932680429811</v>
      </c>
      <c r="J100" s="21">
        <f t="shared" si="37"/>
        <v>0.35607930754808426</v>
      </c>
      <c r="K100" s="21">
        <f t="shared" si="37"/>
        <v>0.2858309894630271</v>
      </c>
      <c r="L100" s="21">
        <f t="shared" si="37"/>
        <v>0.22542331371752974</v>
      </c>
      <c r="M100" s="21">
        <f t="shared" si="37"/>
        <v>0.2059257290719608</v>
      </c>
      <c r="N100" s="21">
        <f t="shared" si="37"/>
        <v>0.21918543304724292</v>
      </c>
      <c r="O100" s="12">
        <f t="shared" si="24"/>
        <v>11855.998361574202</v>
      </c>
      <c r="P100" s="12">
        <f t="shared" si="24"/>
        <v>13828.261303071504</v>
      </c>
      <c r="Q100" s="12">
        <f t="shared" si="21"/>
        <v>16007.669862226641</v>
      </c>
      <c r="R100" s="12">
        <f t="shared" si="21"/>
        <v>19941.85448788543</v>
      </c>
      <c r="S100" s="12">
        <f t="shared" si="21"/>
        <v>25285.760847001278</v>
      </c>
      <c r="T100" s="12">
        <f t="shared" si="21"/>
        <v>27679.882575567492</v>
      </c>
      <c r="U100" s="12">
        <f t="shared" si="21"/>
        <v>26005.377824407838</v>
      </c>
      <c r="V100" s="7">
        <v>0.53</v>
      </c>
      <c r="W100" s="13">
        <f t="shared" si="25"/>
        <v>0.2548077275205427</v>
      </c>
      <c r="X100" s="13">
        <f t="shared" si="25"/>
        <v>0.21846564320627801</v>
      </c>
      <c r="Y100" s="13">
        <f t="shared" si="25"/>
        <v>0.18872203300048468</v>
      </c>
      <c r="Z100" s="13">
        <f t="shared" si="25"/>
        <v>0.15149042441540436</v>
      </c>
      <c r="AA100" s="13">
        <f t="shared" si="25"/>
        <v>0.11947435627029077</v>
      </c>
      <c r="AB100" s="13">
        <f t="shared" si="22"/>
        <v>0.10914063640813923</v>
      </c>
      <c r="AC100" s="13">
        <f t="shared" si="22"/>
        <v>0.11616827951503875</v>
      </c>
      <c r="AD100" s="3">
        <v>10.8</v>
      </c>
      <c r="AE100" s="3">
        <v>7.35</v>
      </c>
      <c r="AF100" s="3">
        <v>4.3600000000000003</v>
      </c>
      <c r="AG100" s="3">
        <v>5.16</v>
      </c>
      <c r="AH100" s="9">
        <f t="shared" si="26"/>
        <v>8241.508295036685</v>
      </c>
      <c r="AI100" s="9">
        <f t="shared" si="26"/>
        <v>9612.4954440417605</v>
      </c>
      <c r="AJ100" s="9">
        <f t="shared" si="26"/>
        <v>11127.476567585549</v>
      </c>
      <c r="AK100" s="9">
        <f t="shared" si="23"/>
        <v>13862.262305382126</v>
      </c>
      <c r="AL100" s="9">
        <f t="shared" si="23"/>
        <v>17576.993637438823</v>
      </c>
      <c r="AM100" s="9">
        <f t="shared" si="23"/>
        <v>19241.229198507692</v>
      </c>
      <c r="AN100" s="9">
        <f t="shared" si="23"/>
        <v>18077.223909717464</v>
      </c>
      <c r="AO100" s="9">
        <f t="shared" si="28"/>
        <v>194.44444444444443</v>
      </c>
      <c r="AP100" s="9">
        <f t="shared" si="29"/>
        <v>194.44444444444443</v>
      </c>
      <c r="AQ100" s="9">
        <f t="shared" si="30"/>
        <v>194.44444444444443</v>
      </c>
      <c r="AR100" s="9">
        <f t="shared" si="30"/>
        <v>285.71428571428572</v>
      </c>
      <c r="AS100" s="9">
        <f t="shared" si="30"/>
        <v>481.65137614678895</v>
      </c>
      <c r="AT100" s="9">
        <f t="shared" si="30"/>
        <v>406.97674418604652</v>
      </c>
      <c r="AU100" s="9">
        <f t="shared" si="31"/>
        <v>406.97674418604652</v>
      </c>
      <c r="AV100" s="9">
        <f t="shared" si="20"/>
        <v>189.96259833376621</v>
      </c>
      <c r="AW100" s="9">
        <f t="shared" si="20"/>
        <v>190.58914988719954</v>
      </c>
      <c r="AX100" s="9">
        <f t="shared" si="20"/>
        <v>191.1050251060534</v>
      </c>
      <c r="AY100" s="9">
        <f t="shared" si="20"/>
        <v>279.94436854375567</v>
      </c>
      <c r="AZ100" s="9">
        <f t="shared" si="35"/>
        <v>468.80500544901128</v>
      </c>
      <c r="BA100" s="9">
        <f t="shared" si="35"/>
        <v>398.54696333015806</v>
      </c>
      <c r="BB100" s="9">
        <f t="shared" si="35"/>
        <v>398.0161148675536</v>
      </c>
    </row>
    <row r="101" spans="2:54" ht="14.5" hidden="1" x14ac:dyDescent="0.35">
      <c r="B101" s="8" t="s">
        <v>126</v>
      </c>
      <c r="C101" s="8" t="s">
        <v>126</v>
      </c>
      <c r="D101" s="30" t="s">
        <v>128</v>
      </c>
      <c r="E101" s="8" t="s">
        <v>108</v>
      </c>
      <c r="F101" s="8" t="s">
        <v>109</v>
      </c>
      <c r="G101" s="8" t="s">
        <v>58</v>
      </c>
      <c r="H101" s="17">
        <v>0.94202127659574464</v>
      </c>
      <c r="I101" s="17">
        <v>0.80555555555555536</v>
      </c>
      <c r="J101" s="17">
        <v>0.69623655913978488</v>
      </c>
      <c r="K101" s="17">
        <v>0.56132075471698095</v>
      </c>
      <c r="L101" s="17">
        <v>0.44366197183098588</v>
      </c>
      <c r="M101" s="17">
        <v>0.40572625698324027</v>
      </c>
      <c r="N101" s="17">
        <v>0.43357271095152611</v>
      </c>
      <c r="O101" s="12">
        <f t="shared" si="24"/>
        <v>6050.8187464709208</v>
      </c>
      <c r="P101" s="12">
        <f t="shared" si="24"/>
        <v>7075.862068965519</v>
      </c>
      <c r="Q101" s="12">
        <f t="shared" si="21"/>
        <v>8186.8725868725878</v>
      </c>
      <c r="R101" s="12">
        <f t="shared" si="21"/>
        <v>10154.6218487395</v>
      </c>
      <c r="S101" s="12">
        <f t="shared" si="21"/>
        <v>12847.61904761905</v>
      </c>
      <c r="T101" s="12">
        <f t="shared" si="21"/>
        <v>14048.881239242683</v>
      </c>
      <c r="U101" s="12">
        <f t="shared" si="21"/>
        <v>13146.583850931675</v>
      </c>
      <c r="V101" s="7">
        <v>0.53</v>
      </c>
      <c r="W101" s="13">
        <f t="shared" si="25"/>
        <v>0.49927127659574466</v>
      </c>
      <c r="X101" s="13">
        <f t="shared" si="25"/>
        <v>0.42694444444444435</v>
      </c>
      <c r="Y101" s="13">
        <f t="shared" si="25"/>
        <v>0.36900537634408603</v>
      </c>
      <c r="Z101" s="13">
        <f t="shared" si="25"/>
        <v>0.29749999999999993</v>
      </c>
      <c r="AA101" s="13">
        <f t="shared" si="25"/>
        <v>0.23514084507042252</v>
      </c>
      <c r="AB101" s="13">
        <f t="shared" si="22"/>
        <v>0.21503491620111737</v>
      </c>
      <c r="AC101" s="13">
        <f t="shared" si="22"/>
        <v>0.22979353680430886</v>
      </c>
      <c r="AD101" s="3">
        <v>10.8</v>
      </c>
      <c r="AE101" s="3">
        <v>7.35</v>
      </c>
      <c r="AF101" s="3">
        <v>4.3600000000000003</v>
      </c>
      <c r="AG101" s="3">
        <v>5.16</v>
      </c>
      <c r="AH101" s="9">
        <f t="shared" si="26"/>
        <v>4206.1302110522784</v>
      </c>
      <c r="AI101" s="9">
        <f t="shared" si="26"/>
        <v>4918.6727391021477</v>
      </c>
      <c r="AJ101" s="9">
        <f t="shared" si="26"/>
        <v>5690.9739928607851</v>
      </c>
      <c r="AK101" s="9">
        <f t="shared" si="23"/>
        <v>7058.8235294117667</v>
      </c>
      <c r="AL101" s="9">
        <f t="shared" si="23"/>
        <v>8930.8176100628934</v>
      </c>
      <c r="AM101" s="9">
        <f t="shared" si="23"/>
        <v>9765.8558763355286</v>
      </c>
      <c r="AN101" s="9">
        <f t="shared" si="23"/>
        <v>9138.6382280557809</v>
      </c>
      <c r="AO101" s="9">
        <f t="shared" si="28"/>
        <v>194.44444444444443</v>
      </c>
      <c r="AP101" s="9">
        <f t="shared" si="29"/>
        <v>194.44444444444443</v>
      </c>
      <c r="AQ101" s="9">
        <f t="shared" si="30"/>
        <v>194.44444444444443</v>
      </c>
      <c r="AR101" s="9">
        <f t="shared" si="30"/>
        <v>285.71428571428572</v>
      </c>
      <c r="AS101" s="9">
        <f t="shared" si="30"/>
        <v>481.65137614678895</v>
      </c>
      <c r="AT101" s="9">
        <f t="shared" si="30"/>
        <v>406.97674418604652</v>
      </c>
      <c r="AU101" s="9">
        <f t="shared" si="31"/>
        <v>406.97674418604652</v>
      </c>
      <c r="AV101" s="9">
        <f t="shared" si="20"/>
        <v>185.85269338118678</v>
      </c>
      <c r="AW101" s="9">
        <f t="shared" si="20"/>
        <v>187.05000371130959</v>
      </c>
      <c r="AX101" s="9">
        <f t="shared" si="20"/>
        <v>188.02032313887076</v>
      </c>
      <c r="AY101" s="9">
        <f t="shared" si="20"/>
        <v>274.5995423340961</v>
      </c>
      <c r="AZ101" s="9">
        <f t="shared" si="35"/>
        <v>457.0044903526383</v>
      </c>
      <c r="BA101" s="9">
        <f t="shared" si="35"/>
        <v>390.69513644837957</v>
      </c>
      <c r="BB101" s="9">
        <f t="shared" si="35"/>
        <v>389.6253141535218</v>
      </c>
    </row>
    <row r="102" spans="2:54" ht="14.5" hidden="1" x14ac:dyDescent="0.35">
      <c r="B102" s="8" t="s">
        <v>126</v>
      </c>
      <c r="C102" s="8" t="s">
        <v>126</v>
      </c>
      <c r="D102" s="30" t="s">
        <v>128</v>
      </c>
      <c r="E102" s="8" t="s">
        <v>111</v>
      </c>
      <c r="F102" s="8" t="s">
        <v>109</v>
      </c>
      <c r="G102" s="8" t="s">
        <v>58</v>
      </c>
      <c r="H102" s="17">
        <v>20.661068458908801</v>
      </c>
      <c r="I102" s="17">
        <v>25.579582496317901</v>
      </c>
      <c r="J102" s="17">
        <v>28.879381187984698</v>
      </c>
      <c r="K102" s="17">
        <v>10.1357320227852</v>
      </c>
      <c r="L102" s="17">
        <v>5.67478894388619</v>
      </c>
      <c r="M102" s="17">
        <v>4.5018509073983699</v>
      </c>
      <c r="N102" s="17">
        <v>2.01488290565743</v>
      </c>
      <c r="O102" s="12">
        <f t="shared" si="24"/>
        <v>275.88118258919127</v>
      </c>
      <c r="P102" s="12">
        <f t="shared" si="24"/>
        <v>222.83397318234168</v>
      </c>
      <c r="Q102" s="12">
        <f t="shared" si="21"/>
        <v>197.37265015815132</v>
      </c>
      <c r="R102" s="12">
        <f t="shared" si="21"/>
        <v>562.36688057521235</v>
      </c>
      <c r="S102" s="12">
        <f t="shared" si="21"/>
        <v>1004.442642072349</v>
      </c>
      <c r="T102" s="12">
        <f t="shared" si="21"/>
        <v>1266.1458847143481</v>
      </c>
      <c r="U102" s="12">
        <f t="shared" si="21"/>
        <v>2828.9485130850144</v>
      </c>
      <c r="V102" s="7">
        <v>0.53</v>
      </c>
      <c r="W102" s="13">
        <f t="shared" si="25"/>
        <v>10.950366283221665</v>
      </c>
      <c r="X102" s="13">
        <f t="shared" si="25"/>
        <v>13.557178723048487</v>
      </c>
      <c r="Y102" s="13">
        <f t="shared" si="25"/>
        <v>15.30607202963189</v>
      </c>
      <c r="Z102" s="13">
        <f t="shared" si="25"/>
        <v>5.3719379720761564</v>
      </c>
      <c r="AA102" s="13">
        <f t="shared" si="25"/>
        <v>3.0076381402596808</v>
      </c>
      <c r="AB102" s="13">
        <f t="shared" si="22"/>
        <v>2.3859809809211363</v>
      </c>
      <c r="AC102" s="13">
        <f t="shared" si="22"/>
        <v>1.067887939998438</v>
      </c>
      <c r="AD102" s="3">
        <v>10.8</v>
      </c>
      <c r="AE102" s="3">
        <v>7.35</v>
      </c>
      <c r="AF102" s="3">
        <v>4.3600000000000003</v>
      </c>
      <c r="AG102" s="3">
        <v>5.16</v>
      </c>
      <c r="AH102" s="9">
        <f t="shared" si="26"/>
        <v>191.77440696368808</v>
      </c>
      <c r="AI102" s="9">
        <f t="shared" si="26"/>
        <v>154.89948483380257</v>
      </c>
      <c r="AJ102" s="9">
        <f t="shared" si="26"/>
        <v>137.20045194707637</v>
      </c>
      <c r="AK102" s="9">
        <f t="shared" si="23"/>
        <v>390.9203737861456</v>
      </c>
      <c r="AL102" s="9">
        <f t="shared" si="23"/>
        <v>698.22229339686623</v>
      </c>
      <c r="AM102" s="9">
        <f t="shared" si="23"/>
        <v>880.1411313803809</v>
      </c>
      <c r="AN102" s="9">
        <f t="shared" si="23"/>
        <v>1966.498469870417</v>
      </c>
      <c r="AO102" s="9">
        <f t="shared" si="28"/>
        <v>194.44444444444443</v>
      </c>
      <c r="AP102" s="9">
        <f t="shared" si="29"/>
        <v>194.44444444444443</v>
      </c>
      <c r="AQ102" s="9">
        <f t="shared" si="30"/>
        <v>194.44444444444443</v>
      </c>
      <c r="AR102" s="9">
        <f t="shared" si="30"/>
        <v>285.71428571428572</v>
      </c>
      <c r="AS102" s="9">
        <f t="shared" si="30"/>
        <v>481.65137614678895</v>
      </c>
      <c r="AT102" s="9">
        <f t="shared" si="30"/>
        <v>406.97674418604652</v>
      </c>
      <c r="AU102" s="9">
        <f t="shared" si="31"/>
        <v>406.97674418604652</v>
      </c>
      <c r="AV102" s="9">
        <f t="shared" si="20"/>
        <v>96.55009817558566</v>
      </c>
      <c r="AW102" s="9">
        <f t="shared" si="20"/>
        <v>86.216881843250235</v>
      </c>
      <c r="AX102" s="9">
        <f t="shared" si="20"/>
        <v>80.441055920491578</v>
      </c>
      <c r="AY102" s="9">
        <f t="shared" si="20"/>
        <v>165.06919029234118</v>
      </c>
      <c r="AZ102" s="9">
        <f t="shared" si="35"/>
        <v>285.03028514996845</v>
      </c>
      <c r="BA102" s="9">
        <f t="shared" si="35"/>
        <v>278.29383685295926</v>
      </c>
      <c r="BB102" s="9">
        <f t="shared" si="35"/>
        <v>337.1929649717697</v>
      </c>
    </row>
    <row r="103" spans="2:54" ht="14.5" hidden="1" x14ac:dyDescent="0.35">
      <c r="B103" s="8" t="s">
        <v>126</v>
      </c>
      <c r="C103" s="8" t="s">
        <v>126</v>
      </c>
      <c r="D103" s="30" t="s">
        <v>128</v>
      </c>
      <c r="E103" s="8" t="s">
        <v>112</v>
      </c>
      <c r="F103" s="8" t="s">
        <v>109</v>
      </c>
      <c r="G103" s="8" t="s">
        <v>58</v>
      </c>
      <c r="H103" s="17">
        <v>240.67155680920499</v>
      </c>
      <c r="I103" s="17">
        <v>226.71958250142501</v>
      </c>
      <c r="J103" s="17">
        <v>184.30107996890001</v>
      </c>
      <c r="K103" s="17">
        <v>128.33183915174999</v>
      </c>
      <c r="L103" s="17">
        <v>90.5281713227522</v>
      </c>
      <c r="M103" s="17">
        <v>77.515298598252699</v>
      </c>
      <c r="N103" s="17">
        <v>62.234525396641203</v>
      </c>
      <c r="O103" s="12">
        <f t="shared" si="24"/>
        <v>23.683729293024591</v>
      </c>
      <c r="P103" s="12">
        <f t="shared" si="24"/>
        <v>25.141189557210716</v>
      </c>
      <c r="Q103" s="12">
        <f t="shared" si="21"/>
        <v>30.927653820378318</v>
      </c>
      <c r="R103" s="12">
        <f t="shared" si="21"/>
        <v>44.416101551072273</v>
      </c>
      <c r="S103" s="12">
        <f t="shared" si="21"/>
        <v>62.963825698834526</v>
      </c>
      <c r="T103" s="12">
        <f t="shared" si="21"/>
        <v>73.533871417331881</v>
      </c>
      <c r="U103" s="12">
        <f t="shared" si="21"/>
        <v>91.5890329953031</v>
      </c>
      <c r="V103" s="7">
        <v>0.53</v>
      </c>
      <c r="W103" s="13">
        <f t="shared" si="25"/>
        <v>127.55592510887865</v>
      </c>
      <c r="X103" s="13">
        <f t="shared" si="25"/>
        <v>120.16137872575526</v>
      </c>
      <c r="Y103" s="13">
        <f t="shared" si="25"/>
        <v>97.679572383517012</v>
      </c>
      <c r="Z103" s="13">
        <f t="shared" si="25"/>
        <v>68.0158747504275</v>
      </c>
      <c r="AA103" s="13">
        <f t="shared" si="25"/>
        <v>47.979930801058671</v>
      </c>
      <c r="AB103" s="13">
        <f t="shared" si="22"/>
        <v>41.083108257073931</v>
      </c>
      <c r="AC103" s="13">
        <f t="shared" si="22"/>
        <v>32.98429846021984</v>
      </c>
      <c r="AD103" s="3">
        <v>10.8</v>
      </c>
      <c r="AE103" s="3">
        <v>7.35</v>
      </c>
      <c r="AF103" s="3">
        <v>4.3600000000000003</v>
      </c>
      <c r="AG103" s="3">
        <v>5.16</v>
      </c>
      <c r="AH103" s="9">
        <f t="shared" si="26"/>
        <v>16.463366936561282</v>
      </c>
      <c r="AI103" s="9">
        <f t="shared" si="26"/>
        <v>17.47649720958044</v>
      </c>
      <c r="AJ103" s="9">
        <f t="shared" si="26"/>
        <v>21.498865614960099</v>
      </c>
      <c r="AK103" s="9">
        <f t="shared" si="23"/>
        <v>30.875145070258775</v>
      </c>
      <c r="AL103" s="9">
        <f t="shared" si="23"/>
        <v>43.768299889954484</v>
      </c>
      <c r="AM103" s="9">
        <f t="shared" si="23"/>
        <v>51.115898701223749</v>
      </c>
      <c r="AN103" s="9">
        <f t="shared" si="23"/>
        <v>63.66665650120374</v>
      </c>
      <c r="AO103" s="9">
        <f t="shared" si="28"/>
        <v>194.44444444444443</v>
      </c>
      <c r="AP103" s="9">
        <f t="shared" si="29"/>
        <v>194.44444444444443</v>
      </c>
      <c r="AQ103" s="9">
        <f t="shared" si="30"/>
        <v>194.44444444444443</v>
      </c>
      <c r="AR103" s="9">
        <f t="shared" si="30"/>
        <v>285.71428571428572</v>
      </c>
      <c r="AS103" s="9">
        <f t="shared" si="30"/>
        <v>481.65137614678895</v>
      </c>
      <c r="AT103" s="9">
        <f t="shared" si="30"/>
        <v>406.97674418604652</v>
      </c>
      <c r="AU103" s="9">
        <f t="shared" si="31"/>
        <v>406.97674418604652</v>
      </c>
      <c r="AV103" s="9">
        <f t="shared" si="20"/>
        <v>15.178244071205576</v>
      </c>
      <c r="AW103" s="9">
        <f t="shared" si="20"/>
        <v>16.035261849202019</v>
      </c>
      <c r="AX103" s="9">
        <f t="shared" si="20"/>
        <v>19.35848338870375</v>
      </c>
      <c r="AY103" s="9">
        <f t="shared" si="20"/>
        <v>27.864069871863165</v>
      </c>
      <c r="AZ103" s="9">
        <f t="shared" si="35"/>
        <v>40.122330462796945</v>
      </c>
      <c r="BA103" s="9">
        <f t="shared" si="35"/>
        <v>45.412172303075188</v>
      </c>
      <c r="BB103" s="9">
        <f t="shared" si="35"/>
        <v>55.054099426944788</v>
      </c>
    </row>
    <row r="104" spans="2:54" ht="14.5" hidden="1" x14ac:dyDescent="0.35">
      <c r="B104" s="8" t="s">
        <v>126</v>
      </c>
      <c r="C104" s="8" t="s">
        <v>126</v>
      </c>
      <c r="D104" s="30" t="s">
        <v>128</v>
      </c>
      <c r="E104" s="8" t="s">
        <v>113</v>
      </c>
      <c r="F104" s="8" t="s">
        <v>109</v>
      </c>
      <c r="G104" s="8" t="s">
        <v>58</v>
      </c>
      <c r="H104" s="17">
        <v>262.27464654470953</v>
      </c>
      <c r="I104" s="17">
        <v>253.10472055329848</v>
      </c>
      <c r="J104" s="17">
        <v>213.87669771602449</v>
      </c>
      <c r="K104" s="17">
        <v>139.02889192925218</v>
      </c>
      <c r="L104" s="17">
        <v>96.646622238469376</v>
      </c>
      <c r="M104" s="17">
        <v>82.422875762634305</v>
      </c>
      <c r="N104" s="17">
        <v>64.682981013250156</v>
      </c>
      <c r="O104" s="12">
        <f t="shared" si="24"/>
        <v>21.732943214655446</v>
      </c>
      <c r="P104" s="12">
        <f t="shared" si="24"/>
        <v>22.520322764188435</v>
      </c>
      <c r="Q104" s="12">
        <f t="shared" si="21"/>
        <v>26.650869687394341</v>
      </c>
      <c r="R104" s="12">
        <f t="shared" si="21"/>
        <v>40.998672440693596</v>
      </c>
      <c r="S104" s="12">
        <f t="shared" si="21"/>
        <v>58.977746640080326</v>
      </c>
      <c r="T104" s="12">
        <f t="shared" si="21"/>
        <v>69.155558420639892</v>
      </c>
      <c r="U104" s="12">
        <f t="shared" si="21"/>
        <v>88.122098127053988</v>
      </c>
      <c r="V104" s="7">
        <v>0.53</v>
      </c>
      <c r="W104" s="13">
        <f t="shared" si="25"/>
        <v>139.00556266869606</v>
      </c>
      <c r="X104" s="13">
        <f t="shared" si="25"/>
        <v>134.14550189324819</v>
      </c>
      <c r="Y104" s="13">
        <f t="shared" si="25"/>
        <v>113.35464978949298</v>
      </c>
      <c r="Z104" s="13">
        <f t="shared" si="25"/>
        <v>73.685312722503667</v>
      </c>
      <c r="AA104" s="13">
        <f t="shared" si="25"/>
        <v>51.222709786388769</v>
      </c>
      <c r="AB104" s="13">
        <f t="shared" si="22"/>
        <v>43.684124154196184</v>
      </c>
      <c r="AC104" s="13">
        <f t="shared" si="22"/>
        <v>34.281979937022584</v>
      </c>
      <c r="AD104" s="3">
        <v>10.8</v>
      </c>
      <c r="AE104" s="3">
        <v>7.35</v>
      </c>
      <c r="AF104" s="3">
        <v>4.3600000000000003</v>
      </c>
      <c r="AG104" s="3">
        <v>5.16</v>
      </c>
      <c r="AH104" s="9">
        <f t="shared" si="26"/>
        <v>15.107309086652245</v>
      </c>
      <c r="AI104" s="9">
        <f t="shared" si="26"/>
        <v>15.654643430915495</v>
      </c>
      <c r="AJ104" s="9">
        <f t="shared" si="26"/>
        <v>18.525927290145024</v>
      </c>
      <c r="AK104" s="9">
        <f t="shared" si="23"/>
        <v>28.499573692637053</v>
      </c>
      <c r="AL104" s="9">
        <f t="shared" si="23"/>
        <v>40.997440564107478</v>
      </c>
      <c r="AM104" s="9">
        <f t="shared" si="23"/>
        <v>48.072384205012831</v>
      </c>
      <c r="AN104" s="9">
        <f t="shared" si="23"/>
        <v>61.256671985042487</v>
      </c>
      <c r="AO104" s="9">
        <f t="shared" si="28"/>
        <v>194.44444444444443</v>
      </c>
      <c r="AP104" s="9">
        <f t="shared" si="29"/>
        <v>194.44444444444443</v>
      </c>
      <c r="AQ104" s="9">
        <f t="shared" si="30"/>
        <v>194.44444444444443</v>
      </c>
      <c r="AR104" s="9">
        <f t="shared" si="30"/>
        <v>285.71428571428572</v>
      </c>
      <c r="AS104" s="9">
        <f t="shared" si="30"/>
        <v>481.65137614678895</v>
      </c>
      <c r="AT104" s="9">
        <f t="shared" si="30"/>
        <v>406.97674418604652</v>
      </c>
      <c r="AU104" s="9">
        <f t="shared" si="31"/>
        <v>406.97674418604652</v>
      </c>
      <c r="AV104" s="9">
        <f t="shared" si="20"/>
        <v>14.01817103844318</v>
      </c>
      <c r="AW104" s="9">
        <f t="shared" si="20"/>
        <v>14.48820399784908</v>
      </c>
      <c r="AX104" s="9">
        <f t="shared" si="20"/>
        <v>16.914388656088171</v>
      </c>
      <c r="AY104" s="9">
        <f t="shared" si="20"/>
        <v>25.914628196613666</v>
      </c>
      <c r="AZ104" s="9">
        <f t="shared" si="35"/>
        <v>37.781533287429845</v>
      </c>
      <c r="BA104" s="9">
        <f t="shared" si="35"/>
        <v>42.993912499495394</v>
      </c>
      <c r="BB104" s="9">
        <f t="shared" si="35"/>
        <v>53.242763252582449</v>
      </c>
    </row>
    <row r="105" spans="2:54" ht="14.5" x14ac:dyDescent="0.35">
      <c r="B105" s="8" t="s">
        <v>126</v>
      </c>
      <c r="C105" s="8" t="s">
        <v>126</v>
      </c>
      <c r="D105" s="30" t="s">
        <v>128</v>
      </c>
      <c r="E105" s="8" t="s">
        <v>108</v>
      </c>
      <c r="F105" s="8" t="s">
        <v>114</v>
      </c>
      <c r="G105" s="8" t="s">
        <v>58</v>
      </c>
      <c r="H105" s="17">
        <v>0.47101063829787232</v>
      </c>
      <c r="I105" s="17">
        <v>0.40277777777777768</v>
      </c>
      <c r="J105" s="17">
        <v>0.34811827956989244</v>
      </c>
      <c r="K105" s="17">
        <v>0.28066037735849048</v>
      </c>
      <c r="L105" s="17">
        <v>0.22183098591549294</v>
      </c>
      <c r="M105" s="17">
        <v>0.20286312849162014</v>
      </c>
      <c r="N105" s="17">
        <v>0.21678635547576305</v>
      </c>
      <c r="O105" s="12">
        <f t="shared" si="24"/>
        <v>12101.637492941842</v>
      </c>
      <c r="P105" s="12">
        <f t="shared" si="24"/>
        <v>14151.724137931038</v>
      </c>
      <c r="Q105" s="12">
        <f t="shared" si="21"/>
        <v>16373.745173745176</v>
      </c>
      <c r="R105" s="12">
        <f t="shared" si="21"/>
        <v>20309.243697479</v>
      </c>
      <c r="S105" s="12">
        <f t="shared" si="21"/>
        <v>25695.238095238099</v>
      </c>
      <c r="T105" s="12">
        <f t="shared" si="21"/>
        <v>28097.762478485365</v>
      </c>
      <c r="U105" s="12">
        <f t="shared" si="21"/>
        <v>26293.167701863349</v>
      </c>
      <c r="V105" s="7">
        <v>0.53</v>
      </c>
      <c r="W105" s="13">
        <f t="shared" si="25"/>
        <v>0.24963563829787233</v>
      </c>
      <c r="X105" s="13">
        <f t="shared" si="25"/>
        <v>0.21347222222222217</v>
      </c>
      <c r="Y105" s="13">
        <f t="shared" si="25"/>
        <v>0.18450268817204302</v>
      </c>
      <c r="Z105" s="13">
        <f t="shared" si="25"/>
        <v>0.14874999999999997</v>
      </c>
      <c r="AA105" s="13">
        <f t="shared" si="25"/>
        <v>0.11757042253521126</v>
      </c>
      <c r="AB105" s="13">
        <f t="shared" si="22"/>
        <v>0.10751745810055868</v>
      </c>
      <c r="AC105" s="13">
        <f t="shared" si="22"/>
        <v>0.11489676840215443</v>
      </c>
      <c r="AD105" s="3">
        <v>10.8</v>
      </c>
      <c r="AE105" s="3">
        <v>7.35</v>
      </c>
      <c r="AF105" s="3">
        <v>4.3600000000000003</v>
      </c>
      <c r="AG105" s="3">
        <v>5.16</v>
      </c>
      <c r="AH105" s="9">
        <f t="shared" si="26"/>
        <v>8412.2604221045567</v>
      </c>
      <c r="AI105" s="9">
        <f t="shared" si="26"/>
        <v>9837.3454782042954</v>
      </c>
      <c r="AJ105" s="9">
        <f t="shared" si="26"/>
        <v>11381.94798572157</v>
      </c>
      <c r="AK105" s="9">
        <f t="shared" si="23"/>
        <v>14117.647058823533</v>
      </c>
      <c r="AL105" s="9">
        <f t="shared" si="23"/>
        <v>17861.635220125787</v>
      </c>
      <c r="AM105" s="9">
        <f t="shared" si="23"/>
        <v>19531.711752671057</v>
      </c>
      <c r="AN105" s="9">
        <f t="shared" si="23"/>
        <v>18277.276456111562</v>
      </c>
      <c r="AO105" s="9">
        <f t="shared" si="28"/>
        <v>194.44444444444443</v>
      </c>
      <c r="AP105" s="9">
        <f t="shared" si="29"/>
        <v>194.44444444444443</v>
      </c>
      <c r="AQ105" s="9">
        <f t="shared" si="30"/>
        <v>194.44444444444443</v>
      </c>
      <c r="AR105" s="9">
        <f t="shared" si="30"/>
        <v>285.71428571428572</v>
      </c>
      <c r="AS105" s="9">
        <f t="shared" si="30"/>
        <v>481.65137614678895</v>
      </c>
      <c r="AT105" s="9">
        <f t="shared" si="30"/>
        <v>406.97674418604652</v>
      </c>
      <c r="AU105" s="9">
        <f t="shared" si="31"/>
        <v>406.97674418604652</v>
      </c>
      <c r="AV105" s="9">
        <f t="shared" si="20"/>
        <v>190.05151561029137</v>
      </c>
      <c r="AW105" s="9">
        <f t="shared" si="20"/>
        <v>190.6755614966518</v>
      </c>
      <c r="AX105" s="9">
        <f t="shared" si="20"/>
        <v>191.17843197956063</v>
      </c>
      <c r="AY105" s="9">
        <f t="shared" si="20"/>
        <v>280.04667444574096</v>
      </c>
      <c r="AZ105" s="9">
        <f t="shared" si="35"/>
        <v>469.00434874924309</v>
      </c>
      <c r="BA105" s="9">
        <f t="shared" si="35"/>
        <v>398.6697750323641</v>
      </c>
      <c r="BB105" s="9">
        <f t="shared" si="35"/>
        <v>398.11205644430493</v>
      </c>
    </row>
    <row r="106" spans="2:54" ht="14.5" x14ac:dyDescent="0.35">
      <c r="B106" s="8" t="s">
        <v>126</v>
      </c>
      <c r="C106" s="8" t="s">
        <v>126</v>
      </c>
      <c r="D106" s="30" t="s">
        <v>128</v>
      </c>
      <c r="E106" s="8" t="s">
        <v>111</v>
      </c>
      <c r="F106" s="8" t="s">
        <v>114</v>
      </c>
      <c r="G106" s="8" t="s">
        <v>58</v>
      </c>
      <c r="H106" s="17">
        <v>3.6018528384813999</v>
      </c>
      <c r="I106" s="17">
        <v>4.4592982183360803</v>
      </c>
      <c r="J106" s="17">
        <v>5.0345520944483901</v>
      </c>
      <c r="K106" s="17">
        <v>1.7669666495154699</v>
      </c>
      <c r="L106" s="17">
        <v>0.98928879878535203</v>
      </c>
      <c r="M106" s="17">
        <v>0.78481002428575997</v>
      </c>
      <c r="N106" s="17">
        <v>0.35125607869791298</v>
      </c>
      <c r="O106" s="12">
        <f t="shared" si="24"/>
        <v>1582.5188467175726</v>
      </c>
      <c r="P106" s="12">
        <f t="shared" si="24"/>
        <v>1278.2280352012135</v>
      </c>
      <c r="Q106" s="12">
        <f t="shared" si="24"/>
        <v>1132.176188282052</v>
      </c>
      <c r="R106" s="12">
        <f t="shared" si="24"/>
        <v>3225.8673368640148</v>
      </c>
      <c r="S106" s="12">
        <f t="shared" si="24"/>
        <v>5761.7148875014609</v>
      </c>
      <c r="T106" s="12">
        <f t="shared" si="24"/>
        <v>7262.9041724937915</v>
      </c>
      <c r="U106" s="12">
        <f t="shared" si="24"/>
        <v>16227.477175995324</v>
      </c>
      <c r="V106" s="7">
        <v>0.53</v>
      </c>
      <c r="W106" s="13">
        <f t="shared" si="25"/>
        <v>1.908982004395142</v>
      </c>
      <c r="X106" s="13">
        <f t="shared" si="25"/>
        <v>2.3634280557181229</v>
      </c>
      <c r="Y106" s="13">
        <f t="shared" si="25"/>
        <v>2.6683126100576469</v>
      </c>
      <c r="Z106" s="13">
        <f t="shared" si="25"/>
        <v>0.93649232424319906</v>
      </c>
      <c r="AA106" s="13">
        <f t="shared" si="25"/>
        <v>0.52432306335623657</v>
      </c>
      <c r="AB106" s="13">
        <f t="shared" si="22"/>
        <v>0.41594931287145281</v>
      </c>
      <c r="AC106" s="13">
        <f t="shared" si="22"/>
        <v>0.1861657217098939</v>
      </c>
      <c r="AD106" s="3">
        <v>10.8</v>
      </c>
      <c r="AE106" s="3">
        <v>7.35</v>
      </c>
      <c r="AF106" s="3">
        <v>4.3600000000000003</v>
      </c>
      <c r="AG106" s="3">
        <v>5.16</v>
      </c>
      <c r="AH106" s="9">
        <f t="shared" si="26"/>
        <v>1100.0627534283026</v>
      </c>
      <c r="AI106" s="9">
        <f t="shared" si="26"/>
        <v>888.53984572080367</v>
      </c>
      <c r="AJ106" s="9">
        <f t="shared" si="26"/>
        <v>787.01423217223078</v>
      </c>
      <c r="AK106" s="9">
        <f t="shared" si="23"/>
        <v>2242.4102639571106</v>
      </c>
      <c r="AL106" s="9">
        <f t="shared" si="23"/>
        <v>4005.1642713515616</v>
      </c>
      <c r="AM106" s="9">
        <f t="shared" si="23"/>
        <v>5048.692076212169</v>
      </c>
      <c r="AN106" s="9">
        <f t="shared" si="23"/>
        <v>11280.272118368148</v>
      </c>
      <c r="AO106" s="9">
        <f t="shared" si="28"/>
        <v>194.44444444444443</v>
      </c>
      <c r="AP106" s="9">
        <f t="shared" si="29"/>
        <v>194.44444444444443</v>
      </c>
      <c r="AQ106" s="9">
        <f t="shared" si="30"/>
        <v>194.44444444444443</v>
      </c>
      <c r="AR106" s="9">
        <f t="shared" si="30"/>
        <v>285.71428571428572</v>
      </c>
      <c r="AS106" s="9">
        <f t="shared" si="30"/>
        <v>481.65137614678895</v>
      </c>
      <c r="AT106" s="9">
        <f t="shared" si="30"/>
        <v>406.97674418604652</v>
      </c>
      <c r="AU106" s="9">
        <f t="shared" si="31"/>
        <v>406.97674418604652</v>
      </c>
      <c r="AV106" s="9">
        <f t="shared" si="20"/>
        <v>165.23746742845</v>
      </c>
      <c r="AW106" s="9">
        <f t="shared" si="20"/>
        <v>159.53291126833568</v>
      </c>
      <c r="AX106" s="9">
        <f t="shared" si="20"/>
        <v>155.92153678047211</v>
      </c>
      <c r="AY106" s="9">
        <f t="shared" si="20"/>
        <v>253.42447899893418</v>
      </c>
      <c r="AZ106" s="9">
        <f t="shared" si="35"/>
        <v>429.94699014790308</v>
      </c>
      <c r="BA106" s="9">
        <f t="shared" si="35"/>
        <v>376.61748379820926</v>
      </c>
      <c r="BB106" s="9">
        <f t="shared" si="35"/>
        <v>392.80488284757945</v>
      </c>
    </row>
    <row r="107" spans="2:54" ht="14.5" x14ac:dyDescent="0.35">
      <c r="B107" s="8" t="s">
        <v>126</v>
      </c>
      <c r="C107" s="8" t="s">
        <v>126</v>
      </c>
      <c r="D107" s="30" t="s">
        <v>128</v>
      </c>
      <c r="E107" s="8" t="s">
        <v>112</v>
      </c>
      <c r="F107" s="8" t="s">
        <v>114</v>
      </c>
      <c r="G107" s="8" t="s">
        <v>58</v>
      </c>
      <c r="H107" s="17">
        <v>41.9419132594874</v>
      </c>
      <c r="I107" s="17">
        <v>39.510497998067798</v>
      </c>
      <c r="J107" s="17">
        <v>32.118211275848701</v>
      </c>
      <c r="K107" s="17">
        <v>22.364432829095001</v>
      </c>
      <c r="L107" s="17">
        <v>15.776374904862299</v>
      </c>
      <c r="M107" s="17">
        <v>13.5086171926355</v>
      </c>
      <c r="N107" s="17">
        <v>10.8456317004696</v>
      </c>
      <c r="O107" s="12">
        <f t="shared" si="24"/>
        <v>135.90224090959038</v>
      </c>
      <c r="P107" s="12">
        <f t="shared" si="24"/>
        <v>144.26545573479609</v>
      </c>
      <c r="Q107" s="12">
        <f t="shared" si="24"/>
        <v>177.46940983248706</v>
      </c>
      <c r="R107" s="12">
        <f t="shared" si="24"/>
        <v>254.86897179813954</v>
      </c>
      <c r="S107" s="12">
        <f t="shared" si="24"/>
        <v>361.29973041165829</v>
      </c>
      <c r="T107" s="12">
        <f t="shared" si="24"/>
        <v>421.95288523739293</v>
      </c>
      <c r="U107" s="12">
        <f t="shared" si="24"/>
        <v>525.55721579160752</v>
      </c>
      <c r="V107" s="7">
        <v>0.53</v>
      </c>
      <c r="W107" s="13">
        <f t="shared" ref="W107:AC146" si="38">IFERROR(H107*$V107, "-")</f>
        <v>22.229214027528322</v>
      </c>
      <c r="X107" s="13">
        <f t="shared" si="38"/>
        <v>20.940563938975934</v>
      </c>
      <c r="Y107" s="13">
        <f t="shared" si="38"/>
        <v>17.022651976199814</v>
      </c>
      <c r="Z107" s="13">
        <f t="shared" si="38"/>
        <v>11.853149399420351</v>
      </c>
      <c r="AA107" s="13">
        <f t="shared" si="38"/>
        <v>8.3614786995770185</v>
      </c>
      <c r="AB107" s="13">
        <f t="shared" si="22"/>
        <v>7.1595671120968154</v>
      </c>
      <c r="AC107" s="13">
        <f t="shared" si="22"/>
        <v>5.7481848012488879</v>
      </c>
      <c r="AD107" s="3">
        <v>10.8</v>
      </c>
      <c r="AE107" s="3">
        <v>7.35</v>
      </c>
      <c r="AF107" s="3">
        <v>4.3600000000000003</v>
      </c>
      <c r="AG107" s="3">
        <v>5.16</v>
      </c>
      <c r="AH107" s="9">
        <f t="shared" si="26"/>
        <v>94.470276699814576</v>
      </c>
      <c r="AI107" s="9">
        <f t="shared" si="26"/>
        <v>100.28383218903403</v>
      </c>
      <c r="AJ107" s="9">
        <f t="shared" si="26"/>
        <v>123.36503166111312</v>
      </c>
      <c r="AK107" s="9">
        <f t="shared" si="23"/>
        <v>177.16810353395996</v>
      </c>
      <c r="AL107" s="9">
        <f t="shared" si="23"/>
        <v>251.15174904484689</v>
      </c>
      <c r="AM107" s="9">
        <f t="shared" si="23"/>
        <v>293.31382290583417</v>
      </c>
      <c r="AN107" s="9">
        <f t="shared" si="23"/>
        <v>365.33272200012436</v>
      </c>
      <c r="AO107" s="9">
        <f t="shared" si="28"/>
        <v>194.44444444444443</v>
      </c>
      <c r="AP107" s="9">
        <f t="shared" si="29"/>
        <v>194.44444444444443</v>
      </c>
      <c r="AQ107" s="9">
        <f t="shared" si="30"/>
        <v>194.44444444444443</v>
      </c>
      <c r="AR107" s="9">
        <f t="shared" si="30"/>
        <v>285.71428571428572</v>
      </c>
      <c r="AS107" s="9">
        <f t="shared" si="30"/>
        <v>481.65137614678895</v>
      </c>
      <c r="AT107" s="9">
        <f t="shared" si="30"/>
        <v>406.97674418604652</v>
      </c>
      <c r="AU107" s="9">
        <f t="shared" si="31"/>
        <v>406.97674418604652</v>
      </c>
      <c r="AV107" s="9">
        <f t="shared" si="20"/>
        <v>63.580077874385601</v>
      </c>
      <c r="AW107" s="9">
        <f t="shared" si="20"/>
        <v>66.161395368949243</v>
      </c>
      <c r="AX107" s="9">
        <f t="shared" si="20"/>
        <v>75.478067360235528</v>
      </c>
      <c r="AY107" s="9">
        <f t="shared" si="20"/>
        <v>109.35706202772076</v>
      </c>
      <c r="AZ107" s="9">
        <f t="shared" si="35"/>
        <v>165.07514964198492</v>
      </c>
      <c r="BA107" s="9">
        <f t="shared" si="35"/>
        <v>170.46053492723541</v>
      </c>
      <c r="BB107" s="9">
        <f t="shared" si="35"/>
        <v>192.51599035611949</v>
      </c>
    </row>
    <row r="108" spans="2:54" ht="14.5" x14ac:dyDescent="0.35">
      <c r="B108" s="8" t="s">
        <v>126</v>
      </c>
      <c r="C108" s="8" t="s">
        <v>126</v>
      </c>
      <c r="D108" s="30" t="s">
        <v>128</v>
      </c>
      <c r="E108" s="8" t="s">
        <v>113</v>
      </c>
      <c r="F108" s="8" t="s">
        <v>114</v>
      </c>
      <c r="G108" s="8" t="s">
        <v>58</v>
      </c>
      <c r="H108" s="17">
        <v>46.014776736266668</v>
      </c>
      <c r="I108" s="17">
        <v>44.372573994181657</v>
      </c>
      <c r="J108" s="17">
        <v>37.500881649866983</v>
      </c>
      <c r="K108" s="17">
        <v>24.412059855968963</v>
      </c>
      <c r="L108" s="17">
        <v>16.987494689563146</v>
      </c>
      <c r="M108" s="17">
        <v>14.496290345412881</v>
      </c>
      <c r="N108" s="17">
        <v>11.413674134643276</v>
      </c>
      <c r="O108" s="12">
        <f t="shared" si="24"/>
        <v>123.87325125295088</v>
      </c>
      <c r="P108" s="12">
        <f t="shared" si="24"/>
        <v>128.45772708041258</v>
      </c>
      <c r="Q108" s="12">
        <f t="shared" si="24"/>
        <v>151.99642646322204</v>
      </c>
      <c r="R108" s="12">
        <f t="shared" si="24"/>
        <v>233.49115288222185</v>
      </c>
      <c r="S108" s="12">
        <f t="shared" si="24"/>
        <v>335.54094374504746</v>
      </c>
      <c r="T108" s="12">
        <f t="shared" si="24"/>
        <v>393.20404490957742</v>
      </c>
      <c r="U108" s="12">
        <f t="shared" si="24"/>
        <v>499.40097577335888</v>
      </c>
      <c r="V108" s="7">
        <v>0.53</v>
      </c>
      <c r="W108" s="13">
        <f t="shared" si="38"/>
        <v>24.387831670221335</v>
      </c>
      <c r="X108" s="13">
        <f t="shared" si="38"/>
        <v>23.517464216916281</v>
      </c>
      <c r="Y108" s="13">
        <f t="shared" si="38"/>
        <v>19.875467274429504</v>
      </c>
      <c r="Z108" s="13">
        <f t="shared" si="38"/>
        <v>12.938391723663552</v>
      </c>
      <c r="AA108" s="13">
        <f t="shared" si="38"/>
        <v>9.0033721854684678</v>
      </c>
      <c r="AB108" s="13">
        <f t="shared" si="22"/>
        <v>7.683033883068827</v>
      </c>
      <c r="AC108" s="13">
        <f t="shared" si="22"/>
        <v>6.0492472913609365</v>
      </c>
      <c r="AD108" s="3">
        <v>10.8</v>
      </c>
      <c r="AE108" s="3">
        <v>7.35</v>
      </c>
      <c r="AF108" s="3">
        <v>4.3600000000000003</v>
      </c>
      <c r="AG108" s="3">
        <v>5.16</v>
      </c>
      <c r="AH108" s="9">
        <f t="shared" si="26"/>
        <v>86.108516263223052</v>
      </c>
      <c r="AI108" s="9">
        <f t="shared" si="26"/>
        <v>89.295341565331469</v>
      </c>
      <c r="AJ108" s="9">
        <f t="shared" si="26"/>
        <v>105.65789327135593</v>
      </c>
      <c r="AK108" s="9">
        <f t="shared" si="23"/>
        <v>162.30765344345113</v>
      </c>
      <c r="AL108" s="9">
        <f t="shared" si="23"/>
        <v>233.24593904819585</v>
      </c>
      <c r="AM108" s="9">
        <f t="shared" si="23"/>
        <v>273.32952476336067</v>
      </c>
      <c r="AN108" s="9">
        <f t="shared" si="23"/>
        <v>347.15062864086519</v>
      </c>
      <c r="AO108" s="9">
        <f t="shared" si="28"/>
        <v>194.44444444444443</v>
      </c>
      <c r="AP108" s="9">
        <f t="shared" si="29"/>
        <v>194.44444444444443</v>
      </c>
      <c r="AQ108" s="9">
        <f t="shared" si="30"/>
        <v>194.44444444444443</v>
      </c>
      <c r="AR108" s="9">
        <f t="shared" si="30"/>
        <v>285.71428571428572</v>
      </c>
      <c r="AS108" s="9">
        <f t="shared" si="30"/>
        <v>481.65137614678895</v>
      </c>
      <c r="AT108" s="9">
        <f t="shared" si="30"/>
        <v>406.97674418604652</v>
      </c>
      <c r="AU108" s="9">
        <f t="shared" si="31"/>
        <v>406.97674418604652</v>
      </c>
      <c r="AV108" s="9">
        <f t="shared" si="20"/>
        <v>59.679721662906054</v>
      </c>
      <c r="AW108" s="9">
        <f t="shared" si="20"/>
        <v>61.193332547130218</v>
      </c>
      <c r="AX108" s="9">
        <f t="shared" si="20"/>
        <v>68.458614866822927</v>
      </c>
      <c r="AY108" s="9">
        <f t="shared" si="20"/>
        <v>103.50746518516034</v>
      </c>
      <c r="AZ108" s="9">
        <f t="shared" si="35"/>
        <v>157.14596367252059</v>
      </c>
      <c r="BA108" s="9">
        <f t="shared" si="35"/>
        <v>163.51276646310674</v>
      </c>
      <c r="BB108" s="9">
        <f t="shared" si="35"/>
        <v>187.34531814803375</v>
      </c>
    </row>
    <row r="109" spans="2:54" ht="14.5" hidden="1" x14ac:dyDescent="0.35">
      <c r="B109" s="8" t="s">
        <v>126</v>
      </c>
      <c r="C109" s="8" t="s">
        <v>126</v>
      </c>
      <c r="D109" s="30" t="s">
        <v>128</v>
      </c>
      <c r="E109" s="8" t="s">
        <v>108</v>
      </c>
      <c r="F109" s="8" t="s">
        <v>115</v>
      </c>
      <c r="G109" s="8" t="s">
        <v>58</v>
      </c>
      <c r="H109" s="17">
        <v>0.23550531914893616</v>
      </c>
      <c r="I109" s="17">
        <v>0.20138888888888884</v>
      </c>
      <c r="J109" s="17">
        <v>0.17405913978494622</v>
      </c>
      <c r="K109" s="17">
        <v>0.14033018867924524</v>
      </c>
      <c r="L109" s="17">
        <v>0.11091549295774647</v>
      </c>
      <c r="M109" s="17">
        <v>0.10143156424581007</v>
      </c>
      <c r="N109" s="17">
        <v>0.10839317773788153</v>
      </c>
      <c r="O109" s="12">
        <f t="shared" si="24"/>
        <v>24203.274985883683</v>
      </c>
      <c r="P109" s="12">
        <f t="shared" si="24"/>
        <v>28303.448275862076</v>
      </c>
      <c r="Q109" s="12">
        <f t="shared" si="24"/>
        <v>32747.490347490351</v>
      </c>
      <c r="R109" s="12">
        <f t="shared" si="24"/>
        <v>40618.487394958</v>
      </c>
      <c r="S109" s="12">
        <f t="shared" si="24"/>
        <v>51390.476190476198</v>
      </c>
      <c r="T109" s="12">
        <f t="shared" si="24"/>
        <v>56195.52495697073</v>
      </c>
      <c r="U109" s="12">
        <f t="shared" si="24"/>
        <v>52586.335403726698</v>
      </c>
      <c r="V109" s="7">
        <v>0.53</v>
      </c>
      <c r="W109" s="13">
        <f t="shared" si="38"/>
        <v>0.12481781914893617</v>
      </c>
      <c r="X109" s="13">
        <f t="shared" si="38"/>
        <v>0.10673611111111109</v>
      </c>
      <c r="Y109" s="13">
        <f t="shared" si="38"/>
        <v>9.2251344086021508E-2</v>
      </c>
      <c r="Z109" s="13">
        <f t="shared" si="38"/>
        <v>7.4374999999999983E-2</v>
      </c>
      <c r="AA109" s="13">
        <f t="shared" si="38"/>
        <v>5.8785211267605629E-2</v>
      </c>
      <c r="AB109" s="13">
        <f t="shared" si="22"/>
        <v>5.3758729050279341E-2</v>
      </c>
      <c r="AC109" s="13">
        <f t="shared" si="22"/>
        <v>5.7448384201077216E-2</v>
      </c>
      <c r="AD109" s="3">
        <v>10.8</v>
      </c>
      <c r="AE109" s="3">
        <v>7.35</v>
      </c>
      <c r="AF109" s="3">
        <v>4.3600000000000003</v>
      </c>
      <c r="AG109" s="3">
        <v>5.16</v>
      </c>
      <c r="AH109" s="9">
        <f t="shared" si="26"/>
        <v>16824.520844209113</v>
      </c>
      <c r="AI109" s="9">
        <f t="shared" si="26"/>
        <v>19674.690956408591</v>
      </c>
      <c r="AJ109" s="9">
        <f t="shared" si="26"/>
        <v>22763.89597144314</v>
      </c>
      <c r="AK109" s="9">
        <f t="shared" si="23"/>
        <v>28235.294117647067</v>
      </c>
      <c r="AL109" s="9">
        <f t="shared" si="23"/>
        <v>35723.270440251574</v>
      </c>
      <c r="AM109" s="9">
        <f t="shared" si="23"/>
        <v>39063.423505342114</v>
      </c>
      <c r="AN109" s="9">
        <f t="shared" si="23"/>
        <v>36554.552912223124</v>
      </c>
      <c r="AO109" s="9">
        <f t="shared" si="28"/>
        <v>194.44444444444443</v>
      </c>
      <c r="AP109" s="9">
        <f t="shared" si="29"/>
        <v>194.44444444444443</v>
      </c>
      <c r="AQ109" s="9">
        <f t="shared" si="30"/>
        <v>194.44444444444443</v>
      </c>
      <c r="AR109" s="9">
        <f t="shared" si="30"/>
        <v>285.71428571428572</v>
      </c>
      <c r="AS109" s="9">
        <f t="shared" si="30"/>
        <v>481.65137614678895</v>
      </c>
      <c r="AT109" s="9">
        <f t="shared" si="30"/>
        <v>406.97674418604652</v>
      </c>
      <c r="AU109" s="9">
        <f t="shared" si="31"/>
        <v>406.97674418604652</v>
      </c>
      <c r="AV109" s="9">
        <f t="shared" si="20"/>
        <v>192.22288506442058</v>
      </c>
      <c r="AW109" s="9">
        <f t="shared" si="20"/>
        <v>192.54156134397064</v>
      </c>
      <c r="AX109" s="9">
        <f t="shared" si="20"/>
        <v>192.79760755247358</v>
      </c>
      <c r="AY109" s="9">
        <f t="shared" si="20"/>
        <v>282.85209192692986</v>
      </c>
      <c r="AZ109" s="9">
        <f t="shared" si="35"/>
        <v>475.24373772346769</v>
      </c>
      <c r="BA109" s="9">
        <f t="shared" si="35"/>
        <v>402.78043329836424</v>
      </c>
      <c r="BB109" s="9">
        <f t="shared" si="35"/>
        <v>402.49559657532927</v>
      </c>
    </row>
    <row r="110" spans="2:54" ht="14.5" hidden="1" x14ac:dyDescent="0.35">
      <c r="B110" s="8" t="s">
        <v>126</v>
      </c>
      <c r="C110" s="8" t="s">
        <v>126</v>
      </c>
      <c r="D110" s="30" t="s">
        <v>128</v>
      </c>
      <c r="E110" s="8" t="s">
        <v>111</v>
      </c>
      <c r="F110" s="8" t="s">
        <v>115</v>
      </c>
      <c r="G110" s="8" t="s">
        <v>58</v>
      </c>
      <c r="H110" s="17">
        <v>3.9314989247181999E-3</v>
      </c>
      <c r="I110" s="17">
        <v>4.8674160304497402E-3</v>
      </c>
      <c r="J110" s="17">
        <v>5.4953147413599702E-3</v>
      </c>
      <c r="K110" s="17">
        <v>1.92868204816864E-3</v>
      </c>
      <c r="L110" s="17">
        <v>1.0798306923728801E-3</v>
      </c>
      <c r="M110" s="17">
        <v>8.5663778923852202E-4</v>
      </c>
      <c r="N110" s="17">
        <v>3.83404971516402E-4</v>
      </c>
      <c r="O110" s="12">
        <f t="shared" si="24"/>
        <v>1449828.7063396722</v>
      </c>
      <c r="P110" s="12">
        <f t="shared" si="24"/>
        <v>1171052.5593747799</v>
      </c>
      <c r="Q110" s="12">
        <f t="shared" si="24"/>
        <v>1037247.2311912337</v>
      </c>
      <c r="R110" s="12">
        <f t="shared" si="24"/>
        <v>2955386.0396079156</v>
      </c>
      <c r="S110" s="12">
        <f t="shared" si="24"/>
        <v>5278605.2853105171</v>
      </c>
      <c r="T110" s="12">
        <f t="shared" si="24"/>
        <v>6653920.79547041</v>
      </c>
      <c r="U110" s="12">
        <f t="shared" si="24"/>
        <v>14866786.879304081</v>
      </c>
      <c r="V110" s="7">
        <v>0.53</v>
      </c>
      <c r="W110" s="13">
        <f t="shared" si="38"/>
        <v>2.0836944301006462E-3</v>
      </c>
      <c r="X110" s="13">
        <f t="shared" si="38"/>
        <v>2.5797304961383623E-3</v>
      </c>
      <c r="Y110" s="13">
        <f t="shared" si="38"/>
        <v>2.9125168129207845E-3</v>
      </c>
      <c r="Z110" s="13">
        <f t="shared" si="38"/>
        <v>1.0222014855293792E-3</v>
      </c>
      <c r="AA110" s="13">
        <f t="shared" si="38"/>
        <v>5.723102669576265E-4</v>
      </c>
      <c r="AB110" s="13">
        <f t="shared" si="22"/>
        <v>4.5401802829641669E-4</v>
      </c>
      <c r="AC110" s="13">
        <f t="shared" si="22"/>
        <v>2.0320463490369306E-4</v>
      </c>
      <c r="AD110" s="3">
        <v>10.8</v>
      </c>
      <c r="AE110" s="3">
        <v>7.35</v>
      </c>
      <c r="AF110" s="3">
        <v>4.3600000000000003</v>
      </c>
      <c r="AG110" s="3">
        <v>5.16</v>
      </c>
      <c r="AH110" s="9">
        <f t="shared" si="26"/>
        <v>1007825.3172172497</v>
      </c>
      <c r="AI110" s="9">
        <f t="shared" si="26"/>
        <v>814038.52190898312</v>
      </c>
      <c r="AJ110" s="9">
        <f t="shared" si="26"/>
        <v>721025.88066917926</v>
      </c>
      <c r="AK110" s="9">
        <f t="shared" si="23"/>
        <v>2054389.5012170216</v>
      </c>
      <c r="AL110" s="9">
        <f t="shared" si="23"/>
        <v>3669338.3313975786</v>
      </c>
      <c r="AM110" s="9">
        <f t="shared" si="23"/>
        <v>4625366.9879138898</v>
      </c>
      <c r="AN110" s="9">
        <f t="shared" si="23"/>
        <v>10334409.945891615</v>
      </c>
      <c r="AO110" s="9">
        <f t="shared" si="28"/>
        <v>194.44444444444443</v>
      </c>
      <c r="AP110" s="9">
        <f t="shared" si="29"/>
        <v>194.44444444444443</v>
      </c>
      <c r="AQ110" s="9">
        <f t="shared" si="30"/>
        <v>194.44444444444443</v>
      </c>
      <c r="AR110" s="9">
        <f t="shared" si="30"/>
        <v>285.71428571428572</v>
      </c>
      <c r="AS110" s="9">
        <f t="shared" si="30"/>
        <v>481.65137614678895</v>
      </c>
      <c r="AT110" s="9">
        <f t="shared" si="30"/>
        <v>406.97674418604652</v>
      </c>
      <c r="AU110" s="9">
        <f t="shared" si="31"/>
        <v>406.97674418604652</v>
      </c>
      <c r="AV110" s="9">
        <f t="shared" si="20"/>
        <v>194.40693660639076</v>
      </c>
      <c r="AW110" s="9">
        <f t="shared" si="20"/>
        <v>194.39800977090786</v>
      </c>
      <c r="AX110" s="9">
        <f t="shared" si="20"/>
        <v>194.39202129348934</v>
      </c>
      <c r="AY110" s="9">
        <f t="shared" si="20"/>
        <v>285.67455551632293</v>
      </c>
      <c r="AZ110" s="9">
        <f t="shared" si="35"/>
        <v>481.58816104380486</v>
      </c>
      <c r="BA110" s="9">
        <f t="shared" si="35"/>
        <v>406.94093827084754</v>
      </c>
      <c r="BB110" s="9">
        <f t="shared" si="35"/>
        <v>406.96071777052816</v>
      </c>
    </row>
    <row r="111" spans="2:54" ht="14.5" hidden="1" x14ac:dyDescent="0.35">
      <c r="B111" s="8" t="s">
        <v>126</v>
      </c>
      <c r="C111" s="8" t="s">
        <v>126</v>
      </c>
      <c r="D111" s="30" t="s">
        <v>128</v>
      </c>
      <c r="E111" s="8" t="s">
        <v>112</v>
      </c>
      <c r="F111" s="8" t="s">
        <v>115</v>
      </c>
      <c r="G111" s="8" t="s">
        <v>58</v>
      </c>
      <c r="H111" s="17">
        <v>4.5748946402056699E-2</v>
      </c>
      <c r="I111" s="17">
        <v>4.3096833567154803E-2</v>
      </c>
      <c r="J111" s="17">
        <v>3.50335550287839E-2</v>
      </c>
      <c r="K111" s="17">
        <v>2.4394434094615901E-2</v>
      </c>
      <c r="L111" s="17">
        <v>1.7208383544068201E-2</v>
      </c>
      <c r="M111" s="17">
        <v>1.4734783320166899E-2</v>
      </c>
      <c r="N111" s="17">
        <v>1.1830080814183999E-2</v>
      </c>
      <c r="O111" s="12">
        <f t="shared" si="24"/>
        <v>124593.0332451055</v>
      </c>
      <c r="P111" s="12">
        <f t="shared" si="24"/>
        <v>132260.29682941985</v>
      </c>
      <c r="Q111" s="12">
        <f t="shared" si="24"/>
        <v>162701.15879809589</v>
      </c>
      <c r="R111" s="12">
        <f t="shared" si="24"/>
        <v>233659.85773197532</v>
      </c>
      <c r="S111" s="12">
        <f t="shared" si="24"/>
        <v>331233.90034881065</v>
      </c>
      <c r="T111" s="12">
        <f t="shared" si="24"/>
        <v>386839.7570664403</v>
      </c>
      <c r="U111" s="12">
        <f t="shared" si="24"/>
        <v>481822.57497056393</v>
      </c>
      <c r="V111" s="7">
        <v>0.53</v>
      </c>
      <c r="W111" s="13">
        <f t="shared" si="38"/>
        <v>2.424694159309005E-2</v>
      </c>
      <c r="X111" s="13">
        <f t="shared" si="38"/>
        <v>2.2841321790592048E-2</v>
      </c>
      <c r="Y111" s="13">
        <f t="shared" si="38"/>
        <v>1.8567784165255469E-2</v>
      </c>
      <c r="Z111" s="13">
        <f t="shared" si="38"/>
        <v>1.2929050070146428E-2</v>
      </c>
      <c r="AA111" s="13">
        <f t="shared" si="38"/>
        <v>9.1204432783561478E-3</v>
      </c>
      <c r="AB111" s="13">
        <f t="shared" si="22"/>
        <v>7.8094351596884569E-3</v>
      </c>
      <c r="AC111" s="13">
        <f t="shared" si="22"/>
        <v>6.2699428315175203E-3</v>
      </c>
      <c r="AD111" s="3">
        <v>10.8</v>
      </c>
      <c r="AE111" s="3">
        <v>7.35</v>
      </c>
      <c r="AF111" s="3">
        <v>4.3600000000000003</v>
      </c>
      <c r="AG111" s="3">
        <v>5.16</v>
      </c>
      <c r="AH111" s="9">
        <f t="shared" si="26"/>
        <v>86608.86124287374</v>
      </c>
      <c r="AI111" s="9">
        <f t="shared" si="26"/>
        <v>91938.637319358386</v>
      </c>
      <c r="AJ111" s="9">
        <f t="shared" si="26"/>
        <v>113099.11733730596</v>
      </c>
      <c r="AK111" s="9">
        <f t="shared" si="23"/>
        <v>162424.92593086665</v>
      </c>
      <c r="AL111" s="9">
        <f t="shared" si="23"/>
        <v>230251.96647881574</v>
      </c>
      <c r="AM111" s="9">
        <f t="shared" si="23"/>
        <v>268905.49150596646</v>
      </c>
      <c r="AN111" s="9">
        <f t="shared" si="23"/>
        <v>334931.28349493019</v>
      </c>
      <c r="AO111" s="9">
        <f t="shared" si="28"/>
        <v>194.44444444444443</v>
      </c>
      <c r="AP111" s="9">
        <f t="shared" si="29"/>
        <v>194.44444444444443</v>
      </c>
      <c r="AQ111" s="9">
        <f t="shared" si="30"/>
        <v>194.44444444444443</v>
      </c>
      <c r="AR111" s="9">
        <f t="shared" si="30"/>
        <v>285.71428571428572</v>
      </c>
      <c r="AS111" s="9">
        <f t="shared" si="30"/>
        <v>481.65137614678895</v>
      </c>
      <c r="AT111" s="9">
        <f t="shared" si="30"/>
        <v>406.97674418604652</v>
      </c>
      <c r="AU111" s="9">
        <f t="shared" si="31"/>
        <v>406.97674418604652</v>
      </c>
      <c r="AV111" s="9">
        <f t="shared" si="20"/>
        <v>194.00887759965741</v>
      </c>
      <c r="AW111" s="9">
        <f t="shared" si="20"/>
        <v>194.03407456153701</v>
      </c>
      <c r="AX111" s="9">
        <f t="shared" si="20"/>
        <v>194.11072166813923</v>
      </c>
      <c r="AY111" s="9">
        <f t="shared" si="20"/>
        <v>285.21258125935537</v>
      </c>
      <c r="AZ111" s="9">
        <f t="shared" si="35"/>
        <v>480.64593944319631</v>
      </c>
      <c r="BA111" s="9">
        <f t="shared" si="35"/>
        <v>406.36173340921755</v>
      </c>
      <c r="BB111" s="9">
        <f t="shared" si="35"/>
        <v>406.48282479196916</v>
      </c>
    </row>
    <row r="112" spans="2:54" ht="14.5" hidden="1" x14ac:dyDescent="0.35">
      <c r="B112" s="8" t="s">
        <v>126</v>
      </c>
      <c r="C112" s="8" t="s">
        <v>126</v>
      </c>
      <c r="D112" s="30" t="s">
        <v>128</v>
      </c>
      <c r="E112" s="8" t="s">
        <v>113</v>
      </c>
      <c r="F112" s="8" t="s">
        <v>115</v>
      </c>
      <c r="G112" s="8" t="s">
        <v>58</v>
      </c>
      <c r="H112" s="17">
        <v>0.28518576447571103</v>
      </c>
      <c r="I112" s="17">
        <v>0.24935313848649338</v>
      </c>
      <c r="J112" s="17">
        <v>0.21458800955509011</v>
      </c>
      <c r="K112" s="17">
        <v>0.16665330482202978</v>
      </c>
      <c r="L112" s="17">
        <v>0.12920370719418756</v>
      </c>
      <c r="M112" s="17">
        <v>0.11702298535521548</v>
      </c>
      <c r="N112" s="17">
        <v>0.12060666352358193</v>
      </c>
      <c r="O112" s="12">
        <f t="shared" si="24"/>
        <v>19986.972387906349</v>
      </c>
      <c r="P112" s="12">
        <f t="shared" si="24"/>
        <v>22859.146809209902</v>
      </c>
      <c r="Q112" s="12">
        <f t="shared" si="24"/>
        <v>26562.52794281438</v>
      </c>
      <c r="R112" s="12">
        <f t="shared" si="24"/>
        <v>34202.742070354201</v>
      </c>
      <c r="S112" s="12">
        <f t="shared" si="24"/>
        <v>44116.381207492348</v>
      </c>
      <c r="T112" s="12">
        <f t="shared" si="24"/>
        <v>48708.379663174972</v>
      </c>
      <c r="U112" s="12">
        <f t="shared" si="24"/>
        <v>47261.070271506956</v>
      </c>
      <c r="V112" s="7">
        <v>0.53</v>
      </c>
      <c r="W112" s="13">
        <f t="shared" si="38"/>
        <v>0.15114845517212686</v>
      </c>
      <c r="X112" s="13">
        <f t="shared" si="38"/>
        <v>0.1321571633978415</v>
      </c>
      <c r="Y112" s="13">
        <f t="shared" si="38"/>
        <v>0.11373164506419776</v>
      </c>
      <c r="Z112" s="13">
        <f t="shared" si="38"/>
        <v>8.8326251555675792E-2</v>
      </c>
      <c r="AA112" s="13">
        <f t="shared" si="38"/>
        <v>6.8477964812919415E-2</v>
      </c>
      <c r="AB112" s="13">
        <f t="shared" si="22"/>
        <v>6.2022182238264209E-2</v>
      </c>
      <c r="AC112" s="13">
        <f t="shared" si="22"/>
        <v>6.3921531667498421E-2</v>
      </c>
      <c r="AD112" s="3">
        <v>10.8</v>
      </c>
      <c r="AE112" s="3">
        <v>7.35</v>
      </c>
      <c r="AF112" s="3">
        <v>4.3600000000000003</v>
      </c>
      <c r="AG112" s="3">
        <v>5.16</v>
      </c>
      <c r="AH112" s="9">
        <f t="shared" si="26"/>
        <v>13893.625294473131</v>
      </c>
      <c r="AI112" s="9">
        <f t="shared" si="26"/>
        <v>15890.17156548851</v>
      </c>
      <c r="AJ112" s="9">
        <f t="shared" si="26"/>
        <v>18464.517934429059</v>
      </c>
      <c r="AK112" s="9">
        <f t="shared" si="23"/>
        <v>23775.491012162798</v>
      </c>
      <c r="AL112" s="9">
        <f t="shared" si="23"/>
        <v>30666.799250491204</v>
      </c>
      <c r="AM112" s="9">
        <f t="shared" si="23"/>
        <v>33858.853787708518</v>
      </c>
      <c r="AN112" s="9">
        <f t="shared" si="23"/>
        <v>32852.779731931347</v>
      </c>
      <c r="AO112" s="9">
        <f t="shared" si="28"/>
        <v>194.44444444444443</v>
      </c>
      <c r="AP112" s="9">
        <f t="shared" si="29"/>
        <v>194.44444444444443</v>
      </c>
      <c r="AQ112" s="9">
        <f t="shared" si="30"/>
        <v>194.44444444444443</v>
      </c>
      <c r="AR112" s="9">
        <f t="shared" si="30"/>
        <v>285.71428571428572</v>
      </c>
      <c r="AS112" s="9">
        <f t="shared" si="30"/>
        <v>481.65137614678895</v>
      </c>
      <c r="AT112" s="9">
        <f t="shared" si="30"/>
        <v>406.97674418604652</v>
      </c>
      <c r="AU112" s="9">
        <f t="shared" si="31"/>
        <v>406.97674418604652</v>
      </c>
      <c r="AV112" s="9">
        <f t="shared" si="20"/>
        <v>191.76070971882305</v>
      </c>
      <c r="AW112" s="9">
        <f t="shared" si="20"/>
        <v>192.09383551775571</v>
      </c>
      <c r="AX112" s="9">
        <f t="shared" si="20"/>
        <v>192.41814516758231</v>
      </c>
      <c r="AY112" s="9">
        <f t="shared" si="20"/>
        <v>282.32157732538275</v>
      </c>
      <c r="AZ112" s="9">
        <f t="shared" si="35"/>
        <v>474.20355632021625</v>
      </c>
      <c r="BA112" s="9">
        <f t="shared" si="35"/>
        <v>402.14306387720046</v>
      </c>
      <c r="BB112" s="9">
        <f t="shared" si="35"/>
        <v>401.9968499277345</v>
      </c>
    </row>
    <row r="113" spans="2:54" ht="14.5" hidden="1" x14ac:dyDescent="0.35">
      <c r="B113" s="8" t="s">
        <v>129</v>
      </c>
      <c r="C113" s="8" t="s">
        <v>129</v>
      </c>
      <c r="D113" s="30" t="s">
        <v>130</v>
      </c>
      <c r="E113" s="8" t="s">
        <v>108</v>
      </c>
      <c r="F113" s="8" t="s">
        <v>109</v>
      </c>
      <c r="G113" s="8" t="s">
        <v>58</v>
      </c>
      <c r="H113" s="20">
        <v>3.7680851063829786</v>
      </c>
      <c r="I113" s="20">
        <v>3.2222222222222214</v>
      </c>
      <c r="J113" s="20">
        <v>2.7849462365591395</v>
      </c>
      <c r="K113" s="20">
        <v>2.2452830188679238</v>
      </c>
      <c r="L113" s="20">
        <v>1.7746478873239435</v>
      </c>
      <c r="M113" s="20">
        <v>1.6229050279329611</v>
      </c>
      <c r="N113" s="20">
        <v>1.7342908438061044</v>
      </c>
      <c r="O113" s="12">
        <f t="shared" si="24"/>
        <v>1512.7046866177302</v>
      </c>
      <c r="P113" s="12">
        <f t="shared" si="24"/>
        <v>1768.9655172413798</v>
      </c>
      <c r="Q113" s="12">
        <f t="shared" si="24"/>
        <v>2046.718146718147</v>
      </c>
      <c r="R113" s="12">
        <f t="shared" si="24"/>
        <v>2538.655462184875</v>
      </c>
      <c r="S113" s="12">
        <f t="shared" si="24"/>
        <v>3211.9047619047624</v>
      </c>
      <c r="T113" s="12">
        <f t="shared" si="24"/>
        <v>3512.2203098106706</v>
      </c>
      <c r="U113" s="12">
        <f t="shared" si="24"/>
        <v>3286.6459627329186</v>
      </c>
      <c r="V113" s="7">
        <v>0.53</v>
      </c>
      <c r="W113" s="13">
        <f t="shared" si="38"/>
        <v>1.9970851063829786</v>
      </c>
      <c r="X113" s="13">
        <f t="shared" si="38"/>
        <v>1.7077777777777774</v>
      </c>
      <c r="Y113" s="13">
        <f t="shared" si="38"/>
        <v>1.4760215053763441</v>
      </c>
      <c r="Z113" s="13">
        <f t="shared" si="38"/>
        <v>1.1899999999999997</v>
      </c>
      <c r="AA113" s="13">
        <f t="shared" si="38"/>
        <v>0.94056338028169006</v>
      </c>
      <c r="AB113" s="13">
        <f t="shared" si="22"/>
        <v>0.86013966480446946</v>
      </c>
      <c r="AC113" s="13">
        <f t="shared" si="22"/>
        <v>0.91917414721723545</v>
      </c>
      <c r="AD113" s="3">
        <v>10.8</v>
      </c>
      <c r="AE113" s="3">
        <v>7.35</v>
      </c>
      <c r="AF113" s="3">
        <v>4.3600000000000003</v>
      </c>
      <c r="AG113" s="3">
        <v>5.16</v>
      </c>
      <c r="AH113" s="9">
        <f t="shared" si="26"/>
        <v>1051.5325527630696</v>
      </c>
      <c r="AI113" s="9">
        <f t="shared" si="26"/>
        <v>1229.6681847755369</v>
      </c>
      <c r="AJ113" s="9">
        <f t="shared" si="26"/>
        <v>1422.7434982151963</v>
      </c>
      <c r="AK113" s="9">
        <f t="shared" si="23"/>
        <v>1764.7058823529417</v>
      </c>
      <c r="AL113" s="9">
        <f t="shared" si="23"/>
        <v>2232.7044025157234</v>
      </c>
      <c r="AM113" s="9">
        <f t="shared" si="23"/>
        <v>2441.4639690838821</v>
      </c>
      <c r="AN113" s="9">
        <f t="shared" si="23"/>
        <v>2284.6595570139452</v>
      </c>
      <c r="AO113" s="9">
        <f t="shared" si="28"/>
        <v>194.44444444444443</v>
      </c>
      <c r="AP113" s="9">
        <f t="shared" si="29"/>
        <v>194.44444444444443</v>
      </c>
      <c r="AQ113" s="9">
        <f t="shared" si="30"/>
        <v>194.44444444444443</v>
      </c>
      <c r="AR113" s="9">
        <f t="shared" si="30"/>
        <v>285.71428571428572</v>
      </c>
      <c r="AS113" s="9">
        <f t="shared" si="30"/>
        <v>481.65137614678895</v>
      </c>
      <c r="AT113" s="9">
        <f t="shared" si="30"/>
        <v>406.97674418604652</v>
      </c>
      <c r="AU113" s="9">
        <f t="shared" si="31"/>
        <v>406.97674418604652</v>
      </c>
      <c r="AV113" s="9">
        <f t="shared" si="20"/>
        <v>164.09986981742847</v>
      </c>
      <c r="AW113" s="9">
        <f t="shared" si="20"/>
        <v>167.89553166918361</v>
      </c>
      <c r="AX113" s="9">
        <f t="shared" si="20"/>
        <v>171.06519397023655</v>
      </c>
      <c r="AY113" s="9">
        <f t="shared" si="20"/>
        <v>245.90163934426232</v>
      </c>
      <c r="AZ113" s="9">
        <f t="shared" si="35"/>
        <v>396.18430142955839</v>
      </c>
      <c r="BA113" s="9">
        <f t="shared" si="35"/>
        <v>348.82911642020963</v>
      </c>
      <c r="BB113" s="9">
        <f t="shared" si="35"/>
        <v>345.44165854522902</v>
      </c>
    </row>
    <row r="114" spans="2:54" ht="14.5" hidden="1" x14ac:dyDescent="0.35">
      <c r="B114" s="8" t="s">
        <v>129</v>
      </c>
      <c r="C114" s="8" t="s">
        <v>129</v>
      </c>
      <c r="D114" s="30" t="s">
        <v>130</v>
      </c>
      <c r="E114" s="8" t="s">
        <v>111</v>
      </c>
      <c r="F114" s="8" t="s">
        <v>109</v>
      </c>
      <c r="G114" s="8" t="s">
        <v>58</v>
      </c>
      <c r="H114" s="17" t="s">
        <v>110</v>
      </c>
      <c r="I114" s="17" t="s">
        <v>110</v>
      </c>
      <c r="J114" s="17" t="s">
        <v>110</v>
      </c>
      <c r="K114" s="17" t="s">
        <v>110</v>
      </c>
      <c r="L114" s="17" t="s">
        <v>110</v>
      </c>
      <c r="M114" s="17" t="s">
        <v>110</v>
      </c>
      <c r="N114" s="17" t="s">
        <v>110</v>
      </c>
      <c r="O114" s="12" t="str">
        <f t="shared" si="24"/>
        <v>-</v>
      </c>
      <c r="P114" s="12" t="str">
        <f t="shared" si="24"/>
        <v>-</v>
      </c>
      <c r="Q114" s="12" t="str">
        <f t="shared" si="24"/>
        <v>-</v>
      </c>
      <c r="R114" s="12" t="str">
        <f t="shared" si="24"/>
        <v>-</v>
      </c>
      <c r="S114" s="12" t="str">
        <f t="shared" si="24"/>
        <v>-</v>
      </c>
      <c r="T114" s="12" t="str">
        <f t="shared" si="24"/>
        <v>-</v>
      </c>
      <c r="U114" s="12" t="str">
        <f t="shared" si="24"/>
        <v>-</v>
      </c>
      <c r="V114" s="7">
        <v>0.53</v>
      </c>
      <c r="W114" s="13" t="str">
        <f t="shared" si="38"/>
        <v>-</v>
      </c>
      <c r="X114" s="13" t="str">
        <f t="shared" si="38"/>
        <v>-</v>
      </c>
      <c r="Y114" s="13" t="str">
        <f t="shared" si="38"/>
        <v>-</v>
      </c>
      <c r="Z114" s="13" t="str">
        <f t="shared" si="38"/>
        <v>-</v>
      </c>
      <c r="AA114" s="13" t="str">
        <f t="shared" si="38"/>
        <v>-</v>
      </c>
      <c r="AB114" s="13" t="str">
        <f t="shared" si="22"/>
        <v>-</v>
      </c>
      <c r="AC114" s="13" t="str">
        <f t="shared" si="22"/>
        <v>-</v>
      </c>
      <c r="AD114" s="3">
        <v>10.8</v>
      </c>
      <c r="AE114" s="3">
        <v>7.35</v>
      </c>
      <c r="AF114" s="3">
        <v>4.3600000000000003</v>
      </c>
      <c r="AG114" s="3">
        <v>5.16</v>
      </c>
      <c r="AH114" s="9" t="str">
        <f t="shared" si="26"/>
        <v>-</v>
      </c>
      <c r="AI114" s="9" t="str">
        <f t="shared" si="26"/>
        <v>-</v>
      </c>
      <c r="AJ114" s="9" t="str">
        <f t="shared" si="26"/>
        <v>-</v>
      </c>
      <c r="AK114" s="9" t="str">
        <f t="shared" si="23"/>
        <v>-</v>
      </c>
      <c r="AL114" s="9" t="str">
        <f t="shared" si="23"/>
        <v>-</v>
      </c>
      <c r="AM114" s="9" t="str">
        <f t="shared" si="23"/>
        <v>-</v>
      </c>
      <c r="AN114" s="9" t="str">
        <f t="shared" si="23"/>
        <v>-</v>
      </c>
      <c r="AO114" s="9">
        <f t="shared" si="28"/>
        <v>194.44444444444443</v>
      </c>
      <c r="AP114" s="9">
        <f t="shared" si="29"/>
        <v>194.44444444444443</v>
      </c>
      <c r="AQ114" s="9">
        <f t="shared" si="30"/>
        <v>194.44444444444443</v>
      </c>
      <c r="AR114" s="9">
        <f t="shared" si="30"/>
        <v>285.71428571428572</v>
      </c>
      <c r="AS114" s="9">
        <f t="shared" si="30"/>
        <v>481.65137614678895</v>
      </c>
      <c r="AT114" s="9">
        <f t="shared" si="30"/>
        <v>406.97674418604652</v>
      </c>
      <c r="AU114" s="9">
        <f t="shared" si="31"/>
        <v>406.97674418604652</v>
      </c>
      <c r="AV114" s="9" t="str">
        <f t="shared" si="20"/>
        <v>-</v>
      </c>
      <c r="AW114" s="9" t="str">
        <f t="shared" si="20"/>
        <v>-</v>
      </c>
      <c r="AX114" s="9" t="str">
        <f t="shared" si="20"/>
        <v>-</v>
      </c>
      <c r="AY114" s="9" t="str">
        <f t="shared" si="20"/>
        <v>-</v>
      </c>
      <c r="AZ114" s="9" t="str">
        <f t="shared" si="35"/>
        <v>-</v>
      </c>
      <c r="BA114" s="9" t="str">
        <f t="shared" si="35"/>
        <v>-</v>
      </c>
      <c r="BB114" s="9" t="str">
        <f t="shared" si="35"/>
        <v>-</v>
      </c>
    </row>
    <row r="115" spans="2:54" ht="14.5" hidden="1" x14ac:dyDescent="0.35">
      <c r="B115" s="8" t="s">
        <v>129</v>
      </c>
      <c r="C115" s="8" t="s">
        <v>129</v>
      </c>
      <c r="D115" s="30" t="s">
        <v>130</v>
      </c>
      <c r="E115" s="8" t="s">
        <v>112</v>
      </c>
      <c r="F115" s="8" t="s">
        <v>109</v>
      </c>
      <c r="G115" s="8" t="s">
        <v>58</v>
      </c>
      <c r="H115" s="17" t="s">
        <v>110</v>
      </c>
      <c r="I115" s="17" t="s">
        <v>110</v>
      </c>
      <c r="J115" s="17" t="s">
        <v>110</v>
      </c>
      <c r="K115" s="17" t="s">
        <v>110</v>
      </c>
      <c r="L115" s="17" t="s">
        <v>110</v>
      </c>
      <c r="M115" s="17" t="s">
        <v>110</v>
      </c>
      <c r="N115" s="17" t="s">
        <v>110</v>
      </c>
      <c r="O115" s="12" t="str">
        <f t="shared" si="24"/>
        <v>-</v>
      </c>
      <c r="P115" s="12" t="str">
        <f t="shared" si="24"/>
        <v>-</v>
      </c>
      <c r="Q115" s="12" t="str">
        <f t="shared" si="24"/>
        <v>-</v>
      </c>
      <c r="R115" s="12" t="str">
        <f t="shared" si="24"/>
        <v>-</v>
      </c>
      <c r="S115" s="12" t="str">
        <f t="shared" si="24"/>
        <v>-</v>
      </c>
      <c r="T115" s="12" t="str">
        <f t="shared" si="24"/>
        <v>-</v>
      </c>
      <c r="U115" s="12" t="str">
        <f t="shared" si="24"/>
        <v>-</v>
      </c>
      <c r="V115" s="7">
        <v>0.53</v>
      </c>
      <c r="W115" s="13" t="str">
        <f t="shared" si="38"/>
        <v>-</v>
      </c>
      <c r="X115" s="13" t="str">
        <f t="shared" si="38"/>
        <v>-</v>
      </c>
      <c r="Y115" s="13" t="str">
        <f t="shared" si="38"/>
        <v>-</v>
      </c>
      <c r="Z115" s="13" t="str">
        <f t="shared" si="38"/>
        <v>-</v>
      </c>
      <c r="AA115" s="13" t="str">
        <f t="shared" si="38"/>
        <v>-</v>
      </c>
      <c r="AB115" s="13" t="str">
        <f t="shared" si="22"/>
        <v>-</v>
      </c>
      <c r="AC115" s="13" t="str">
        <f t="shared" si="22"/>
        <v>-</v>
      </c>
      <c r="AD115" s="3">
        <v>10.8</v>
      </c>
      <c r="AE115" s="3">
        <v>7.35</v>
      </c>
      <c r="AF115" s="3">
        <v>4.3600000000000003</v>
      </c>
      <c r="AG115" s="3">
        <v>5.16</v>
      </c>
      <c r="AH115" s="9" t="str">
        <f t="shared" si="26"/>
        <v>-</v>
      </c>
      <c r="AI115" s="9" t="str">
        <f t="shared" si="26"/>
        <v>-</v>
      </c>
      <c r="AJ115" s="9" t="str">
        <f t="shared" si="26"/>
        <v>-</v>
      </c>
      <c r="AK115" s="9" t="str">
        <f t="shared" si="23"/>
        <v>-</v>
      </c>
      <c r="AL115" s="9" t="str">
        <f t="shared" si="23"/>
        <v>-</v>
      </c>
      <c r="AM115" s="9" t="str">
        <f t="shared" si="23"/>
        <v>-</v>
      </c>
      <c r="AN115" s="9" t="str">
        <f t="shared" si="23"/>
        <v>-</v>
      </c>
      <c r="AO115" s="9">
        <f t="shared" si="28"/>
        <v>194.44444444444443</v>
      </c>
      <c r="AP115" s="9">
        <f t="shared" si="29"/>
        <v>194.44444444444443</v>
      </c>
      <c r="AQ115" s="9">
        <f t="shared" si="30"/>
        <v>194.44444444444443</v>
      </c>
      <c r="AR115" s="9">
        <f t="shared" si="30"/>
        <v>285.71428571428572</v>
      </c>
      <c r="AS115" s="9">
        <f t="shared" si="30"/>
        <v>481.65137614678895</v>
      </c>
      <c r="AT115" s="9">
        <f t="shared" si="30"/>
        <v>406.97674418604652</v>
      </c>
      <c r="AU115" s="9">
        <f t="shared" si="31"/>
        <v>406.97674418604652</v>
      </c>
      <c r="AV115" s="9" t="str">
        <f t="shared" si="20"/>
        <v>-</v>
      </c>
      <c r="AW115" s="9" t="str">
        <f t="shared" si="20"/>
        <v>-</v>
      </c>
      <c r="AX115" s="9" t="str">
        <f t="shared" si="20"/>
        <v>-</v>
      </c>
      <c r="AY115" s="9" t="str">
        <f t="shared" si="20"/>
        <v>-</v>
      </c>
      <c r="AZ115" s="9" t="str">
        <f t="shared" si="35"/>
        <v>-</v>
      </c>
      <c r="BA115" s="9" t="str">
        <f t="shared" si="35"/>
        <v>-</v>
      </c>
      <c r="BB115" s="9" t="str">
        <f t="shared" si="35"/>
        <v>-</v>
      </c>
    </row>
    <row r="116" spans="2:54" ht="14.5" hidden="1" x14ac:dyDescent="0.35">
      <c r="B116" s="8" t="s">
        <v>129</v>
      </c>
      <c r="C116" s="8" t="s">
        <v>129</v>
      </c>
      <c r="D116" s="30" t="s">
        <v>130</v>
      </c>
      <c r="E116" s="8" t="s">
        <v>113</v>
      </c>
      <c r="F116" s="8" t="s">
        <v>109</v>
      </c>
      <c r="G116" s="8" t="s">
        <v>58</v>
      </c>
      <c r="H116" s="17" t="s">
        <v>110</v>
      </c>
      <c r="I116" s="17" t="s">
        <v>110</v>
      </c>
      <c r="J116" s="17" t="s">
        <v>110</v>
      </c>
      <c r="K116" s="17" t="s">
        <v>110</v>
      </c>
      <c r="L116" s="17" t="s">
        <v>110</v>
      </c>
      <c r="M116" s="17" t="s">
        <v>110</v>
      </c>
      <c r="N116" s="17" t="s">
        <v>110</v>
      </c>
      <c r="O116" s="12" t="str">
        <f t="shared" si="24"/>
        <v>-</v>
      </c>
      <c r="P116" s="12" t="str">
        <f t="shared" si="24"/>
        <v>-</v>
      </c>
      <c r="Q116" s="12" t="str">
        <f t="shared" si="24"/>
        <v>-</v>
      </c>
      <c r="R116" s="12" t="str">
        <f t="shared" si="24"/>
        <v>-</v>
      </c>
      <c r="S116" s="12" t="str">
        <f t="shared" si="24"/>
        <v>-</v>
      </c>
      <c r="T116" s="12" t="str">
        <f t="shared" si="24"/>
        <v>-</v>
      </c>
      <c r="U116" s="12" t="str">
        <f t="shared" si="24"/>
        <v>-</v>
      </c>
      <c r="V116" s="7">
        <v>0.53</v>
      </c>
      <c r="W116" s="13" t="str">
        <f t="shared" si="38"/>
        <v>-</v>
      </c>
      <c r="X116" s="13" t="str">
        <f t="shared" si="38"/>
        <v>-</v>
      </c>
      <c r="Y116" s="13" t="str">
        <f t="shared" si="38"/>
        <v>-</v>
      </c>
      <c r="Z116" s="13" t="str">
        <f t="shared" si="38"/>
        <v>-</v>
      </c>
      <c r="AA116" s="13" t="str">
        <f t="shared" si="38"/>
        <v>-</v>
      </c>
      <c r="AB116" s="13" t="str">
        <f t="shared" si="22"/>
        <v>-</v>
      </c>
      <c r="AC116" s="13" t="str">
        <f t="shared" si="22"/>
        <v>-</v>
      </c>
      <c r="AD116" s="3">
        <v>10.8</v>
      </c>
      <c r="AE116" s="3">
        <v>7.35</v>
      </c>
      <c r="AF116" s="3">
        <v>4.3600000000000003</v>
      </c>
      <c r="AG116" s="3">
        <v>5.16</v>
      </c>
      <c r="AH116" s="9" t="str">
        <f t="shared" si="26"/>
        <v>-</v>
      </c>
      <c r="AI116" s="9" t="str">
        <f t="shared" si="26"/>
        <v>-</v>
      </c>
      <c r="AJ116" s="9" t="str">
        <f t="shared" si="26"/>
        <v>-</v>
      </c>
      <c r="AK116" s="9" t="str">
        <f t="shared" si="23"/>
        <v>-</v>
      </c>
      <c r="AL116" s="9" t="str">
        <f t="shared" si="23"/>
        <v>-</v>
      </c>
      <c r="AM116" s="9" t="str">
        <f t="shared" si="23"/>
        <v>-</v>
      </c>
      <c r="AN116" s="9" t="str">
        <f t="shared" si="23"/>
        <v>-</v>
      </c>
      <c r="AO116" s="9">
        <f t="shared" si="28"/>
        <v>194.44444444444443</v>
      </c>
      <c r="AP116" s="9">
        <f t="shared" si="29"/>
        <v>194.44444444444443</v>
      </c>
      <c r="AQ116" s="9">
        <f t="shared" si="30"/>
        <v>194.44444444444443</v>
      </c>
      <c r="AR116" s="9">
        <f t="shared" si="30"/>
        <v>285.71428571428572</v>
      </c>
      <c r="AS116" s="9">
        <f t="shared" si="30"/>
        <v>481.65137614678895</v>
      </c>
      <c r="AT116" s="9">
        <f t="shared" si="30"/>
        <v>406.97674418604652</v>
      </c>
      <c r="AU116" s="9">
        <f t="shared" si="31"/>
        <v>406.97674418604652</v>
      </c>
      <c r="AV116" s="9" t="str">
        <f t="shared" ref="AV116:BB169" si="39">IFERROR(1/((1/AH116)+(1/AO116)), "-")</f>
        <v>-</v>
      </c>
      <c r="AW116" s="9" t="str">
        <f t="shared" si="39"/>
        <v>-</v>
      </c>
      <c r="AX116" s="9" t="str">
        <f t="shared" si="39"/>
        <v>-</v>
      </c>
      <c r="AY116" s="9" t="str">
        <f t="shared" si="39"/>
        <v>-</v>
      </c>
      <c r="AZ116" s="9" t="str">
        <f t="shared" si="35"/>
        <v>-</v>
      </c>
      <c r="BA116" s="9" t="str">
        <f t="shared" si="35"/>
        <v>-</v>
      </c>
      <c r="BB116" s="9" t="str">
        <f t="shared" si="35"/>
        <v>-</v>
      </c>
    </row>
    <row r="117" spans="2:54" ht="14.5" x14ac:dyDescent="0.35">
      <c r="B117" s="8" t="s">
        <v>129</v>
      </c>
      <c r="C117" s="8" t="s">
        <v>129</v>
      </c>
      <c r="D117" s="30" t="s">
        <v>130</v>
      </c>
      <c r="E117" s="8" t="s">
        <v>108</v>
      </c>
      <c r="F117" s="8" t="s">
        <v>114</v>
      </c>
      <c r="G117" s="8" t="s">
        <v>58</v>
      </c>
      <c r="H117" s="20">
        <v>0.94202127659574464</v>
      </c>
      <c r="I117" s="20">
        <v>0.80555555555555536</v>
      </c>
      <c r="J117" s="20">
        <v>0.69623655913978488</v>
      </c>
      <c r="K117" s="20">
        <v>0.56132075471698095</v>
      </c>
      <c r="L117" s="20">
        <v>0.44366197183098588</v>
      </c>
      <c r="M117" s="20">
        <v>0.40572625698324027</v>
      </c>
      <c r="N117" s="20">
        <v>0.43357271095152611</v>
      </c>
      <c r="O117" s="12">
        <f t="shared" si="24"/>
        <v>6050.8187464709208</v>
      </c>
      <c r="P117" s="12">
        <f t="shared" si="24"/>
        <v>7075.862068965519</v>
      </c>
      <c r="Q117" s="12">
        <f t="shared" si="24"/>
        <v>8186.8725868725878</v>
      </c>
      <c r="R117" s="12">
        <f t="shared" si="24"/>
        <v>10154.6218487395</v>
      </c>
      <c r="S117" s="12">
        <f t="shared" si="24"/>
        <v>12847.61904761905</v>
      </c>
      <c r="T117" s="12">
        <f t="shared" si="24"/>
        <v>14048.881239242683</v>
      </c>
      <c r="U117" s="12">
        <f t="shared" si="24"/>
        <v>13146.583850931675</v>
      </c>
      <c r="V117" s="7">
        <v>0.53</v>
      </c>
      <c r="W117" s="13">
        <f t="shared" si="38"/>
        <v>0.49927127659574466</v>
      </c>
      <c r="X117" s="13">
        <f t="shared" si="38"/>
        <v>0.42694444444444435</v>
      </c>
      <c r="Y117" s="13">
        <f t="shared" si="38"/>
        <v>0.36900537634408603</v>
      </c>
      <c r="Z117" s="13">
        <f t="shared" si="38"/>
        <v>0.29749999999999993</v>
      </c>
      <c r="AA117" s="13">
        <f t="shared" si="38"/>
        <v>0.23514084507042252</v>
      </c>
      <c r="AB117" s="13">
        <f t="shared" si="22"/>
        <v>0.21503491620111737</v>
      </c>
      <c r="AC117" s="13">
        <f t="shared" si="22"/>
        <v>0.22979353680430886</v>
      </c>
      <c r="AD117" s="3">
        <v>10.8</v>
      </c>
      <c r="AE117" s="3">
        <v>7.35</v>
      </c>
      <c r="AF117" s="3">
        <v>4.3600000000000003</v>
      </c>
      <c r="AG117" s="3">
        <v>5.16</v>
      </c>
      <c r="AH117" s="9">
        <f t="shared" si="26"/>
        <v>4206.1302110522784</v>
      </c>
      <c r="AI117" s="9">
        <f t="shared" si="26"/>
        <v>4918.6727391021477</v>
      </c>
      <c r="AJ117" s="9">
        <f t="shared" si="26"/>
        <v>5690.9739928607851</v>
      </c>
      <c r="AK117" s="9">
        <f t="shared" si="23"/>
        <v>7058.8235294117667</v>
      </c>
      <c r="AL117" s="9">
        <f t="shared" si="23"/>
        <v>8930.8176100628934</v>
      </c>
      <c r="AM117" s="9">
        <f t="shared" si="23"/>
        <v>9765.8558763355286</v>
      </c>
      <c r="AN117" s="9">
        <f t="shared" si="23"/>
        <v>9138.6382280557809</v>
      </c>
      <c r="AO117" s="9">
        <f t="shared" si="28"/>
        <v>194.44444444444443</v>
      </c>
      <c r="AP117" s="9">
        <f t="shared" si="29"/>
        <v>194.44444444444443</v>
      </c>
      <c r="AQ117" s="9">
        <f t="shared" si="30"/>
        <v>194.44444444444443</v>
      </c>
      <c r="AR117" s="9">
        <f t="shared" si="30"/>
        <v>285.71428571428572</v>
      </c>
      <c r="AS117" s="9">
        <f t="shared" si="30"/>
        <v>481.65137614678895</v>
      </c>
      <c r="AT117" s="9">
        <f t="shared" si="30"/>
        <v>406.97674418604652</v>
      </c>
      <c r="AU117" s="9">
        <f t="shared" si="31"/>
        <v>406.97674418604652</v>
      </c>
      <c r="AV117" s="9">
        <f t="shared" si="39"/>
        <v>185.85269338118678</v>
      </c>
      <c r="AW117" s="9">
        <f t="shared" si="39"/>
        <v>187.05000371130959</v>
      </c>
      <c r="AX117" s="9">
        <f t="shared" si="39"/>
        <v>188.02032313887076</v>
      </c>
      <c r="AY117" s="9">
        <f t="shared" si="39"/>
        <v>274.5995423340961</v>
      </c>
      <c r="AZ117" s="9">
        <f t="shared" si="35"/>
        <v>457.0044903526383</v>
      </c>
      <c r="BA117" s="9">
        <f t="shared" si="35"/>
        <v>390.69513644837957</v>
      </c>
      <c r="BB117" s="9">
        <f t="shared" si="35"/>
        <v>389.6253141535218</v>
      </c>
    </row>
    <row r="118" spans="2:54" ht="14.5" x14ac:dyDescent="0.35">
      <c r="B118" s="8" t="s">
        <v>129</v>
      </c>
      <c r="C118" s="8" t="s">
        <v>129</v>
      </c>
      <c r="D118" s="30" t="s">
        <v>130</v>
      </c>
      <c r="E118" s="8" t="s">
        <v>111</v>
      </c>
      <c r="F118" s="8" t="s">
        <v>114</v>
      </c>
      <c r="G118" s="8" t="s">
        <v>58</v>
      </c>
      <c r="H118" s="17" t="s">
        <v>110</v>
      </c>
      <c r="I118" s="17" t="s">
        <v>110</v>
      </c>
      <c r="J118" s="17" t="s">
        <v>110</v>
      </c>
      <c r="K118" s="17" t="s">
        <v>110</v>
      </c>
      <c r="L118" s="17" t="s">
        <v>110</v>
      </c>
      <c r="M118" s="17" t="s">
        <v>110</v>
      </c>
      <c r="N118" s="17" t="s">
        <v>110</v>
      </c>
      <c r="O118" s="12" t="str">
        <f t="shared" si="24"/>
        <v>-</v>
      </c>
      <c r="P118" s="12" t="str">
        <f t="shared" si="24"/>
        <v>-</v>
      </c>
      <c r="Q118" s="12" t="str">
        <f t="shared" si="24"/>
        <v>-</v>
      </c>
      <c r="R118" s="12" t="str">
        <f t="shared" si="24"/>
        <v>-</v>
      </c>
      <c r="S118" s="12" t="str">
        <f t="shared" si="24"/>
        <v>-</v>
      </c>
      <c r="T118" s="12" t="str">
        <f t="shared" si="24"/>
        <v>-</v>
      </c>
      <c r="U118" s="12" t="str">
        <f t="shared" si="24"/>
        <v>-</v>
      </c>
      <c r="V118" s="7">
        <v>0.53</v>
      </c>
      <c r="W118" s="13" t="str">
        <f t="shared" si="38"/>
        <v>-</v>
      </c>
      <c r="X118" s="13" t="str">
        <f t="shared" si="38"/>
        <v>-</v>
      </c>
      <c r="Y118" s="13" t="str">
        <f t="shared" si="38"/>
        <v>-</v>
      </c>
      <c r="Z118" s="13" t="str">
        <f t="shared" si="38"/>
        <v>-</v>
      </c>
      <c r="AA118" s="13" t="str">
        <f t="shared" si="38"/>
        <v>-</v>
      </c>
      <c r="AB118" s="13" t="str">
        <f t="shared" si="22"/>
        <v>-</v>
      </c>
      <c r="AC118" s="13" t="str">
        <f t="shared" si="22"/>
        <v>-</v>
      </c>
      <c r="AD118" s="3">
        <v>10.8</v>
      </c>
      <c r="AE118" s="3">
        <v>7.35</v>
      </c>
      <c r="AF118" s="3">
        <v>4.3600000000000003</v>
      </c>
      <c r="AG118" s="3">
        <v>5.16</v>
      </c>
      <c r="AH118" s="9" t="str">
        <f t="shared" si="26"/>
        <v>-</v>
      </c>
      <c r="AI118" s="9" t="str">
        <f t="shared" si="26"/>
        <v>-</v>
      </c>
      <c r="AJ118" s="9" t="str">
        <f t="shared" si="26"/>
        <v>-</v>
      </c>
      <c r="AK118" s="9" t="str">
        <f t="shared" si="23"/>
        <v>-</v>
      </c>
      <c r="AL118" s="9" t="str">
        <f t="shared" si="23"/>
        <v>-</v>
      </c>
      <c r="AM118" s="9" t="str">
        <f t="shared" si="23"/>
        <v>-</v>
      </c>
      <c r="AN118" s="9" t="str">
        <f t="shared" ref="AN118:AN181" si="40">IFERROR(2100/AC118, "-")</f>
        <v>-</v>
      </c>
      <c r="AO118" s="9">
        <f t="shared" si="28"/>
        <v>194.44444444444443</v>
      </c>
      <c r="AP118" s="9">
        <f t="shared" si="29"/>
        <v>194.44444444444443</v>
      </c>
      <c r="AQ118" s="9">
        <f t="shared" si="30"/>
        <v>194.44444444444443</v>
      </c>
      <c r="AR118" s="9">
        <f t="shared" si="30"/>
        <v>285.71428571428572</v>
      </c>
      <c r="AS118" s="9">
        <f t="shared" si="30"/>
        <v>481.65137614678895</v>
      </c>
      <c r="AT118" s="9">
        <f t="shared" si="30"/>
        <v>406.97674418604652</v>
      </c>
      <c r="AU118" s="9">
        <f t="shared" si="31"/>
        <v>406.97674418604652</v>
      </c>
      <c r="AV118" s="9" t="str">
        <f t="shared" si="39"/>
        <v>-</v>
      </c>
      <c r="AW118" s="9" t="str">
        <f t="shared" si="39"/>
        <v>-</v>
      </c>
      <c r="AX118" s="9" t="str">
        <f t="shared" si="39"/>
        <v>-</v>
      </c>
      <c r="AY118" s="9" t="str">
        <f t="shared" si="39"/>
        <v>-</v>
      </c>
      <c r="AZ118" s="9" t="str">
        <f t="shared" si="35"/>
        <v>-</v>
      </c>
      <c r="BA118" s="9" t="str">
        <f t="shared" si="35"/>
        <v>-</v>
      </c>
      <c r="BB118" s="9" t="str">
        <f t="shared" si="35"/>
        <v>-</v>
      </c>
    </row>
    <row r="119" spans="2:54" ht="14.5" x14ac:dyDescent="0.35">
      <c r="B119" s="8" t="s">
        <v>129</v>
      </c>
      <c r="C119" s="8" t="s">
        <v>129</v>
      </c>
      <c r="D119" s="30" t="s">
        <v>130</v>
      </c>
      <c r="E119" s="8" t="s">
        <v>112</v>
      </c>
      <c r="F119" s="8" t="s">
        <v>114</v>
      </c>
      <c r="G119" s="8" t="s">
        <v>58</v>
      </c>
      <c r="H119" s="17" t="s">
        <v>110</v>
      </c>
      <c r="I119" s="17" t="s">
        <v>110</v>
      </c>
      <c r="J119" s="17" t="s">
        <v>110</v>
      </c>
      <c r="K119" s="17" t="s">
        <v>110</v>
      </c>
      <c r="L119" s="17" t="s">
        <v>110</v>
      </c>
      <c r="M119" s="17" t="s">
        <v>110</v>
      </c>
      <c r="N119" s="17" t="s">
        <v>110</v>
      </c>
      <c r="O119" s="12" t="str">
        <f t="shared" si="24"/>
        <v>-</v>
      </c>
      <c r="P119" s="12" t="str">
        <f t="shared" si="24"/>
        <v>-</v>
      </c>
      <c r="Q119" s="12" t="str">
        <f t="shared" si="24"/>
        <v>-</v>
      </c>
      <c r="R119" s="12" t="str">
        <f t="shared" si="24"/>
        <v>-</v>
      </c>
      <c r="S119" s="12" t="str">
        <f t="shared" si="24"/>
        <v>-</v>
      </c>
      <c r="T119" s="12" t="str">
        <f t="shared" si="24"/>
        <v>-</v>
      </c>
      <c r="U119" s="12" t="str">
        <f t="shared" si="24"/>
        <v>-</v>
      </c>
      <c r="V119" s="7">
        <v>0.53</v>
      </c>
      <c r="W119" s="13" t="str">
        <f t="shared" si="38"/>
        <v>-</v>
      </c>
      <c r="X119" s="13" t="str">
        <f t="shared" si="38"/>
        <v>-</v>
      </c>
      <c r="Y119" s="13" t="str">
        <f t="shared" si="38"/>
        <v>-</v>
      </c>
      <c r="Z119" s="13" t="str">
        <f t="shared" si="38"/>
        <v>-</v>
      </c>
      <c r="AA119" s="13" t="str">
        <f t="shared" si="38"/>
        <v>-</v>
      </c>
      <c r="AB119" s="13" t="str">
        <f t="shared" si="38"/>
        <v>-</v>
      </c>
      <c r="AC119" s="13" t="str">
        <f t="shared" si="38"/>
        <v>-</v>
      </c>
      <c r="AD119" s="3">
        <v>10.8</v>
      </c>
      <c r="AE119" s="3">
        <v>7.35</v>
      </c>
      <c r="AF119" s="3">
        <v>4.3600000000000003</v>
      </c>
      <c r="AG119" s="3">
        <v>5.16</v>
      </c>
      <c r="AH119" s="9" t="str">
        <f t="shared" ref="AH119:AM161" si="41">IFERROR(2100/W119, "-")</f>
        <v>-</v>
      </c>
      <c r="AI119" s="9" t="str">
        <f t="shared" si="41"/>
        <v>-</v>
      </c>
      <c r="AJ119" s="9" t="str">
        <f t="shared" si="41"/>
        <v>-</v>
      </c>
      <c r="AK119" s="9" t="str">
        <f t="shared" si="41"/>
        <v>-</v>
      </c>
      <c r="AL119" s="9" t="str">
        <f t="shared" si="41"/>
        <v>-</v>
      </c>
      <c r="AM119" s="9" t="str">
        <f t="shared" si="41"/>
        <v>-</v>
      </c>
      <c r="AN119" s="9" t="str">
        <f t="shared" si="40"/>
        <v>-</v>
      </c>
      <c r="AO119" s="9">
        <f t="shared" si="28"/>
        <v>194.44444444444443</v>
      </c>
      <c r="AP119" s="9">
        <f t="shared" si="29"/>
        <v>194.44444444444443</v>
      </c>
      <c r="AQ119" s="9">
        <f t="shared" si="30"/>
        <v>194.44444444444443</v>
      </c>
      <c r="AR119" s="9">
        <f t="shared" si="30"/>
        <v>285.71428571428572</v>
      </c>
      <c r="AS119" s="9">
        <f t="shared" si="30"/>
        <v>481.65137614678895</v>
      </c>
      <c r="AT119" s="9">
        <f t="shared" si="30"/>
        <v>406.97674418604652</v>
      </c>
      <c r="AU119" s="9">
        <f t="shared" si="31"/>
        <v>406.97674418604652</v>
      </c>
      <c r="AV119" s="9" t="str">
        <f t="shared" si="39"/>
        <v>-</v>
      </c>
      <c r="AW119" s="9" t="str">
        <f t="shared" si="39"/>
        <v>-</v>
      </c>
      <c r="AX119" s="9" t="str">
        <f t="shared" si="39"/>
        <v>-</v>
      </c>
      <c r="AY119" s="9" t="str">
        <f t="shared" si="39"/>
        <v>-</v>
      </c>
      <c r="AZ119" s="9" t="str">
        <f t="shared" si="35"/>
        <v>-</v>
      </c>
      <c r="BA119" s="9" t="str">
        <f t="shared" si="35"/>
        <v>-</v>
      </c>
      <c r="BB119" s="9" t="str">
        <f t="shared" si="35"/>
        <v>-</v>
      </c>
    </row>
    <row r="120" spans="2:54" ht="14.5" x14ac:dyDescent="0.35">
      <c r="B120" s="8" t="s">
        <v>129</v>
      </c>
      <c r="C120" s="8" t="s">
        <v>129</v>
      </c>
      <c r="D120" s="30" t="s">
        <v>130</v>
      </c>
      <c r="E120" s="8" t="s">
        <v>113</v>
      </c>
      <c r="F120" s="8" t="s">
        <v>114</v>
      </c>
      <c r="G120" s="8" t="s">
        <v>58</v>
      </c>
      <c r="H120" s="17" t="s">
        <v>110</v>
      </c>
      <c r="I120" s="17" t="s">
        <v>110</v>
      </c>
      <c r="J120" s="17" t="s">
        <v>110</v>
      </c>
      <c r="K120" s="17" t="s">
        <v>110</v>
      </c>
      <c r="L120" s="17" t="s">
        <v>110</v>
      </c>
      <c r="M120" s="17" t="s">
        <v>110</v>
      </c>
      <c r="N120" s="17" t="s">
        <v>110</v>
      </c>
      <c r="O120" s="12" t="str">
        <f t="shared" ref="O120:U156" si="42">IFERROR(5700/H120, "-")</f>
        <v>-</v>
      </c>
      <c r="P120" s="12" t="str">
        <f t="shared" si="42"/>
        <v>-</v>
      </c>
      <c r="Q120" s="12" t="str">
        <f t="shared" si="42"/>
        <v>-</v>
      </c>
      <c r="R120" s="12" t="str">
        <f t="shared" si="42"/>
        <v>-</v>
      </c>
      <c r="S120" s="12" t="str">
        <f t="shared" si="42"/>
        <v>-</v>
      </c>
      <c r="T120" s="12" t="str">
        <f t="shared" si="42"/>
        <v>-</v>
      </c>
      <c r="U120" s="12" t="str">
        <f t="shared" si="42"/>
        <v>-</v>
      </c>
      <c r="V120" s="7">
        <v>0.53</v>
      </c>
      <c r="W120" s="13" t="str">
        <f t="shared" si="38"/>
        <v>-</v>
      </c>
      <c r="X120" s="13" t="str">
        <f t="shared" si="38"/>
        <v>-</v>
      </c>
      <c r="Y120" s="13" t="str">
        <f t="shared" si="38"/>
        <v>-</v>
      </c>
      <c r="Z120" s="13" t="str">
        <f t="shared" si="38"/>
        <v>-</v>
      </c>
      <c r="AA120" s="13" t="str">
        <f t="shared" si="38"/>
        <v>-</v>
      </c>
      <c r="AB120" s="13" t="str">
        <f t="shared" si="38"/>
        <v>-</v>
      </c>
      <c r="AC120" s="13" t="str">
        <f t="shared" si="38"/>
        <v>-</v>
      </c>
      <c r="AD120" s="3">
        <v>10.8</v>
      </c>
      <c r="AE120" s="3">
        <v>7.35</v>
      </c>
      <c r="AF120" s="3">
        <v>4.3600000000000003</v>
      </c>
      <c r="AG120" s="3">
        <v>5.16</v>
      </c>
      <c r="AH120" s="9" t="str">
        <f t="shared" si="41"/>
        <v>-</v>
      </c>
      <c r="AI120" s="9" t="str">
        <f t="shared" si="41"/>
        <v>-</v>
      </c>
      <c r="AJ120" s="9" t="str">
        <f t="shared" si="41"/>
        <v>-</v>
      </c>
      <c r="AK120" s="9" t="str">
        <f t="shared" si="41"/>
        <v>-</v>
      </c>
      <c r="AL120" s="9" t="str">
        <f t="shared" si="41"/>
        <v>-</v>
      </c>
      <c r="AM120" s="9" t="str">
        <f t="shared" si="41"/>
        <v>-</v>
      </c>
      <c r="AN120" s="9" t="str">
        <f t="shared" si="40"/>
        <v>-</v>
      </c>
      <c r="AO120" s="9">
        <f t="shared" si="28"/>
        <v>194.44444444444443</v>
      </c>
      <c r="AP120" s="9">
        <f t="shared" si="29"/>
        <v>194.44444444444443</v>
      </c>
      <c r="AQ120" s="9">
        <f t="shared" si="30"/>
        <v>194.44444444444443</v>
      </c>
      <c r="AR120" s="9">
        <f t="shared" si="30"/>
        <v>285.71428571428572</v>
      </c>
      <c r="AS120" s="9">
        <f t="shared" si="30"/>
        <v>481.65137614678895</v>
      </c>
      <c r="AT120" s="9">
        <f t="shared" si="30"/>
        <v>406.97674418604652</v>
      </c>
      <c r="AU120" s="9">
        <f t="shared" si="31"/>
        <v>406.97674418604652</v>
      </c>
      <c r="AV120" s="9" t="str">
        <f t="shared" si="39"/>
        <v>-</v>
      </c>
      <c r="AW120" s="9" t="str">
        <f t="shared" si="39"/>
        <v>-</v>
      </c>
      <c r="AX120" s="9" t="str">
        <f t="shared" si="39"/>
        <v>-</v>
      </c>
      <c r="AY120" s="9" t="str">
        <f t="shared" si="39"/>
        <v>-</v>
      </c>
      <c r="AZ120" s="9" t="str">
        <f t="shared" si="35"/>
        <v>-</v>
      </c>
      <c r="BA120" s="9" t="str">
        <f t="shared" si="35"/>
        <v>-</v>
      </c>
      <c r="BB120" s="9" t="str">
        <f t="shared" si="35"/>
        <v>-</v>
      </c>
    </row>
    <row r="121" spans="2:54" ht="14.5" hidden="1" x14ac:dyDescent="0.35">
      <c r="B121" s="8" t="s">
        <v>129</v>
      </c>
      <c r="C121" s="8" t="s">
        <v>129</v>
      </c>
      <c r="D121" s="30" t="s">
        <v>130</v>
      </c>
      <c r="E121" s="8" t="s">
        <v>108</v>
      </c>
      <c r="F121" s="8" t="s">
        <v>115</v>
      </c>
      <c r="G121" s="8" t="s">
        <v>58</v>
      </c>
      <c r="H121" s="20">
        <v>9.4202127659574475E-2</v>
      </c>
      <c r="I121" s="20">
        <v>8.0555555555555547E-2</v>
      </c>
      <c r="J121" s="20">
        <v>6.9623655913978497E-2</v>
      </c>
      <c r="K121" s="20">
        <v>5.6132075471698101E-2</v>
      </c>
      <c r="L121" s="20">
        <v>4.4366197183098595E-2</v>
      </c>
      <c r="M121" s="20">
        <v>4.0572625698324032E-2</v>
      </c>
      <c r="N121" s="20">
        <v>4.3357271095152611E-2</v>
      </c>
      <c r="O121" s="12">
        <f t="shared" si="42"/>
        <v>60508.187464709197</v>
      </c>
      <c r="P121" s="12">
        <f t="shared" si="42"/>
        <v>70758.620689655174</v>
      </c>
      <c r="Q121" s="12">
        <f t="shared" si="42"/>
        <v>81868.725868725873</v>
      </c>
      <c r="R121" s="12">
        <f t="shared" si="42"/>
        <v>101546.21848739497</v>
      </c>
      <c r="S121" s="12">
        <f t="shared" si="42"/>
        <v>128476.19047619047</v>
      </c>
      <c r="T121" s="12">
        <f t="shared" si="42"/>
        <v>140488.81239242683</v>
      </c>
      <c r="U121" s="12">
        <f t="shared" si="42"/>
        <v>131465.83850931676</v>
      </c>
      <c r="V121" s="7">
        <v>0.53</v>
      </c>
      <c r="W121" s="13">
        <f t="shared" si="38"/>
        <v>4.9927127659574473E-2</v>
      </c>
      <c r="X121" s="13">
        <f t="shared" si="38"/>
        <v>4.2694444444444445E-2</v>
      </c>
      <c r="Y121" s="13">
        <f t="shared" si="38"/>
        <v>3.6900537634408606E-2</v>
      </c>
      <c r="Z121" s="13">
        <f t="shared" si="38"/>
        <v>2.9749999999999995E-2</v>
      </c>
      <c r="AA121" s="13">
        <f t="shared" si="38"/>
        <v>2.3514084507042256E-2</v>
      </c>
      <c r="AB121" s="13">
        <f t="shared" si="38"/>
        <v>2.1503491620111739E-2</v>
      </c>
      <c r="AC121" s="13">
        <f t="shared" si="38"/>
        <v>2.2979353680430886E-2</v>
      </c>
      <c r="AD121" s="3">
        <v>10.8</v>
      </c>
      <c r="AE121" s="3">
        <v>7.35</v>
      </c>
      <c r="AF121" s="3">
        <v>4.3600000000000003</v>
      </c>
      <c r="AG121" s="3">
        <v>5.16</v>
      </c>
      <c r="AH121" s="9">
        <f t="shared" si="41"/>
        <v>42061.302110522782</v>
      </c>
      <c r="AI121" s="9">
        <f t="shared" si="41"/>
        <v>49186.727391021472</v>
      </c>
      <c r="AJ121" s="9">
        <f t="shared" si="41"/>
        <v>56909.739928607843</v>
      </c>
      <c r="AK121" s="9">
        <f t="shared" si="41"/>
        <v>70588.235294117665</v>
      </c>
      <c r="AL121" s="9">
        <f t="shared" si="41"/>
        <v>89308.176100628916</v>
      </c>
      <c r="AM121" s="9">
        <f t="shared" si="41"/>
        <v>97658.558763355279</v>
      </c>
      <c r="AN121" s="9">
        <f t="shared" si="40"/>
        <v>91386.382280557809</v>
      </c>
      <c r="AO121" s="9">
        <f t="shared" si="28"/>
        <v>194.44444444444443</v>
      </c>
      <c r="AP121" s="9">
        <f t="shared" si="29"/>
        <v>194.44444444444443</v>
      </c>
      <c r="AQ121" s="9">
        <f t="shared" si="30"/>
        <v>194.44444444444443</v>
      </c>
      <c r="AR121" s="9">
        <f t="shared" si="30"/>
        <v>285.71428571428572</v>
      </c>
      <c r="AS121" s="9">
        <f t="shared" si="30"/>
        <v>481.65137614678895</v>
      </c>
      <c r="AT121" s="9">
        <f t="shared" si="30"/>
        <v>406.97674418604652</v>
      </c>
      <c r="AU121" s="9">
        <f t="shared" si="31"/>
        <v>406.97674418604652</v>
      </c>
      <c r="AV121" s="9">
        <f t="shared" si="39"/>
        <v>193.54968704319663</v>
      </c>
      <c r="AW121" s="9">
        <f t="shared" si="39"/>
        <v>193.67879550234795</v>
      </c>
      <c r="AX121" s="9">
        <f t="shared" si="39"/>
        <v>193.78234511861726</v>
      </c>
      <c r="AY121" s="9">
        <f t="shared" si="39"/>
        <v>284.5624851790372</v>
      </c>
      <c r="AZ121" s="9">
        <f t="shared" si="35"/>
        <v>479.0676976314906</v>
      </c>
      <c r="BA121" s="9">
        <f t="shared" si="35"/>
        <v>405.2877708943488</v>
      </c>
      <c r="BB121" s="9">
        <f t="shared" si="35"/>
        <v>405.17236452211438</v>
      </c>
    </row>
    <row r="122" spans="2:54" ht="14.5" hidden="1" x14ac:dyDescent="0.35">
      <c r="B122" s="8" t="s">
        <v>129</v>
      </c>
      <c r="C122" s="8" t="s">
        <v>129</v>
      </c>
      <c r="D122" s="30" t="s">
        <v>130</v>
      </c>
      <c r="E122" s="8" t="s">
        <v>111</v>
      </c>
      <c r="F122" s="8" t="s">
        <v>115</v>
      </c>
      <c r="G122" s="8" t="s">
        <v>58</v>
      </c>
      <c r="H122" s="17" t="s">
        <v>110</v>
      </c>
      <c r="I122" s="17" t="s">
        <v>110</v>
      </c>
      <c r="J122" s="17" t="s">
        <v>110</v>
      </c>
      <c r="K122" s="17" t="s">
        <v>110</v>
      </c>
      <c r="L122" s="17" t="s">
        <v>110</v>
      </c>
      <c r="M122" s="17" t="s">
        <v>110</v>
      </c>
      <c r="N122" s="17" t="s">
        <v>110</v>
      </c>
      <c r="O122" s="12" t="str">
        <f t="shared" si="42"/>
        <v>-</v>
      </c>
      <c r="P122" s="12" t="str">
        <f t="shared" si="42"/>
        <v>-</v>
      </c>
      <c r="Q122" s="12" t="str">
        <f t="shared" si="42"/>
        <v>-</v>
      </c>
      <c r="R122" s="12" t="str">
        <f t="shared" si="42"/>
        <v>-</v>
      </c>
      <c r="S122" s="12" t="str">
        <f t="shared" si="42"/>
        <v>-</v>
      </c>
      <c r="T122" s="12" t="str">
        <f t="shared" si="42"/>
        <v>-</v>
      </c>
      <c r="U122" s="12" t="str">
        <f t="shared" si="42"/>
        <v>-</v>
      </c>
      <c r="V122" s="7">
        <v>0.53</v>
      </c>
      <c r="W122" s="13" t="str">
        <f t="shared" si="38"/>
        <v>-</v>
      </c>
      <c r="X122" s="13" t="str">
        <f t="shared" si="38"/>
        <v>-</v>
      </c>
      <c r="Y122" s="13" t="str">
        <f t="shared" si="38"/>
        <v>-</v>
      </c>
      <c r="Z122" s="13" t="str">
        <f t="shared" si="38"/>
        <v>-</v>
      </c>
      <c r="AA122" s="13" t="str">
        <f t="shared" si="38"/>
        <v>-</v>
      </c>
      <c r="AB122" s="13" t="str">
        <f t="shared" si="38"/>
        <v>-</v>
      </c>
      <c r="AC122" s="13" t="str">
        <f t="shared" si="38"/>
        <v>-</v>
      </c>
      <c r="AD122" s="3">
        <v>10.8</v>
      </c>
      <c r="AE122" s="3">
        <v>7.35</v>
      </c>
      <c r="AF122" s="3">
        <v>4.3600000000000003</v>
      </c>
      <c r="AG122" s="3">
        <v>5.16</v>
      </c>
      <c r="AH122" s="9" t="str">
        <f t="shared" si="41"/>
        <v>-</v>
      </c>
      <c r="AI122" s="9" t="str">
        <f t="shared" si="41"/>
        <v>-</v>
      </c>
      <c r="AJ122" s="9" t="str">
        <f t="shared" si="41"/>
        <v>-</v>
      </c>
      <c r="AK122" s="9" t="str">
        <f t="shared" si="41"/>
        <v>-</v>
      </c>
      <c r="AL122" s="9" t="str">
        <f t="shared" si="41"/>
        <v>-</v>
      </c>
      <c r="AM122" s="9" t="str">
        <f t="shared" si="41"/>
        <v>-</v>
      </c>
      <c r="AN122" s="9" t="str">
        <f t="shared" si="40"/>
        <v>-</v>
      </c>
      <c r="AO122" s="9">
        <f t="shared" si="28"/>
        <v>194.44444444444443</v>
      </c>
      <c r="AP122" s="9">
        <f t="shared" si="29"/>
        <v>194.44444444444443</v>
      </c>
      <c r="AQ122" s="9">
        <f t="shared" si="30"/>
        <v>194.44444444444443</v>
      </c>
      <c r="AR122" s="9">
        <f t="shared" si="30"/>
        <v>285.71428571428572</v>
      </c>
      <c r="AS122" s="9">
        <f t="shared" si="30"/>
        <v>481.65137614678895</v>
      </c>
      <c r="AT122" s="9">
        <f t="shared" si="30"/>
        <v>406.97674418604652</v>
      </c>
      <c r="AU122" s="9">
        <f t="shared" si="31"/>
        <v>406.97674418604652</v>
      </c>
      <c r="AV122" s="9" t="str">
        <f t="shared" si="39"/>
        <v>-</v>
      </c>
      <c r="AW122" s="9" t="str">
        <f t="shared" si="39"/>
        <v>-</v>
      </c>
      <c r="AX122" s="9" t="str">
        <f t="shared" si="39"/>
        <v>-</v>
      </c>
      <c r="AY122" s="9" t="str">
        <f t="shared" si="39"/>
        <v>-</v>
      </c>
      <c r="AZ122" s="9" t="str">
        <f t="shared" si="35"/>
        <v>-</v>
      </c>
      <c r="BA122" s="9" t="str">
        <f t="shared" si="35"/>
        <v>-</v>
      </c>
      <c r="BB122" s="9" t="str">
        <f t="shared" si="35"/>
        <v>-</v>
      </c>
    </row>
    <row r="123" spans="2:54" ht="14.5" hidden="1" x14ac:dyDescent="0.35">
      <c r="B123" s="8" t="s">
        <v>129</v>
      </c>
      <c r="C123" s="8" t="s">
        <v>129</v>
      </c>
      <c r="D123" s="30" t="s">
        <v>130</v>
      </c>
      <c r="E123" s="8" t="s">
        <v>112</v>
      </c>
      <c r="F123" s="8" t="s">
        <v>115</v>
      </c>
      <c r="G123" s="8" t="s">
        <v>58</v>
      </c>
      <c r="H123" s="17" t="s">
        <v>110</v>
      </c>
      <c r="I123" s="17" t="s">
        <v>110</v>
      </c>
      <c r="J123" s="17" t="s">
        <v>110</v>
      </c>
      <c r="K123" s="17" t="s">
        <v>110</v>
      </c>
      <c r="L123" s="17" t="s">
        <v>110</v>
      </c>
      <c r="M123" s="17" t="s">
        <v>110</v>
      </c>
      <c r="N123" s="17" t="s">
        <v>110</v>
      </c>
      <c r="O123" s="12" t="str">
        <f t="shared" si="42"/>
        <v>-</v>
      </c>
      <c r="P123" s="12" t="str">
        <f t="shared" si="42"/>
        <v>-</v>
      </c>
      <c r="Q123" s="12" t="str">
        <f t="shared" si="42"/>
        <v>-</v>
      </c>
      <c r="R123" s="12" t="str">
        <f t="shared" si="42"/>
        <v>-</v>
      </c>
      <c r="S123" s="12" t="str">
        <f t="shared" si="42"/>
        <v>-</v>
      </c>
      <c r="T123" s="12" t="str">
        <f t="shared" si="42"/>
        <v>-</v>
      </c>
      <c r="U123" s="12" t="str">
        <f t="shared" si="42"/>
        <v>-</v>
      </c>
      <c r="V123" s="7">
        <v>0.53</v>
      </c>
      <c r="W123" s="13" t="str">
        <f t="shared" si="38"/>
        <v>-</v>
      </c>
      <c r="X123" s="13" t="str">
        <f t="shared" si="38"/>
        <v>-</v>
      </c>
      <c r="Y123" s="13" t="str">
        <f t="shared" si="38"/>
        <v>-</v>
      </c>
      <c r="Z123" s="13" t="str">
        <f t="shared" si="38"/>
        <v>-</v>
      </c>
      <c r="AA123" s="13" t="str">
        <f t="shared" si="38"/>
        <v>-</v>
      </c>
      <c r="AB123" s="13" t="str">
        <f t="shared" si="38"/>
        <v>-</v>
      </c>
      <c r="AC123" s="13" t="str">
        <f t="shared" si="38"/>
        <v>-</v>
      </c>
      <c r="AD123" s="3">
        <v>10.8</v>
      </c>
      <c r="AE123" s="3">
        <v>7.35</v>
      </c>
      <c r="AF123" s="3">
        <v>4.3600000000000003</v>
      </c>
      <c r="AG123" s="3">
        <v>5.16</v>
      </c>
      <c r="AH123" s="9" t="str">
        <f t="shared" si="41"/>
        <v>-</v>
      </c>
      <c r="AI123" s="9" t="str">
        <f t="shared" si="41"/>
        <v>-</v>
      </c>
      <c r="AJ123" s="9" t="str">
        <f t="shared" si="41"/>
        <v>-</v>
      </c>
      <c r="AK123" s="9" t="str">
        <f t="shared" si="41"/>
        <v>-</v>
      </c>
      <c r="AL123" s="9" t="str">
        <f t="shared" si="41"/>
        <v>-</v>
      </c>
      <c r="AM123" s="9" t="str">
        <f t="shared" si="41"/>
        <v>-</v>
      </c>
      <c r="AN123" s="9" t="str">
        <f t="shared" si="40"/>
        <v>-</v>
      </c>
      <c r="AO123" s="9">
        <f t="shared" si="28"/>
        <v>194.44444444444443</v>
      </c>
      <c r="AP123" s="9">
        <f t="shared" si="29"/>
        <v>194.44444444444443</v>
      </c>
      <c r="AQ123" s="9">
        <f t="shared" si="30"/>
        <v>194.44444444444443</v>
      </c>
      <c r="AR123" s="9">
        <f t="shared" si="30"/>
        <v>285.71428571428572</v>
      </c>
      <c r="AS123" s="9">
        <f t="shared" si="30"/>
        <v>481.65137614678895</v>
      </c>
      <c r="AT123" s="9">
        <f t="shared" si="30"/>
        <v>406.97674418604652</v>
      </c>
      <c r="AU123" s="9">
        <f t="shared" si="31"/>
        <v>406.97674418604652</v>
      </c>
      <c r="AV123" s="9" t="str">
        <f t="shared" si="39"/>
        <v>-</v>
      </c>
      <c r="AW123" s="9" t="str">
        <f t="shared" si="39"/>
        <v>-</v>
      </c>
      <c r="AX123" s="9" t="str">
        <f t="shared" si="39"/>
        <v>-</v>
      </c>
      <c r="AY123" s="9" t="str">
        <f t="shared" si="39"/>
        <v>-</v>
      </c>
      <c r="AZ123" s="9" t="str">
        <f t="shared" si="35"/>
        <v>-</v>
      </c>
      <c r="BA123" s="9" t="str">
        <f t="shared" si="35"/>
        <v>-</v>
      </c>
      <c r="BB123" s="9" t="str">
        <f t="shared" si="35"/>
        <v>-</v>
      </c>
    </row>
    <row r="124" spans="2:54" ht="14.5" hidden="1" x14ac:dyDescent="0.35">
      <c r="B124" s="8" t="s">
        <v>129</v>
      </c>
      <c r="C124" s="8" t="s">
        <v>129</v>
      </c>
      <c r="D124" s="30" t="s">
        <v>130</v>
      </c>
      <c r="E124" s="8" t="s">
        <v>113</v>
      </c>
      <c r="F124" s="8" t="s">
        <v>115</v>
      </c>
      <c r="G124" s="8" t="s">
        <v>58</v>
      </c>
      <c r="H124" s="17" t="s">
        <v>110</v>
      </c>
      <c r="I124" s="17" t="s">
        <v>110</v>
      </c>
      <c r="J124" s="17" t="s">
        <v>110</v>
      </c>
      <c r="K124" s="17" t="s">
        <v>110</v>
      </c>
      <c r="L124" s="17" t="s">
        <v>110</v>
      </c>
      <c r="M124" s="17" t="s">
        <v>110</v>
      </c>
      <c r="N124" s="17" t="s">
        <v>110</v>
      </c>
      <c r="O124" s="12" t="str">
        <f t="shared" si="42"/>
        <v>-</v>
      </c>
      <c r="P124" s="12" t="str">
        <f t="shared" si="42"/>
        <v>-</v>
      </c>
      <c r="Q124" s="12" t="str">
        <f t="shared" si="42"/>
        <v>-</v>
      </c>
      <c r="R124" s="12" t="str">
        <f t="shared" si="42"/>
        <v>-</v>
      </c>
      <c r="S124" s="12" t="str">
        <f t="shared" si="42"/>
        <v>-</v>
      </c>
      <c r="T124" s="12" t="str">
        <f t="shared" si="42"/>
        <v>-</v>
      </c>
      <c r="U124" s="12" t="str">
        <f t="shared" si="42"/>
        <v>-</v>
      </c>
      <c r="V124" s="7">
        <v>0.53</v>
      </c>
      <c r="W124" s="13" t="str">
        <f t="shared" si="38"/>
        <v>-</v>
      </c>
      <c r="X124" s="13" t="str">
        <f t="shared" si="38"/>
        <v>-</v>
      </c>
      <c r="Y124" s="13" t="str">
        <f t="shared" si="38"/>
        <v>-</v>
      </c>
      <c r="Z124" s="13" t="str">
        <f t="shared" si="38"/>
        <v>-</v>
      </c>
      <c r="AA124" s="13" t="str">
        <f t="shared" si="38"/>
        <v>-</v>
      </c>
      <c r="AB124" s="13" t="str">
        <f t="shared" si="38"/>
        <v>-</v>
      </c>
      <c r="AC124" s="13" t="str">
        <f t="shared" si="38"/>
        <v>-</v>
      </c>
      <c r="AD124" s="3">
        <v>10.8</v>
      </c>
      <c r="AE124" s="3">
        <v>7.35</v>
      </c>
      <c r="AF124" s="3">
        <v>4.3600000000000003</v>
      </c>
      <c r="AG124" s="3">
        <v>5.16</v>
      </c>
      <c r="AH124" s="9" t="str">
        <f t="shared" si="41"/>
        <v>-</v>
      </c>
      <c r="AI124" s="9" t="str">
        <f t="shared" si="41"/>
        <v>-</v>
      </c>
      <c r="AJ124" s="9" t="str">
        <f t="shared" si="41"/>
        <v>-</v>
      </c>
      <c r="AK124" s="9" t="str">
        <f t="shared" si="41"/>
        <v>-</v>
      </c>
      <c r="AL124" s="9" t="str">
        <f t="shared" si="41"/>
        <v>-</v>
      </c>
      <c r="AM124" s="9" t="str">
        <f t="shared" si="41"/>
        <v>-</v>
      </c>
      <c r="AN124" s="9" t="str">
        <f t="shared" si="40"/>
        <v>-</v>
      </c>
      <c r="AO124" s="9">
        <f t="shared" si="28"/>
        <v>194.44444444444443</v>
      </c>
      <c r="AP124" s="9">
        <f t="shared" si="29"/>
        <v>194.44444444444443</v>
      </c>
      <c r="AQ124" s="9">
        <f t="shared" si="30"/>
        <v>194.44444444444443</v>
      </c>
      <c r="AR124" s="9">
        <f t="shared" si="30"/>
        <v>285.71428571428572</v>
      </c>
      <c r="AS124" s="9">
        <f t="shared" si="30"/>
        <v>481.65137614678895</v>
      </c>
      <c r="AT124" s="9">
        <f t="shared" si="30"/>
        <v>406.97674418604652</v>
      </c>
      <c r="AU124" s="9">
        <f t="shared" si="31"/>
        <v>406.97674418604652</v>
      </c>
      <c r="AV124" s="9" t="str">
        <f t="shared" si="39"/>
        <v>-</v>
      </c>
      <c r="AW124" s="9" t="str">
        <f t="shared" si="39"/>
        <v>-</v>
      </c>
      <c r="AX124" s="9" t="str">
        <f t="shared" si="39"/>
        <v>-</v>
      </c>
      <c r="AY124" s="9" t="str">
        <f t="shared" si="39"/>
        <v>-</v>
      </c>
      <c r="AZ124" s="9" t="str">
        <f t="shared" si="35"/>
        <v>-</v>
      </c>
      <c r="BA124" s="9" t="str">
        <f t="shared" si="35"/>
        <v>-</v>
      </c>
      <c r="BB124" s="9" t="str">
        <f t="shared" si="35"/>
        <v>-</v>
      </c>
    </row>
    <row r="125" spans="2:54" ht="14.5" hidden="1" x14ac:dyDescent="0.35">
      <c r="B125" s="8" t="s">
        <v>131</v>
      </c>
      <c r="C125" s="8" t="s">
        <v>131</v>
      </c>
      <c r="D125" s="30" t="s">
        <v>132</v>
      </c>
      <c r="E125" s="8" t="s">
        <v>108</v>
      </c>
      <c r="F125" s="8" t="s">
        <v>109</v>
      </c>
      <c r="G125" s="8" t="s">
        <v>58</v>
      </c>
      <c r="H125" s="17" t="s">
        <v>110</v>
      </c>
      <c r="I125" s="17" t="s">
        <v>110</v>
      </c>
      <c r="J125" s="17">
        <v>1.58076414516129E-7</v>
      </c>
      <c r="K125" s="17">
        <v>1.3139022735849057E-7</v>
      </c>
      <c r="L125" s="17">
        <v>1.082966985475352E-7</v>
      </c>
      <c r="M125" s="17">
        <v>9.9419420949720684E-8</v>
      </c>
      <c r="N125" s="17">
        <v>9.512669149507197E-8</v>
      </c>
      <c r="O125" s="12" t="str">
        <f t="shared" si="42"/>
        <v>-</v>
      </c>
      <c r="P125" s="12" t="str">
        <f t="shared" si="42"/>
        <v>-</v>
      </c>
      <c r="Q125" s="12">
        <f t="shared" si="42"/>
        <v>36058510167.045898</v>
      </c>
      <c r="R125" s="12">
        <f t="shared" si="42"/>
        <v>43382221909.45665</v>
      </c>
      <c r="S125" s="12">
        <f t="shared" si="42"/>
        <v>52633183434.470734</v>
      </c>
      <c r="T125" s="12">
        <f t="shared" si="42"/>
        <v>57332862589.117844</v>
      </c>
      <c r="U125" s="12">
        <f t="shared" si="42"/>
        <v>59920090885.272598</v>
      </c>
      <c r="V125" s="7">
        <v>0.53</v>
      </c>
      <c r="W125" s="13" t="str">
        <f t="shared" si="38"/>
        <v>-</v>
      </c>
      <c r="X125" s="13" t="str">
        <f t="shared" si="38"/>
        <v>-</v>
      </c>
      <c r="Y125" s="13">
        <f t="shared" si="38"/>
        <v>8.3780499693548377E-8</v>
      </c>
      <c r="Z125" s="13">
        <f t="shared" si="38"/>
        <v>6.9636820500000001E-8</v>
      </c>
      <c r="AA125" s="13">
        <f t="shared" si="38"/>
        <v>5.7397250230193659E-8</v>
      </c>
      <c r="AB125" s="13">
        <f t="shared" si="38"/>
        <v>5.2692293103351966E-8</v>
      </c>
      <c r="AC125" s="13">
        <f t="shared" si="38"/>
        <v>5.0417146492388148E-8</v>
      </c>
      <c r="AD125" s="3">
        <v>10.8</v>
      </c>
      <c r="AE125" s="3">
        <v>7.35</v>
      </c>
      <c r="AF125" s="3">
        <v>4.3600000000000003</v>
      </c>
      <c r="AG125" s="3">
        <v>5.16</v>
      </c>
      <c r="AH125" s="9" t="str">
        <f t="shared" si="41"/>
        <v>-</v>
      </c>
      <c r="AI125" s="9" t="str">
        <f t="shared" si="41"/>
        <v>-</v>
      </c>
      <c r="AJ125" s="9">
        <f t="shared" si="41"/>
        <v>25065498626.546307</v>
      </c>
      <c r="AK125" s="9">
        <f t="shared" si="41"/>
        <v>30156460115.80899</v>
      </c>
      <c r="AL125" s="9">
        <f t="shared" si="41"/>
        <v>36587118574.110733</v>
      </c>
      <c r="AM125" s="9">
        <f t="shared" si="41"/>
        <v>39854025632.951828</v>
      </c>
      <c r="AN125" s="9">
        <f t="shared" si="40"/>
        <v>41652496146.664162</v>
      </c>
      <c r="AO125" s="9">
        <f t="shared" si="28"/>
        <v>194.44444444444443</v>
      </c>
      <c r="AP125" s="9">
        <f t="shared" si="29"/>
        <v>194.44444444444443</v>
      </c>
      <c r="AQ125" s="9">
        <f t="shared" si="30"/>
        <v>194.44444444444443</v>
      </c>
      <c r="AR125" s="9">
        <f t="shared" si="30"/>
        <v>285.71428571428572</v>
      </c>
      <c r="AS125" s="9">
        <f t="shared" si="30"/>
        <v>481.65137614678895</v>
      </c>
      <c r="AT125" s="9">
        <f t="shared" si="30"/>
        <v>406.97674418604652</v>
      </c>
      <c r="AU125" s="9">
        <f t="shared" si="31"/>
        <v>406.97674418604652</v>
      </c>
      <c r="AV125" s="9" t="str">
        <f t="shared" si="39"/>
        <v>-</v>
      </c>
      <c r="AW125" s="9" t="str">
        <f t="shared" si="39"/>
        <v>-</v>
      </c>
      <c r="AX125" s="9">
        <f t="shared" si="39"/>
        <v>194.44444293605068</v>
      </c>
      <c r="AY125" s="9">
        <f t="shared" si="39"/>
        <v>285.71428300731509</v>
      </c>
      <c r="AZ125" s="9">
        <f t="shared" si="35"/>
        <v>481.65136980608622</v>
      </c>
      <c r="BA125" s="9">
        <f t="shared" si="35"/>
        <v>406.97674003012838</v>
      </c>
      <c r="BB125" s="9">
        <f t="shared" si="35"/>
        <v>406.97674020957254</v>
      </c>
    </row>
    <row r="126" spans="2:54" ht="14.5" hidden="1" x14ac:dyDescent="0.35">
      <c r="B126" s="8" t="s">
        <v>131</v>
      </c>
      <c r="C126" s="8" t="s">
        <v>131</v>
      </c>
      <c r="D126" s="30" t="s">
        <v>132</v>
      </c>
      <c r="E126" s="8" t="s">
        <v>111</v>
      </c>
      <c r="F126" s="8" t="s">
        <v>109</v>
      </c>
      <c r="G126" s="8" t="s">
        <v>58</v>
      </c>
      <c r="H126" s="17">
        <v>1.08481641608245E-4</v>
      </c>
      <c r="I126" s="17">
        <v>1.34294516777503E-4</v>
      </c>
      <c r="J126" s="17">
        <v>1.5160666005196701E-4</v>
      </c>
      <c r="K126" s="17">
        <v>5.3219726960386202E-5</v>
      </c>
      <c r="L126" s="17">
        <v>2.9799768823207599E-5</v>
      </c>
      <c r="M126" s="17">
        <v>2.3641326878111401E-5</v>
      </c>
      <c r="N126" s="17">
        <v>1.05857129116891E-5</v>
      </c>
      <c r="O126" s="12">
        <f t="shared" si="42"/>
        <v>52543452.657032609</v>
      </c>
      <c r="P126" s="12">
        <f t="shared" si="42"/>
        <v>42444026.284734085</v>
      </c>
      <c r="Q126" s="12">
        <f t="shared" si="42"/>
        <v>37597292.876488283</v>
      </c>
      <c r="R126" s="12">
        <f t="shared" si="42"/>
        <v>107103142.49155697</v>
      </c>
      <c r="S126" s="12">
        <f t="shared" si="42"/>
        <v>191276651.63499284</v>
      </c>
      <c r="T126" s="12">
        <f t="shared" si="42"/>
        <v>241103218.50324789</v>
      </c>
      <c r="U126" s="12">
        <f t="shared" si="42"/>
        <v>538461608.35382831</v>
      </c>
      <c r="V126" s="7">
        <v>0.53</v>
      </c>
      <c r="W126" s="13">
        <f t="shared" si="38"/>
        <v>5.7495270052369855E-5</v>
      </c>
      <c r="X126" s="13">
        <f t="shared" si="38"/>
        <v>7.1176093892076593E-5</v>
      </c>
      <c r="Y126" s="13">
        <f t="shared" si="38"/>
        <v>8.035152982754252E-5</v>
      </c>
      <c r="Z126" s="13">
        <f t="shared" si="38"/>
        <v>2.8206455289004689E-5</v>
      </c>
      <c r="AA126" s="13">
        <f t="shared" si="38"/>
        <v>1.5793877476300028E-5</v>
      </c>
      <c r="AB126" s="13">
        <f t="shared" si="38"/>
        <v>1.2529903245399043E-5</v>
      </c>
      <c r="AC126" s="13">
        <f t="shared" si="38"/>
        <v>5.6104278431952233E-6</v>
      </c>
      <c r="AD126" s="3">
        <v>10.8</v>
      </c>
      <c r="AE126" s="3">
        <v>7.35</v>
      </c>
      <c r="AF126" s="3">
        <v>4.3600000000000003</v>
      </c>
      <c r="AG126" s="3">
        <v>5.16</v>
      </c>
      <c r="AH126" s="9">
        <f t="shared" si="41"/>
        <v>36524743.654342428</v>
      </c>
      <c r="AI126" s="9">
        <f t="shared" si="41"/>
        <v>29504288.380649313</v>
      </c>
      <c r="AJ126" s="9">
        <f t="shared" si="41"/>
        <v>26135158.901233163</v>
      </c>
      <c r="AK126" s="9">
        <f t="shared" si="41"/>
        <v>74451042.44696115</v>
      </c>
      <c r="AL126" s="9">
        <f t="shared" si="41"/>
        <v>132962915.7343545</v>
      </c>
      <c r="AM126" s="9">
        <f t="shared" si="41"/>
        <v>167599059.53552482</v>
      </c>
      <c r="AN126" s="9">
        <f t="shared" si="40"/>
        <v>374303004.81398195</v>
      </c>
      <c r="AO126" s="9">
        <f t="shared" si="28"/>
        <v>194.44444444444443</v>
      </c>
      <c r="AP126" s="9">
        <f t="shared" si="29"/>
        <v>194.44444444444443</v>
      </c>
      <c r="AQ126" s="9">
        <f t="shared" si="30"/>
        <v>194.44444444444443</v>
      </c>
      <c r="AR126" s="9">
        <f t="shared" si="30"/>
        <v>285.71428571428572</v>
      </c>
      <c r="AS126" s="9">
        <f t="shared" si="30"/>
        <v>481.65137614678895</v>
      </c>
      <c r="AT126" s="9">
        <f t="shared" si="30"/>
        <v>406.97674418604652</v>
      </c>
      <c r="AU126" s="9">
        <f t="shared" si="31"/>
        <v>406.97674418604652</v>
      </c>
      <c r="AV126" s="9">
        <f t="shared" si="39"/>
        <v>194.44340929848818</v>
      </c>
      <c r="AW126" s="9">
        <f t="shared" si="39"/>
        <v>194.44316299029387</v>
      </c>
      <c r="AX126" s="9">
        <f t="shared" si="39"/>
        <v>194.4429977970058</v>
      </c>
      <c r="AY126" s="9">
        <f t="shared" si="39"/>
        <v>285.71318925764649</v>
      </c>
      <c r="AZ126" s="9">
        <f t="shared" si="35"/>
        <v>481.64963139558142</v>
      </c>
      <c r="BA126" s="9">
        <f t="shared" si="35"/>
        <v>406.97575593665795</v>
      </c>
      <c r="BB126" s="9">
        <f t="shared" si="35"/>
        <v>406.97630168388093</v>
      </c>
    </row>
    <row r="127" spans="2:54" ht="14.5" hidden="1" x14ac:dyDescent="0.35">
      <c r="B127" s="8" t="s">
        <v>131</v>
      </c>
      <c r="C127" s="8" t="s">
        <v>131</v>
      </c>
      <c r="D127" s="30" t="s">
        <v>132</v>
      </c>
      <c r="E127" s="8" t="s">
        <v>112</v>
      </c>
      <c r="F127" s="8" t="s">
        <v>109</v>
      </c>
      <c r="G127" s="8" t="s">
        <v>58</v>
      </c>
      <c r="H127" s="17">
        <v>2.5899478297793598E-3</v>
      </c>
      <c r="I127" s="17">
        <v>2.4398059266037401E-3</v>
      </c>
      <c r="J127" s="17">
        <v>1.9833261080778801E-3</v>
      </c>
      <c r="K127" s="17">
        <v>1.3810222226058901E-3</v>
      </c>
      <c r="L127" s="17">
        <v>9.7420419745374801E-4</v>
      </c>
      <c r="M127" s="17">
        <v>8.3416828328575004E-4</v>
      </c>
      <c r="N127" s="17">
        <v>6.6972672685272801E-4</v>
      </c>
      <c r="O127" s="12">
        <f t="shared" si="42"/>
        <v>2200816.5316926823</v>
      </c>
      <c r="P127" s="12">
        <f t="shared" si="42"/>
        <v>2336251.3951814673</v>
      </c>
      <c r="Q127" s="12">
        <f t="shared" si="42"/>
        <v>2873960.0496279937</v>
      </c>
      <c r="R127" s="12">
        <f t="shared" si="42"/>
        <v>4127377.4648205936</v>
      </c>
      <c r="S127" s="12">
        <f t="shared" si="42"/>
        <v>5850929.4200311806</v>
      </c>
      <c r="T127" s="12">
        <f t="shared" si="42"/>
        <v>6833153.5904817255</v>
      </c>
      <c r="U127" s="12">
        <f t="shared" si="42"/>
        <v>8510934.0443769116</v>
      </c>
      <c r="V127" s="7">
        <v>0.53</v>
      </c>
      <c r="W127" s="13">
        <f t="shared" si="38"/>
        <v>1.3726723497830607E-3</v>
      </c>
      <c r="X127" s="13">
        <f t="shared" si="38"/>
        <v>1.2930971410999824E-3</v>
      </c>
      <c r="Y127" s="13">
        <f t="shared" si="38"/>
        <v>1.0511628372812764E-3</v>
      </c>
      <c r="Z127" s="13">
        <f t="shared" si="38"/>
        <v>7.3194177798112175E-4</v>
      </c>
      <c r="AA127" s="13">
        <f t="shared" si="38"/>
        <v>5.1632822465048651E-4</v>
      </c>
      <c r="AB127" s="13">
        <f t="shared" si="38"/>
        <v>4.4210919014144755E-4</v>
      </c>
      <c r="AC127" s="13">
        <f t="shared" si="38"/>
        <v>3.5495516523194586E-4</v>
      </c>
      <c r="AD127" s="3">
        <v>10.8</v>
      </c>
      <c r="AE127" s="3">
        <v>7.35</v>
      </c>
      <c r="AF127" s="3">
        <v>4.3600000000000003</v>
      </c>
      <c r="AG127" s="3">
        <v>5.16</v>
      </c>
      <c r="AH127" s="9">
        <f t="shared" si="41"/>
        <v>1529862.5344437712</v>
      </c>
      <c r="AI127" s="9">
        <f t="shared" si="41"/>
        <v>1624007.9211787754</v>
      </c>
      <c r="AJ127" s="9">
        <f t="shared" si="41"/>
        <v>1997787.5220850005</v>
      </c>
      <c r="AK127" s="9">
        <f t="shared" si="41"/>
        <v>2869080.6607491714</v>
      </c>
      <c r="AL127" s="9">
        <f t="shared" si="41"/>
        <v>4067180.3316999269</v>
      </c>
      <c r="AM127" s="9">
        <f t="shared" si="41"/>
        <v>4749957.8086764719</v>
      </c>
      <c r="AN127" s="9">
        <f t="shared" si="40"/>
        <v>5916240.150013742</v>
      </c>
      <c r="AO127" s="9">
        <f t="shared" si="28"/>
        <v>194.44444444444443</v>
      </c>
      <c r="AP127" s="9">
        <f t="shared" si="29"/>
        <v>194.44444444444443</v>
      </c>
      <c r="AQ127" s="9">
        <f t="shared" si="30"/>
        <v>194.44444444444443</v>
      </c>
      <c r="AR127" s="9">
        <f t="shared" si="30"/>
        <v>285.71428571428572</v>
      </c>
      <c r="AS127" s="9">
        <f t="shared" si="30"/>
        <v>481.65137614678895</v>
      </c>
      <c r="AT127" s="9">
        <f t="shared" si="30"/>
        <v>406.97674418604652</v>
      </c>
      <c r="AU127" s="9">
        <f t="shared" si="31"/>
        <v>406.97674418604652</v>
      </c>
      <c r="AV127" s="9">
        <f t="shared" si="39"/>
        <v>194.41973383399201</v>
      </c>
      <c r="AW127" s="9">
        <f t="shared" si="39"/>
        <v>194.42116616165436</v>
      </c>
      <c r="AX127" s="9">
        <f t="shared" si="39"/>
        <v>194.42552102941431</v>
      </c>
      <c r="AY127" s="9">
        <f t="shared" si="39"/>
        <v>285.68583600017058</v>
      </c>
      <c r="AZ127" s="9">
        <f t="shared" si="35"/>
        <v>481.59434386408964</v>
      </c>
      <c r="BA127" s="9">
        <f t="shared" si="35"/>
        <v>406.94187737522464</v>
      </c>
      <c r="BB127" s="9">
        <f t="shared" si="35"/>
        <v>406.94875027889611</v>
      </c>
    </row>
    <row r="128" spans="2:54" ht="14.5" hidden="1" x14ac:dyDescent="0.35">
      <c r="B128" s="8" t="s">
        <v>131</v>
      </c>
      <c r="C128" s="8" t="s">
        <v>131</v>
      </c>
      <c r="D128" s="30" t="s">
        <v>132</v>
      </c>
      <c r="E128" s="8" t="s">
        <v>113</v>
      </c>
      <c r="F128" s="8" t="s">
        <v>109</v>
      </c>
      <c r="G128" s="8" t="s">
        <v>58</v>
      </c>
      <c r="H128" s="17">
        <v>2.6986266110863018E-3</v>
      </c>
      <c r="I128" s="17">
        <v>2.5742754565544574E-3</v>
      </c>
      <c r="J128" s="17">
        <v>2.1350908445443633E-3</v>
      </c>
      <c r="K128" s="17">
        <v>1.4343733397936347E-3</v>
      </c>
      <c r="L128" s="17">
        <v>1.0041122629755031E-3</v>
      </c>
      <c r="M128" s="17">
        <v>8.5790902958481118E-4</v>
      </c>
      <c r="N128" s="17">
        <v>6.8040756645591218E-4</v>
      </c>
      <c r="O128" s="12">
        <f t="shared" si="42"/>
        <v>2112185.5007964699</v>
      </c>
      <c r="P128" s="12">
        <f t="shared" si="42"/>
        <v>2214215.2602539174</v>
      </c>
      <c r="Q128" s="12">
        <f t="shared" si="42"/>
        <v>2669675.6321000485</v>
      </c>
      <c r="R128" s="12">
        <f t="shared" si="42"/>
        <v>3973860.8086651047</v>
      </c>
      <c r="S128" s="12">
        <f t="shared" si="42"/>
        <v>5676656.0973063828</v>
      </c>
      <c r="T128" s="12">
        <f t="shared" si="42"/>
        <v>6644061.0874075303</v>
      </c>
      <c r="U128" s="12">
        <f t="shared" si="42"/>
        <v>8377331.8831388075</v>
      </c>
      <c r="V128" s="7">
        <v>0.53</v>
      </c>
      <c r="W128" s="13">
        <f t="shared" si="38"/>
        <v>1.4302721038757401E-3</v>
      </c>
      <c r="X128" s="13">
        <f t="shared" si="38"/>
        <v>1.3643659919738624E-3</v>
      </c>
      <c r="Y128" s="13">
        <f t="shared" si="38"/>
        <v>1.1315981476085126E-3</v>
      </c>
      <c r="Z128" s="13">
        <f t="shared" si="38"/>
        <v>7.6021787009062638E-4</v>
      </c>
      <c r="AA128" s="13">
        <f t="shared" si="38"/>
        <v>5.3217949937701666E-4</v>
      </c>
      <c r="AB128" s="13">
        <f t="shared" si="38"/>
        <v>4.5469178567994993E-4</v>
      </c>
      <c r="AC128" s="13">
        <f t="shared" si="38"/>
        <v>3.6061601022163345E-4</v>
      </c>
      <c r="AD128" s="3">
        <v>10.8</v>
      </c>
      <c r="AE128" s="3">
        <v>7.35</v>
      </c>
      <c r="AF128" s="3">
        <v>4.3600000000000003</v>
      </c>
      <c r="AG128" s="3">
        <v>5.16</v>
      </c>
      <c r="AH128" s="9">
        <f t="shared" si="41"/>
        <v>1468252.0859558377</v>
      </c>
      <c r="AI128" s="9">
        <f t="shared" si="41"/>
        <v>1539176.4470484033</v>
      </c>
      <c r="AJ128" s="9">
        <f t="shared" si="41"/>
        <v>1855782.4652135393</v>
      </c>
      <c r="AK128" s="9">
        <f t="shared" si="41"/>
        <v>2762366.0040373122</v>
      </c>
      <c r="AL128" s="9">
        <f t="shared" si="41"/>
        <v>3946037.0090511101</v>
      </c>
      <c r="AM128" s="9">
        <f t="shared" si="41"/>
        <v>4618513.1690022554</v>
      </c>
      <c r="AN128" s="9">
        <f t="shared" si="40"/>
        <v>5823368.7370378999</v>
      </c>
      <c r="AO128" s="9">
        <f t="shared" si="28"/>
        <v>194.44444444444443</v>
      </c>
      <c r="AP128" s="9">
        <f t="shared" si="29"/>
        <v>194.44444444444443</v>
      </c>
      <c r="AQ128" s="9">
        <f t="shared" si="30"/>
        <v>194.44444444444443</v>
      </c>
      <c r="AR128" s="9">
        <f t="shared" si="30"/>
        <v>285.71428571428572</v>
      </c>
      <c r="AS128" s="9">
        <f t="shared" si="30"/>
        <v>481.65137614678895</v>
      </c>
      <c r="AT128" s="9">
        <f t="shared" si="30"/>
        <v>406.97674418604652</v>
      </c>
      <c r="AU128" s="9">
        <f t="shared" si="31"/>
        <v>406.97674418604652</v>
      </c>
      <c r="AV128" s="9">
        <f t="shared" si="39"/>
        <v>194.41869707047297</v>
      </c>
      <c r="AW128" s="9">
        <f t="shared" si="39"/>
        <v>194.41988334472228</v>
      </c>
      <c r="AX128" s="9">
        <f t="shared" si="39"/>
        <v>194.42407315545987</v>
      </c>
      <c r="AY128" s="9">
        <f t="shared" si="39"/>
        <v>285.68473705546643</v>
      </c>
      <c r="AZ128" s="9">
        <f t="shared" si="35"/>
        <v>481.59259318689311</v>
      </c>
      <c r="BA128" s="9">
        <f t="shared" si="35"/>
        <v>406.94088513997474</v>
      </c>
      <c r="BB128" s="9">
        <f t="shared" si="35"/>
        <v>406.94830386168508</v>
      </c>
    </row>
    <row r="129" spans="2:54" ht="14.5" x14ac:dyDescent="0.35">
      <c r="B129" s="8" t="s">
        <v>131</v>
      </c>
      <c r="C129" s="8" t="s">
        <v>131</v>
      </c>
      <c r="D129" s="30" t="s">
        <v>132</v>
      </c>
      <c r="E129" s="8" t="s">
        <v>108</v>
      </c>
      <c r="F129" s="8" t="s">
        <v>114</v>
      </c>
      <c r="G129" s="8" t="s">
        <v>58</v>
      </c>
      <c r="H129" s="17" t="s">
        <v>110</v>
      </c>
      <c r="I129" s="17" t="s">
        <v>110</v>
      </c>
      <c r="J129" s="17">
        <v>1.3501976129032256E-7</v>
      </c>
      <c r="K129" s="17">
        <v>1.1222595849056602E-7</v>
      </c>
      <c r="L129" s="17">
        <v>9.2500797359154934E-8</v>
      </c>
      <c r="M129" s="17">
        <v>8.4918338547486047E-8</v>
      </c>
      <c r="N129" s="17">
        <v>8.1251736492873623E-8</v>
      </c>
      <c r="O129" s="12" t="str">
        <f t="shared" si="42"/>
        <v>-</v>
      </c>
      <c r="P129" s="12" t="str">
        <f t="shared" si="42"/>
        <v>-</v>
      </c>
      <c r="Q129" s="12">
        <f t="shared" si="42"/>
        <v>42216042640.926689</v>
      </c>
      <c r="R129" s="12">
        <f t="shared" si="42"/>
        <v>50790388219.13163</v>
      </c>
      <c r="S129" s="12">
        <f t="shared" si="42"/>
        <v>61621090441.723236</v>
      </c>
      <c r="T129" s="12">
        <f t="shared" si="42"/>
        <v>67123310435.620209</v>
      </c>
      <c r="U129" s="12">
        <f t="shared" si="42"/>
        <v>70152346842.457108</v>
      </c>
      <c r="V129" s="7">
        <v>0.53</v>
      </c>
      <c r="W129" s="13" t="str">
        <f t="shared" si="38"/>
        <v>-</v>
      </c>
      <c r="X129" s="13" t="str">
        <f t="shared" si="38"/>
        <v>-</v>
      </c>
      <c r="Y129" s="13">
        <f t="shared" si="38"/>
        <v>7.1560473483870955E-8</v>
      </c>
      <c r="Z129" s="13">
        <f t="shared" si="38"/>
        <v>5.9479757999999996E-8</v>
      </c>
      <c r="AA129" s="13">
        <f t="shared" si="38"/>
        <v>4.9025422600352117E-8</v>
      </c>
      <c r="AB129" s="13">
        <f t="shared" si="38"/>
        <v>4.5006719430167608E-8</v>
      </c>
      <c r="AC129" s="13">
        <f t="shared" si="38"/>
        <v>4.3063420341223022E-8</v>
      </c>
      <c r="AD129" s="3">
        <v>10.8</v>
      </c>
      <c r="AE129" s="3">
        <v>7.35</v>
      </c>
      <c r="AF129" s="3">
        <v>4.3600000000000003</v>
      </c>
      <c r="AG129" s="3">
        <v>5.16</v>
      </c>
      <c r="AH129" s="9" t="str">
        <f t="shared" si="41"/>
        <v>-</v>
      </c>
      <c r="AI129" s="9" t="str">
        <f t="shared" si="41"/>
        <v>-</v>
      </c>
      <c r="AJ129" s="9">
        <f t="shared" si="41"/>
        <v>29345809184.358177</v>
      </c>
      <c r="AK129" s="9">
        <f t="shared" si="41"/>
        <v>35306128851.432114</v>
      </c>
      <c r="AL129" s="9">
        <f t="shared" si="41"/>
        <v>42834918877.066795</v>
      </c>
      <c r="AM129" s="9">
        <f t="shared" si="41"/>
        <v>46659699409.070648</v>
      </c>
      <c r="AN129" s="9">
        <f t="shared" si="40"/>
        <v>48765285789.195602</v>
      </c>
      <c r="AO129" s="9">
        <f t="shared" si="28"/>
        <v>194.44444444444443</v>
      </c>
      <c r="AP129" s="9">
        <f t="shared" si="29"/>
        <v>194.44444444444443</v>
      </c>
      <c r="AQ129" s="9">
        <f t="shared" si="30"/>
        <v>194.44444444444443</v>
      </c>
      <c r="AR129" s="9">
        <f t="shared" si="30"/>
        <v>285.71428571428572</v>
      </c>
      <c r="AS129" s="9">
        <f t="shared" si="30"/>
        <v>481.65137614678895</v>
      </c>
      <c r="AT129" s="9">
        <f t="shared" si="30"/>
        <v>406.97674418604652</v>
      </c>
      <c r="AU129" s="9">
        <f t="shared" si="31"/>
        <v>406.97674418604652</v>
      </c>
      <c r="AV129" s="9" t="str">
        <f t="shared" si="39"/>
        <v>-</v>
      </c>
      <c r="AW129" s="9" t="str">
        <f t="shared" si="39"/>
        <v>-</v>
      </c>
      <c r="AX129" s="9">
        <f t="shared" si="39"/>
        <v>194.44444315606142</v>
      </c>
      <c r="AY129" s="9">
        <f t="shared" si="39"/>
        <v>285.71428340214743</v>
      </c>
      <c r="AZ129" s="9">
        <f t="shared" si="35"/>
        <v>481.65137073092615</v>
      </c>
      <c r="BA129" s="9">
        <f t="shared" si="35"/>
        <v>406.9767406363008</v>
      </c>
      <c r="BB129" s="9">
        <f t="shared" si="35"/>
        <v>406.97674078957169</v>
      </c>
    </row>
    <row r="130" spans="2:54" ht="14.5" x14ac:dyDescent="0.35">
      <c r="B130" s="8" t="s">
        <v>131</v>
      </c>
      <c r="C130" s="8" t="s">
        <v>131</v>
      </c>
      <c r="D130" s="30" t="s">
        <v>132</v>
      </c>
      <c r="E130" s="8" t="s">
        <v>111</v>
      </c>
      <c r="F130" s="8" t="s">
        <v>114</v>
      </c>
      <c r="G130" s="8" t="s">
        <v>58</v>
      </c>
      <c r="H130" s="17">
        <v>8.9046434985640593E-5</v>
      </c>
      <c r="I130" s="17">
        <v>1.10233603293426E-4</v>
      </c>
      <c r="J130" s="17">
        <v>1.24442845963964E-4</v>
      </c>
      <c r="K130" s="17">
        <v>4.3685226359780603E-5</v>
      </c>
      <c r="L130" s="17">
        <v>2.44613395907107E-5</v>
      </c>
      <c r="M130" s="17">
        <v>1.94062339990734E-5</v>
      </c>
      <c r="N130" s="17">
        <v>8.6898426413221404E-6</v>
      </c>
      <c r="O130" s="12">
        <f t="shared" si="42"/>
        <v>64011546.345669739</v>
      </c>
      <c r="P130" s="12">
        <f t="shared" si="42"/>
        <v>51708370.494135261</v>
      </c>
      <c r="Q130" s="12">
        <f t="shared" si="42"/>
        <v>45804159.77990891</v>
      </c>
      <c r="R130" s="12">
        <f t="shared" si="42"/>
        <v>130478893.55216396</v>
      </c>
      <c r="S130" s="12">
        <f t="shared" si="42"/>
        <v>233020762.36922854</v>
      </c>
      <c r="T130" s="12">
        <f t="shared" si="42"/>
        <v>293720048.94263154</v>
      </c>
      <c r="U130" s="12">
        <f t="shared" si="42"/>
        <v>655938229.87026584</v>
      </c>
      <c r="V130" s="7">
        <v>0.53</v>
      </c>
      <c r="W130" s="13">
        <f t="shared" si="38"/>
        <v>4.7194610542389516E-5</v>
      </c>
      <c r="X130" s="13">
        <f t="shared" si="38"/>
        <v>5.8423809745515783E-5</v>
      </c>
      <c r="Y130" s="13">
        <f t="shared" si="38"/>
        <v>6.5954708360900928E-5</v>
      </c>
      <c r="Z130" s="13">
        <f t="shared" si="38"/>
        <v>2.3153169970683721E-5</v>
      </c>
      <c r="AA130" s="13">
        <f t="shared" si="38"/>
        <v>1.2964509983076671E-5</v>
      </c>
      <c r="AB130" s="13">
        <f t="shared" si="38"/>
        <v>1.0285304019508902E-5</v>
      </c>
      <c r="AC130" s="13">
        <f t="shared" si="38"/>
        <v>4.605616599900735E-6</v>
      </c>
      <c r="AD130" s="3">
        <v>10.8</v>
      </c>
      <c r="AE130" s="3">
        <v>7.35</v>
      </c>
      <c r="AF130" s="3">
        <v>4.3600000000000003</v>
      </c>
      <c r="AG130" s="3">
        <v>5.16</v>
      </c>
      <c r="AH130" s="9">
        <f t="shared" si="41"/>
        <v>44496606.198578767</v>
      </c>
      <c r="AI130" s="9">
        <f t="shared" si="41"/>
        <v>35944249.598703749</v>
      </c>
      <c r="AJ130" s="9">
        <f t="shared" si="41"/>
        <v>31840031.624564286</v>
      </c>
      <c r="AK130" s="9">
        <f t="shared" si="41"/>
        <v>90700323.223947138</v>
      </c>
      <c r="AL130" s="9">
        <f t="shared" si="41"/>
        <v>161980668.97563055</v>
      </c>
      <c r="AM130" s="9">
        <f t="shared" si="41"/>
        <v>204174810.58574191</v>
      </c>
      <c r="AN130" s="9">
        <f t="shared" si="40"/>
        <v>455965005.86810923</v>
      </c>
      <c r="AO130" s="9">
        <f t="shared" si="28"/>
        <v>194.44444444444443</v>
      </c>
      <c r="AP130" s="9">
        <f t="shared" si="29"/>
        <v>194.44444444444443</v>
      </c>
      <c r="AQ130" s="9">
        <f t="shared" si="30"/>
        <v>194.44444444444443</v>
      </c>
      <c r="AR130" s="9">
        <f t="shared" si="30"/>
        <v>285.71428571428572</v>
      </c>
      <c r="AS130" s="9">
        <f t="shared" si="30"/>
        <v>481.65137614678895</v>
      </c>
      <c r="AT130" s="9">
        <f t="shared" si="30"/>
        <v>406.97674418604652</v>
      </c>
      <c r="AU130" s="9">
        <f t="shared" si="31"/>
        <v>406.97674418604652</v>
      </c>
      <c r="AV130" s="9">
        <f t="shared" si="39"/>
        <v>194.44359475095121</v>
      </c>
      <c r="AW130" s="9">
        <f t="shared" si="39"/>
        <v>194.44339258113197</v>
      </c>
      <c r="AX130" s="9">
        <f t="shared" si="39"/>
        <v>194.44325699552704</v>
      </c>
      <c r="AY130" s="9">
        <f t="shared" si="39"/>
        <v>285.71338569107729</v>
      </c>
      <c r="AZ130" s="9">
        <f t="shared" si="35"/>
        <v>481.64994395515902</v>
      </c>
      <c r="BA130" s="9">
        <f t="shared" si="35"/>
        <v>406.9759329706979</v>
      </c>
      <c r="BB130" s="9">
        <f t="shared" si="35"/>
        <v>406.97638093465594</v>
      </c>
    </row>
    <row r="131" spans="2:54" ht="14.5" x14ac:dyDescent="0.35">
      <c r="B131" s="8" t="s">
        <v>131</v>
      </c>
      <c r="C131" s="8" t="s">
        <v>131</v>
      </c>
      <c r="D131" s="30" t="s">
        <v>132</v>
      </c>
      <c r="E131" s="8" t="s">
        <v>112</v>
      </c>
      <c r="F131" s="8" t="s">
        <v>114</v>
      </c>
      <c r="G131" s="8" t="s">
        <v>58</v>
      </c>
      <c r="H131" s="17">
        <v>2.1223483647999802E-3</v>
      </c>
      <c r="I131" s="17">
        <v>1.9993136769854902E-3</v>
      </c>
      <c r="J131" s="17">
        <v>1.6252485374204601E-3</v>
      </c>
      <c r="K131" s="17">
        <v>1.1316869869729201E-3</v>
      </c>
      <c r="L131" s="17">
        <v>7.9831750341603802E-4</v>
      </c>
      <c r="M131" s="17">
        <v>6.8356422922632499E-4</v>
      </c>
      <c r="N131" s="17">
        <v>5.4881160433251704E-4</v>
      </c>
      <c r="O131" s="12">
        <f t="shared" si="42"/>
        <v>2685704.239010354</v>
      </c>
      <c r="P131" s="12">
        <f t="shared" si="42"/>
        <v>2850978.3460263736</v>
      </c>
      <c r="Q131" s="12">
        <f t="shared" si="42"/>
        <v>3507155.9018578469</v>
      </c>
      <c r="R131" s="12">
        <f t="shared" si="42"/>
        <v>5036728.4113132553</v>
      </c>
      <c r="S131" s="12">
        <f t="shared" si="42"/>
        <v>7140016.3163270662</v>
      </c>
      <c r="T131" s="12">
        <f t="shared" si="42"/>
        <v>8338645.8159921588</v>
      </c>
      <c r="U131" s="12">
        <f t="shared" si="42"/>
        <v>10386077.763301907</v>
      </c>
      <c r="V131" s="7">
        <v>0.53</v>
      </c>
      <c r="W131" s="13">
        <f t="shared" si="38"/>
        <v>1.1248446333439895E-3</v>
      </c>
      <c r="X131" s="13">
        <f t="shared" si="38"/>
        <v>1.0596362488023098E-3</v>
      </c>
      <c r="Y131" s="13">
        <f t="shared" si="38"/>
        <v>8.6138172483284385E-4</v>
      </c>
      <c r="Z131" s="13">
        <f t="shared" si="38"/>
        <v>5.9979410309564764E-4</v>
      </c>
      <c r="AA131" s="13">
        <f t="shared" si="38"/>
        <v>4.231082768105002E-4</v>
      </c>
      <c r="AB131" s="13">
        <f t="shared" si="38"/>
        <v>3.6228904148995228E-4</v>
      </c>
      <c r="AC131" s="13">
        <f t="shared" si="38"/>
        <v>2.9087015029623405E-4</v>
      </c>
      <c r="AD131" s="3">
        <v>10.8</v>
      </c>
      <c r="AE131" s="3">
        <v>7.35</v>
      </c>
      <c r="AF131" s="3">
        <v>4.3600000000000003</v>
      </c>
      <c r="AG131" s="3">
        <v>5.16</v>
      </c>
      <c r="AH131" s="9">
        <f t="shared" si="41"/>
        <v>1866924.495836393</v>
      </c>
      <c r="AI131" s="9">
        <f t="shared" si="41"/>
        <v>1981812.1571186311</v>
      </c>
      <c r="AJ131" s="9">
        <f t="shared" si="41"/>
        <v>2437943.5266141933</v>
      </c>
      <c r="AK131" s="9">
        <f t="shared" si="41"/>
        <v>3501201.4775762446</v>
      </c>
      <c r="AL131" s="9">
        <f t="shared" si="41"/>
        <v>4963268.541637484</v>
      </c>
      <c r="AM131" s="9">
        <f t="shared" si="41"/>
        <v>5796476.7340561179</v>
      </c>
      <c r="AN131" s="9">
        <f t="shared" si="40"/>
        <v>7219716.4193757046</v>
      </c>
      <c r="AO131" s="9">
        <f t="shared" si="28"/>
        <v>194.44444444444443</v>
      </c>
      <c r="AP131" s="9">
        <f t="shared" si="29"/>
        <v>194.44444444444443</v>
      </c>
      <c r="AQ131" s="9">
        <f t="shared" si="30"/>
        <v>194.44444444444443</v>
      </c>
      <c r="AR131" s="9">
        <f t="shared" si="30"/>
        <v>285.71428571428572</v>
      </c>
      <c r="AS131" s="9">
        <f t="shared" si="30"/>
        <v>481.65137614678895</v>
      </c>
      <c r="AT131" s="9">
        <f t="shared" si="30"/>
        <v>406.97674418604652</v>
      </c>
      <c r="AU131" s="9">
        <f t="shared" si="31"/>
        <v>406.97674418604652</v>
      </c>
      <c r="AV131" s="9">
        <f t="shared" si="39"/>
        <v>194.42419472110885</v>
      </c>
      <c r="AW131" s="9">
        <f t="shared" si="39"/>
        <v>194.42536850294883</v>
      </c>
      <c r="AX131" s="9">
        <f t="shared" si="39"/>
        <v>194.42893726543153</v>
      </c>
      <c r="AY131" s="9">
        <f t="shared" si="39"/>
        <v>285.69097200539909</v>
      </c>
      <c r="AZ131" s="9">
        <f t="shared" si="35"/>
        <v>481.60463969972307</v>
      </c>
      <c r="BA131" s="9">
        <f t="shared" si="35"/>
        <v>406.94817192574749</v>
      </c>
      <c r="BB131" s="9">
        <f t="shared" si="35"/>
        <v>406.95380412516096</v>
      </c>
    </row>
    <row r="132" spans="2:54" ht="14.5" x14ac:dyDescent="0.35">
      <c r="B132" s="8" t="s">
        <v>131</v>
      </c>
      <c r="C132" s="8" t="s">
        <v>131</v>
      </c>
      <c r="D132" s="30" t="s">
        <v>132</v>
      </c>
      <c r="E132" s="8" t="s">
        <v>113</v>
      </c>
      <c r="F132" s="8" t="s">
        <v>114</v>
      </c>
      <c r="G132" s="8" t="s">
        <v>58</v>
      </c>
      <c r="H132" s="17">
        <v>2.2115631851525358E-3</v>
      </c>
      <c r="I132" s="17">
        <v>2.1096967664432018E-3</v>
      </c>
      <c r="J132" s="17">
        <v>1.7498264031457144E-3</v>
      </c>
      <c r="K132" s="17">
        <v>1.1754844392911912E-3</v>
      </c>
      <c r="L132" s="17">
        <v>8.2287134380410788E-4</v>
      </c>
      <c r="M132" s="17">
        <v>7.0305538156394587E-4</v>
      </c>
      <c r="N132" s="17">
        <v>5.5758269871033204E-4</v>
      </c>
      <c r="O132" s="12">
        <f t="shared" si="42"/>
        <v>2577362.4910503561</v>
      </c>
      <c r="P132" s="12">
        <f t="shared" si="42"/>
        <v>2701810.0850625057</v>
      </c>
      <c r="Q132" s="12">
        <f t="shared" si="42"/>
        <v>3257465.9919137936</v>
      </c>
      <c r="R132" s="12">
        <f t="shared" si="42"/>
        <v>4849064.6149574379</v>
      </c>
      <c r="S132" s="12">
        <f t="shared" si="42"/>
        <v>6926963.7871323628</v>
      </c>
      <c r="T132" s="12">
        <f t="shared" si="42"/>
        <v>8107469.4106179187</v>
      </c>
      <c r="U132" s="12">
        <f t="shared" si="42"/>
        <v>10222698.826889513</v>
      </c>
      <c r="V132" s="7">
        <v>0.53</v>
      </c>
      <c r="W132" s="13">
        <f t="shared" si="38"/>
        <v>1.1721284881308441E-3</v>
      </c>
      <c r="X132" s="13">
        <f t="shared" si="38"/>
        <v>1.118139286214897E-3</v>
      </c>
      <c r="Y132" s="13">
        <f t="shared" si="38"/>
        <v>9.2740799366722868E-4</v>
      </c>
      <c r="Z132" s="13">
        <f t="shared" si="38"/>
        <v>6.2300675282433136E-4</v>
      </c>
      <c r="AA132" s="13">
        <f t="shared" si="38"/>
        <v>4.3612181221617722E-4</v>
      </c>
      <c r="AB132" s="13">
        <f t="shared" si="38"/>
        <v>3.7261935222889132E-4</v>
      </c>
      <c r="AC132" s="13">
        <f t="shared" si="38"/>
        <v>2.9551883031647599E-4</v>
      </c>
      <c r="AD132" s="3">
        <v>10.8</v>
      </c>
      <c r="AE132" s="3">
        <v>7.35</v>
      </c>
      <c r="AF132" s="3">
        <v>4.3600000000000003</v>
      </c>
      <c r="AG132" s="3">
        <v>5.16</v>
      </c>
      <c r="AH132" s="9">
        <f t="shared" si="41"/>
        <v>1791612.456539473</v>
      </c>
      <c r="AI132" s="9">
        <f t="shared" si="41"/>
        <v>1878120.2180176303</v>
      </c>
      <c r="AJ132" s="9">
        <f t="shared" si="41"/>
        <v>2264375.5653819814</v>
      </c>
      <c r="AK132" s="9">
        <f t="shared" si="41"/>
        <v>3370749.9806059645</v>
      </c>
      <c r="AL132" s="9">
        <f t="shared" si="41"/>
        <v>4815168.4716908177</v>
      </c>
      <c r="AM132" s="9">
        <f t="shared" si="41"/>
        <v>5635778.1404493973</v>
      </c>
      <c r="AN132" s="9">
        <f t="shared" si="40"/>
        <v>7106146.1557325311</v>
      </c>
      <c r="AO132" s="9">
        <f t="shared" si="28"/>
        <v>194.44444444444443</v>
      </c>
      <c r="AP132" s="9">
        <f t="shared" si="29"/>
        <v>194.44444444444443</v>
      </c>
      <c r="AQ132" s="9">
        <f t="shared" si="30"/>
        <v>194.44444444444443</v>
      </c>
      <c r="AR132" s="9">
        <f t="shared" si="30"/>
        <v>285.71428571428572</v>
      </c>
      <c r="AS132" s="9">
        <f t="shared" si="30"/>
        <v>481.65137614678895</v>
      </c>
      <c r="AT132" s="9">
        <f t="shared" si="30"/>
        <v>406.97674418604652</v>
      </c>
      <c r="AU132" s="9">
        <f t="shared" si="31"/>
        <v>406.97674418604652</v>
      </c>
      <c r="AV132" s="9">
        <f t="shared" si="39"/>
        <v>194.42334359816766</v>
      </c>
      <c r="AW132" s="9">
        <f t="shared" si="39"/>
        <v>194.42431541988273</v>
      </c>
      <c r="AX132" s="9">
        <f t="shared" si="39"/>
        <v>194.4277487177452</v>
      </c>
      <c r="AY132" s="9">
        <f t="shared" si="39"/>
        <v>285.69006981731826</v>
      </c>
      <c r="AZ132" s="9">
        <f t="shared" si="35"/>
        <v>481.60320237124142</v>
      </c>
      <c r="BA132" s="9">
        <f t="shared" si="35"/>
        <v>406.94735727506611</v>
      </c>
      <c r="BB132" s="9">
        <f t="shared" si="35"/>
        <v>406.95343751863396</v>
      </c>
    </row>
    <row r="133" spans="2:54" ht="14.5" hidden="1" x14ac:dyDescent="0.35">
      <c r="B133" s="8" t="s">
        <v>131</v>
      </c>
      <c r="C133" s="8" t="s">
        <v>131</v>
      </c>
      <c r="D133" s="30" t="s">
        <v>132</v>
      </c>
      <c r="E133" s="8" t="s">
        <v>108</v>
      </c>
      <c r="F133" s="8" t="s">
        <v>115</v>
      </c>
      <c r="G133" s="8" t="s">
        <v>58</v>
      </c>
      <c r="H133" s="17" t="s">
        <v>110</v>
      </c>
      <c r="I133" s="17" t="s">
        <v>110</v>
      </c>
      <c r="J133" s="17">
        <v>1.1214756129032256E-7</v>
      </c>
      <c r="K133" s="17">
        <v>9.3215003773584896E-8</v>
      </c>
      <c r="L133" s="17">
        <v>7.6831263380281685E-8</v>
      </c>
      <c r="M133" s="17">
        <v>7.0533264804469282E-8</v>
      </c>
      <c r="N133" s="17">
        <v>6.7487781130692831E-8</v>
      </c>
      <c r="O133" s="12" t="str">
        <f t="shared" si="42"/>
        <v>-</v>
      </c>
      <c r="P133" s="12" t="str">
        <f t="shared" si="42"/>
        <v>-</v>
      </c>
      <c r="Q133" s="12">
        <f t="shared" si="42"/>
        <v>50825893442.694633</v>
      </c>
      <c r="R133" s="12">
        <f t="shared" si="42"/>
        <v>61148954237.507156</v>
      </c>
      <c r="S133" s="12">
        <f t="shared" si="42"/>
        <v>74188549676.54837</v>
      </c>
      <c r="T133" s="12">
        <f t="shared" si="42"/>
        <v>80812932958.674332</v>
      </c>
      <c r="U133" s="12">
        <f t="shared" si="42"/>
        <v>84459733369.537201</v>
      </c>
      <c r="V133" s="7">
        <v>0.53</v>
      </c>
      <c r="W133" s="13" t="str">
        <f t="shared" si="38"/>
        <v>-</v>
      </c>
      <c r="X133" s="13" t="str">
        <f t="shared" si="38"/>
        <v>-</v>
      </c>
      <c r="Y133" s="13">
        <f t="shared" si="38"/>
        <v>5.9438207483870955E-8</v>
      </c>
      <c r="Z133" s="13">
        <f t="shared" si="38"/>
        <v>4.9403951999999995E-8</v>
      </c>
      <c r="AA133" s="13">
        <f t="shared" si="38"/>
        <v>4.0720569591549297E-8</v>
      </c>
      <c r="AB133" s="13">
        <f t="shared" si="38"/>
        <v>3.7382630346368719E-8</v>
      </c>
      <c r="AC133" s="13">
        <f t="shared" si="38"/>
        <v>3.5768523999267205E-8</v>
      </c>
      <c r="AD133" s="3">
        <v>10.8</v>
      </c>
      <c r="AE133" s="3">
        <v>7.35</v>
      </c>
      <c r="AF133" s="3">
        <v>4.3600000000000003</v>
      </c>
      <c r="AG133" s="3">
        <v>5.16</v>
      </c>
      <c r="AH133" s="9" t="str">
        <f t="shared" si="41"/>
        <v>-</v>
      </c>
      <c r="AI133" s="9" t="str">
        <f t="shared" si="41"/>
        <v>-</v>
      </c>
      <c r="AJ133" s="9">
        <f t="shared" si="41"/>
        <v>35330809741.694382</v>
      </c>
      <c r="AK133" s="9">
        <f t="shared" si="41"/>
        <v>42506720919.816299</v>
      </c>
      <c r="AL133" s="9">
        <f t="shared" si="41"/>
        <v>51570987858.573845</v>
      </c>
      <c r="AM133" s="9">
        <f t="shared" si="41"/>
        <v>56175822314.867958</v>
      </c>
      <c r="AN133" s="9">
        <f t="shared" si="40"/>
        <v>58710837496.202614</v>
      </c>
      <c r="AO133" s="9">
        <f t="shared" si="28"/>
        <v>194.44444444444443</v>
      </c>
      <c r="AP133" s="9">
        <f t="shared" si="29"/>
        <v>194.44444444444443</v>
      </c>
      <c r="AQ133" s="9">
        <f t="shared" si="30"/>
        <v>194.44444444444443</v>
      </c>
      <c r="AR133" s="9">
        <f t="shared" si="30"/>
        <v>285.71428571428572</v>
      </c>
      <c r="AS133" s="9">
        <f t="shared" si="30"/>
        <v>481.65137614678895</v>
      </c>
      <c r="AT133" s="9">
        <f t="shared" ref="AT133:AT196" si="43">2100/AG133</f>
        <v>406.97674418604652</v>
      </c>
      <c r="AU133" s="9">
        <f t="shared" si="31"/>
        <v>406.97674418604652</v>
      </c>
      <c r="AV133" s="9" t="str">
        <f t="shared" si="39"/>
        <v>-</v>
      </c>
      <c r="AW133" s="9" t="str">
        <f t="shared" si="39"/>
        <v>-</v>
      </c>
      <c r="AX133" s="9">
        <f t="shared" si="39"/>
        <v>194.44444337431207</v>
      </c>
      <c r="AY133" s="9">
        <f t="shared" si="39"/>
        <v>285.7142837938211</v>
      </c>
      <c r="AZ133" s="9">
        <f t="shared" si="35"/>
        <v>481.65137164836739</v>
      </c>
      <c r="BA133" s="9">
        <f t="shared" si="35"/>
        <v>406.97674123762386</v>
      </c>
      <c r="BB133" s="9">
        <f t="shared" si="35"/>
        <v>406.97674136493077</v>
      </c>
    </row>
    <row r="134" spans="2:54" ht="14.5" hidden="1" x14ac:dyDescent="0.35">
      <c r="B134" s="8" t="s">
        <v>131</v>
      </c>
      <c r="C134" s="8" t="s">
        <v>131</v>
      </c>
      <c r="D134" s="30" t="s">
        <v>132</v>
      </c>
      <c r="E134" s="8" t="s">
        <v>111</v>
      </c>
      <c r="F134" s="8" t="s">
        <v>115</v>
      </c>
      <c r="G134" s="8" t="s">
        <v>58</v>
      </c>
      <c r="H134" s="17">
        <v>5.9146120413080798E-5</v>
      </c>
      <c r="I134" s="17">
        <v>7.3216817412656495E-5</v>
      </c>
      <c r="J134" s="17">
        <v>8.2652367373388906E-5</v>
      </c>
      <c r="K134" s="17">
        <v>2.9016765520477501E-5</v>
      </c>
      <c r="L134" s="17">
        <v>1.62483724498122E-5</v>
      </c>
      <c r="M134" s="17">
        <v>1.2890707214151401E-5</v>
      </c>
      <c r="N134" s="17">
        <v>5.7731194717462401E-6</v>
      </c>
      <c r="O134" s="12">
        <f t="shared" si="42"/>
        <v>96371494.19422248</v>
      </c>
      <c r="P134" s="12">
        <f t="shared" si="42"/>
        <v>77850966.505062535</v>
      </c>
      <c r="Q134" s="12">
        <f t="shared" si="42"/>
        <v>68963541.894084886</v>
      </c>
      <c r="R134" s="12">
        <f t="shared" si="42"/>
        <v>196438159.03524593</v>
      </c>
      <c r="S134" s="12">
        <f t="shared" si="42"/>
        <v>350804366.25921148</v>
      </c>
      <c r="T134" s="12">
        <f t="shared" si="42"/>
        <v>442178998.04151535</v>
      </c>
      <c r="U134" s="12">
        <f t="shared" si="42"/>
        <v>987334495.30984271</v>
      </c>
      <c r="V134" s="7">
        <v>0.53</v>
      </c>
      <c r="W134" s="13">
        <f t="shared" si="38"/>
        <v>3.1347443818932827E-5</v>
      </c>
      <c r="X134" s="13">
        <f t="shared" si="38"/>
        <v>3.8804913228707943E-5</v>
      </c>
      <c r="Y134" s="13">
        <f t="shared" si="38"/>
        <v>4.3805754707896125E-5</v>
      </c>
      <c r="Z134" s="13">
        <f t="shared" si="38"/>
        <v>1.5378885725853075E-5</v>
      </c>
      <c r="AA134" s="13">
        <f t="shared" si="38"/>
        <v>8.6116373984004664E-6</v>
      </c>
      <c r="AB134" s="13">
        <f t="shared" si="38"/>
        <v>6.8320748235002424E-6</v>
      </c>
      <c r="AC134" s="13">
        <f t="shared" si="38"/>
        <v>3.0597533200255075E-6</v>
      </c>
      <c r="AD134" s="3">
        <v>10.8</v>
      </c>
      <c r="AE134" s="3">
        <v>7.35</v>
      </c>
      <c r="AF134" s="3">
        <v>4.3600000000000003</v>
      </c>
      <c r="AG134" s="3">
        <v>5.16</v>
      </c>
      <c r="AH134" s="9">
        <f t="shared" si="41"/>
        <v>66991108.178704798</v>
      </c>
      <c r="AI134" s="9">
        <f t="shared" si="41"/>
        <v>54116858.543737613</v>
      </c>
      <c r="AJ134" s="9">
        <f t="shared" si="41"/>
        <v>47938906.977020271</v>
      </c>
      <c r="AK134" s="9">
        <f t="shared" si="41"/>
        <v>136550855.33731097</v>
      </c>
      <c r="AL134" s="9">
        <f t="shared" si="41"/>
        <v>243856063.93391064</v>
      </c>
      <c r="AM134" s="9">
        <f t="shared" si="41"/>
        <v>307373682.84911692</v>
      </c>
      <c r="AN134" s="9">
        <f t="shared" si="40"/>
        <v>686329837.85192633</v>
      </c>
      <c r="AO134" s="9">
        <f t="shared" ref="AO134:AO197" si="44">2100/AD134</f>
        <v>194.44444444444443</v>
      </c>
      <c r="AP134" s="9">
        <f t="shared" ref="AP134:AP197" si="45">2100/AD134</f>
        <v>194.44444444444443</v>
      </c>
      <c r="AQ134" s="9">
        <f t="shared" ref="AQ134:AT197" si="46">2100/AD134</f>
        <v>194.44444444444443</v>
      </c>
      <c r="AR134" s="9">
        <f t="shared" si="46"/>
        <v>285.71428571428572</v>
      </c>
      <c r="AS134" s="9">
        <f t="shared" si="46"/>
        <v>481.65137614678895</v>
      </c>
      <c r="AT134" s="9">
        <f t="shared" si="43"/>
        <v>406.97674418604652</v>
      </c>
      <c r="AU134" s="9">
        <f t="shared" ref="AU134:AU197" si="47">2100/AG134</f>
        <v>406.97674418604652</v>
      </c>
      <c r="AV134" s="9">
        <f t="shared" si="39"/>
        <v>194.44388006309202</v>
      </c>
      <c r="AW134" s="9">
        <f t="shared" si="39"/>
        <v>194.44374579882557</v>
      </c>
      <c r="AX134" s="9">
        <f t="shared" si="39"/>
        <v>194.44365576378806</v>
      </c>
      <c r="AY134" s="9">
        <f t="shared" si="39"/>
        <v>285.71368789684948</v>
      </c>
      <c r="AZ134" s="9">
        <f t="shared" si="35"/>
        <v>481.65042481678637</v>
      </c>
      <c r="BA134" s="9">
        <f t="shared" si="35"/>
        <v>406.97620533102986</v>
      </c>
      <c r="BB134" s="9">
        <f t="shared" si="35"/>
        <v>406.97650285897174</v>
      </c>
    </row>
    <row r="135" spans="2:54" ht="14.5" hidden="1" x14ac:dyDescent="0.35">
      <c r="B135" s="8" t="s">
        <v>131</v>
      </c>
      <c r="C135" s="8" t="s">
        <v>131</v>
      </c>
      <c r="D135" s="30" t="s">
        <v>132</v>
      </c>
      <c r="E135" s="8" t="s">
        <v>112</v>
      </c>
      <c r="F135" s="8" t="s">
        <v>115</v>
      </c>
      <c r="G135" s="8" t="s">
        <v>58</v>
      </c>
      <c r="H135" s="17">
        <v>1.40296457255045E-3</v>
      </c>
      <c r="I135" s="17">
        <v>1.3216332929823101E-3</v>
      </c>
      <c r="J135" s="17">
        <v>1.0743599671985201E-3</v>
      </c>
      <c r="K135" s="17">
        <v>7.4809431678244005E-4</v>
      </c>
      <c r="L135" s="17">
        <v>5.2772258952180995E-4</v>
      </c>
      <c r="M135" s="17">
        <v>4.5186568452802999E-4</v>
      </c>
      <c r="N135" s="17">
        <v>3.6278833892364399E-4</v>
      </c>
      <c r="O135" s="12">
        <f t="shared" si="42"/>
        <v>4062825.3282532766</v>
      </c>
      <c r="P135" s="12">
        <f t="shared" si="42"/>
        <v>4312845.3484534714</v>
      </c>
      <c r="Q135" s="12">
        <f t="shared" si="42"/>
        <v>5305484.3572245231</v>
      </c>
      <c r="R135" s="12">
        <f t="shared" si="42"/>
        <v>7619360.1156011289</v>
      </c>
      <c r="S135" s="12">
        <f t="shared" si="42"/>
        <v>10801129.444098637</v>
      </c>
      <c r="T135" s="12">
        <f t="shared" si="42"/>
        <v>12614367.930934174</v>
      </c>
      <c r="U135" s="12">
        <f t="shared" si="42"/>
        <v>15711640.613673855</v>
      </c>
      <c r="V135" s="7">
        <v>0.53</v>
      </c>
      <c r="W135" s="13">
        <f t="shared" si="38"/>
        <v>7.435712234517385E-4</v>
      </c>
      <c r="X135" s="13">
        <f t="shared" si="38"/>
        <v>7.0046564528062434E-4</v>
      </c>
      <c r="Y135" s="13">
        <f t="shared" si="38"/>
        <v>5.694107826152157E-4</v>
      </c>
      <c r="Z135" s="13">
        <f t="shared" si="38"/>
        <v>3.9648998789469327E-4</v>
      </c>
      <c r="AA135" s="13">
        <f t="shared" si="38"/>
        <v>2.7969297244655926E-4</v>
      </c>
      <c r="AB135" s="13">
        <f t="shared" si="38"/>
        <v>2.394888127998559E-4</v>
      </c>
      <c r="AC135" s="13">
        <f t="shared" si="38"/>
        <v>1.9227781962953132E-4</v>
      </c>
      <c r="AD135" s="3">
        <v>10.8</v>
      </c>
      <c r="AE135" s="3">
        <v>7.35</v>
      </c>
      <c r="AF135" s="3">
        <v>4.3600000000000003</v>
      </c>
      <c r="AG135" s="3">
        <v>5.16</v>
      </c>
      <c r="AH135" s="9">
        <f t="shared" si="41"/>
        <v>2824208.2718741745</v>
      </c>
      <c r="AI135" s="9">
        <f t="shared" si="41"/>
        <v>2998005.7039895034</v>
      </c>
      <c r="AJ135" s="9">
        <f t="shared" si="41"/>
        <v>3688022.8898283672</v>
      </c>
      <c r="AK135" s="9">
        <f t="shared" si="41"/>
        <v>5296476.7437147861</v>
      </c>
      <c r="AL135" s="9">
        <f t="shared" si="41"/>
        <v>7508232.9800089831</v>
      </c>
      <c r="AM135" s="9">
        <f t="shared" si="41"/>
        <v>8768676.813956229</v>
      </c>
      <c r="AN135" s="9">
        <f t="shared" si="40"/>
        <v>10921696.553695826</v>
      </c>
      <c r="AO135" s="9">
        <f t="shared" si="44"/>
        <v>194.44444444444443</v>
      </c>
      <c r="AP135" s="9">
        <f t="shared" si="45"/>
        <v>194.44444444444443</v>
      </c>
      <c r="AQ135" s="9">
        <f t="shared" si="46"/>
        <v>194.44444444444443</v>
      </c>
      <c r="AR135" s="9">
        <f t="shared" si="46"/>
        <v>285.71428571428572</v>
      </c>
      <c r="AS135" s="9">
        <f t="shared" si="46"/>
        <v>481.65137614678895</v>
      </c>
      <c r="AT135" s="9">
        <f t="shared" si="43"/>
        <v>406.97674418604652</v>
      </c>
      <c r="AU135" s="9">
        <f t="shared" si="47"/>
        <v>406.97674418604652</v>
      </c>
      <c r="AV135" s="9">
        <f t="shared" si="39"/>
        <v>194.43105802410258</v>
      </c>
      <c r="AW135" s="9">
        <f t="shared" si="39"/>
        <v>194.43183399814214</v>
      </c>
      <c r="AX135" s="9">
        <f t="shared" si="39"/>
        <v>194.4341932475792</v>
      </c>
      <c r="AY135" s="9">
        <f t="shared" si="39"/>
        <v>285.69887391250899</v>
      </c>
      <c r="AZ135" s="9">
        <f t="shared" si="35"/>
        <v>481.62048030648435</v>
      </c>
      <c r="BA135" s="9">
        <f t="shared" si="35"/>
        <v>406.95785622987438</v>
      </c>
      <c r="BB135" s="9">
        <f t="shared" si="35"/>
        <v>406.96157951837546</v>
      </c>
    </row>
    <row r="136" spans="2:54" ht="14.5" hidden="1" x14ac:dyDescent="0.35">
      <c r="B136" s="8" t="s">
        <v>131</v>
      </c>
      <c r="C136" s="8" t="s">
        <v>131</v>
      </c>
      <c r="D136" s="30" t="s">
        <v>132</v>
      </c>
      <c r="E136" s="8" t="s">
        <v>113</v>
      </c>
      <c r="F136" s="8" t="s">
        <v>115</v>
      </c>
      <c r="G136" s="8" t="s">
        <v>58</v>
      </c>
      <c r="H136" s="17">
        <v>1.4622505540333181E-3</v>
      </c>
      <c r="I136" s="17">
        <v>1.3949742737663952E-3</v>
      </c>
      <c r="J136" s="17">
        <v>1.1571244821331993E-3</v>
      </c>
      <c r="K136" s="17">
        <v>7.7720429730669118E-4</v>
      </c>
      <c r="L136" s="17">
        <v>5.440477932350024E-4</v>
      </c>
      <c r="M136" s="17">
        <v>4.6482692500698588E-4</v>
      </c>
      <c r="N136" s="17">
        <v>3.6862894617652094E-4</v>
      </c>
      <c r="O136" s="12">
        <f t="shared" si="42"/>
        <v>3898100.762743922</v>
      </c>
      <c r="P136" s="12">
        <f t="shared" si="42"/>
        <v>4086096.8601307208</v>
      </c>
      <c r="Q136" s="12">
        <f t="shared" si="42"/>
        <v>4926004.1490884814</v>
      </c>
      <c r="R136" s="12">
        <f t="shared" si="42"/>
        <v>7333979.0062312707</v>
      </c>
      <c r="S136" s="12">
        <f t="shared" si="42"/>
        <v>10477020.715600761</v>
      </c>
      <c r="T136" s="12">
        <f t="shared" si="42"/>
        <v>12262628.719096543</v>
      </c>
      <c r="U136" s="12">
        <f t="shared" si="42"/>
        <v>15462703.238910895</v>
      </c>
      <c r="V136" s="7">
        <v>0.53</v>
      </c>
      <c r="W136" s="13">
        <f t="shared" si="38"/>
        <v>7.7499279363765869E-4</v>
      </c>
      <c r="X136" s="13">
        <f t="shared" si="38"/>
        <v>7.3933636509618944E-4</v>
      </c>
      <c r="Y136" s="13">
        <f t="shared" si="38"/>
        <v>6.1327597553059569E-4</v>
      </c>
      <c r="Z136" s="13">
        <f t="shared" si="38"/>
        <v>4.1191827757254632E-4</v>
      </c>
      <c r="AA136" s="13">
        <f t="shared" si="38"/>
        <v>2.8834533041455126E-4</v>
      </c>
      <c r="AB136" s="13">
        <f t="shared" si="38"/>
        <v>2.4635827025370252E-4</v>
      </c>
      <c r="AC136" s="13">
        <f t="shared" si="38"/>
        <v>1.953733414735561E-4</v>
      </c>
      <c r="AD136" s="3">
        <v>10.8</v>
      </c>
      <c r="AE136" s="3">
        <v>7.35</v>
      </c>
      <c r="AF136" s="3">
        <v>4.3600000000000003</v>
      </c>
      <c r="AG136" s="3">
        <v>5.16</v>
      </c>
      <c r="AH136" s="9">
        <f t="shared" si="41"/>
        <v>2709702.6156114647</v>
      </c>
      <c r="AI136" s="9">
        <f t="shared" si="41"/>
        <v>2840385.1063470752</v>
      </c>
      <c r="AJ136" s="9">
        <f t="shared" si="41"/>
        <v>3424233.2714617047</v>
      </c>
      <c r="AK136" s="9">
        <f t="shared" si="41"/>
        <v>5098098.6140634455</v>
      </c>
      <c r="AL136" s="9">
        <f t="shared" si="41"/>
        <v>7282933.9631782854</v>
      </c>
      <c r="AM136" s="9">
        <f t="shared" si="41"/>
        <v>8524170.907018451</v>
      </c>
      <c r="AN136" s="9">
        <f t="shared" si="40"/>
        <v>10748651.705300523</v>
      </c>
      <c r="AO136" s="9">
        <f t="shared" si="44"/>
        <v>194.44444444444443</v>
      </c>
      <c r="AP136" s="9">
        <f t="shared" si="45"/>
        <v>194.44444444444443</v>
      </c>
      <c r="AQ136" s="9">
        <f t="shared" si="46"/>
        <v>194.44444444444443</v>
      </c>
      <c r="AR136" s="9">
        <f t="shared" si="46"/>
        <v>285.71428571428572</v>
      </c>
      <c r="AS136" s="9">
        <f t="shared" si="46"/>
        <v>481.65137614678895</v>
      </c>
      <c r="AT136" s="9">
        <f t="shared" si="43"/>
        <v>406.97674418604652</v>
      </c>
      <c r="AU136" s="9">
        <f t="shared" si="47"/>
        <v>406.97674418604652</v>
      </c>
      <c r="AV136" s="9">
        <f t="shared" si="39"/>
        <v>194.43049238606827</v>
      </c>
      <c r="AW136" s="9">
        <f t="shared" si="39"/>
        <v>194.43113425851254</v>
      </c>
      <c r="AX136" s="9">
        <f t="shared" si="39"/>
        <v>194.43340358006881</v>
      </c>
      <c r="AY136" s="9">
        <f t="shared" si="39"/>
        <v>285.69827423931565</v>
      </c>
      <c r="AZ136" s="9">
        <f t="shared" si="35"/>
        <v>481.61952460069836</v>
      </c>
      <c r="BA136" s="9">
        <f t="shared" si="35"/>
        <v>406.95731447673228</v>
      </c>
      <c r="BB136" s="9">
        <f t="shared" si="35"/>
        <v>406.96133538838268</v>
      </c>
    </row>
    <row r="137" spans="2:54" ht="14.5" hidden="1" x14ac:dyDescent="0.35">
      <c r="B137" s="8" t="s">
        <v>131</v>
      </c>
      <c r="C137" s="8" t="s">
        <v>131</v>
      </c>
      <c r="D137" s="30" t="s">
        <v>133</v>
      </c>
      <c r="E137" s="8" t="s">
        <v>108</v>
      </c>
      <c r="F137" s="8" t="s">
        <v>109</v>
      </c>
      <c r="G137" s="8" t="s">
        <v>58</v>
      </c>
      <c r="H137" s="11" t="s">
        <v>110</v>
      </c>
      <c r="I137" s="11" t="s">
        <v>110</v>
      </c>
      <c r="J137" s="11" t="s">
        <v>110</v>
      </c>
      <c r="K137" s="11" t="s">
        <v>110</v>
      </c>
      <c r="L137" s="20">
        <v>8.873239436619719E-2</v>
      </c>
      <c r="M137" s="20">
        <v>8.1145251396648063E-2</v>
      </c>
      <c r="N137" s="20">
        <v>8.6714542190305222E-2</v>
      </c>
      <c r="O137" s="12" t="str">
        <f t="shared" si="42"/>
        <v>-</v>
      </c>
      <c r="P137" s="12" t="str">
        <f t="shared" si="42"/>
        <v>-</v>
      </c>
      <c r="Q137" s="12" t="str">
        <f t="shared" si="42"/>
        <v>-</v>
      </c>
      <c r="R137" s="12" t="str">
        <f t="shared" si="42"/>
        <v>-</v>
      </c>
      <c r="S137" s="12">
        <f t="shared" si="42"/>
        <v>64238.095238095237</v>
      </c>
      <c r="T137" s="12">
        <f t="shared" si="42"/>
        <v>70244.406196213415</v>
      </c>
      <c r="U137" s="12">
        <f t="shared" si="42"/>
        <v>65732.91925465838</v>
      </c>
      <c r="V137" s="7">
        <v>0.53</v>
      </c>
      <c r="W137" s="13" t="str">
        <f t="shared" si="38"/>
        <v>-</v>
      </c>
      <c r="X137" s="13" t="str">
        <f t="shared" si="38"/>
        <v>-</v>
      </c>
      <c r="Y137" s="13" t="str">
        <f t="shared" si="38"/>
        <v>-</v>
      </c>
      <c r="Z137" s="13" t="str">
        <f t="shared" si="38"/>
        <v>-</v>
      </c>
      <c r="AA137" s="13">
        <f t="shared" si="38"/>
        <v>4.7028169014084513E-2</v>
      </c>
      <c r="AB137" s="13">
        <f t="shared" si="38"/>
        <v>4.3006983240223479E-2</v>
      </c>
      <c r="AC137" s="13">
        <f t="shared" si="38"/>
        <v>4.5958707360861772E-2</v>
      </c>
      <c r="AD137" s="3">
        <v>10.8</v>
      </c>
      <c r="AE137" s="3">
        <v>7.35</v>
      </c>
      <c r="AF137" s="3">
        <v>4.3600000000000003</v>
      </c>
      <c r="AG137" s="3">
        <v>5.16</v>
      </c>
      <c r="AH137" s="9" t="str">
        <f t="shared" si="41"/>
        <v>-</v>
      </c>
      <c r="AI137" s="9" t="str">
        <f t="shared" si="41"/>
        <v>-</v>
      </c>
      <c r="AJ137" s="9" t="str">
        <f t="shared" si="41"/>
        <v>-</v>
      </c>
      <c r="AK137" s="9" t="str">
        <f t="shared" si="41"/>
        <v>-</v>
      </c>
      <c r="AL137" s="9">
        <f t="shared" si="41"/>
        <v>44654.088050314458</v>
      </c>
      <c r="AM137" s="9">
        <f t="shared" si="41"/>
        <v>48829.279381677639</v>
      </c>
      <c r="AN137" s="9">
        <f t="shared" si="40"/>
        <v>45693.191140278905</v>
      </c>
      <c r="AO137" s="9">
        <f t="shared" si="44"/>
        <v>194.44444444444443</v>
      </c>
      <c r="AP137" s="9">
        <f t="shared" si="45"/>
        <v>194.44444444444443</v>
      </c>
      <c r="AQ137" s="9">
        <f t="shared" si="46"/>
        <v>194.44444444444443</v>
      </c>
      <c r="AR137" s="9">
        <f t="shared" si="46"/>
        <v>285.71428571428572</v>
      </c>
      <c r="AS137" s="9">
        <f t="shared" si="46"/>
        <v>481.65137614678895</v>
      </c>
      <c r="AT137" s="9">
        <f t="shared" si="43"/>
        <v>406.97674418604652</v>
      </c>
      <c r="AU137" s="9">
        <f t="shared" si="47"/>
        <v>406.97674418604652</v>
      </c>
      <c r="AV137" s="9" t="str">
        <f t="shared" si="39"/>
        <v>-</v>
      </c>
      <c r="AW137" s="9" t="str">
        <f t="shared" si="39"/>
        <v>-</v>
      </c>
      <c r="AX137" s="9" t="str">
        <f t="shared" si="39"/>
        <v>-</v>
      </c>
      <c r="AY137" s="9" t="str">
        <f t="shared" si="39"/>
        <v>-</v>
      </c>
      <c r="AZ137" s="9">
        <f t="shared" si="35"/>
        <v>476.51159000188557</v>
      </c>
      <c r="BA137" s="9">
        <f t="shared" si="35"/>
        <v>403.61275830773621</v>
      </c>
      <c r="BB137" s="9">
        <f t="shared" si="35"/>
        <v>403.38391409650387</v>
      </c>
    </row>
    <row r="138" spans="2:54" ht="14.5" hidden="1" x14ac:dyDescent="0.35">
      <c r="B138" s="8" t="s">
        <v>131</v>
      </c>
      <c r="C138" s="8" t="s">
        <v>131</v>
      </c>
      <c r="D138" s="30" t="s">
        <v>133</v>
      </c>
      <c r="E138" s="8" t="s">
        <v>111</v>
      </c>
      <c r="F138" s="8" t="s">
        <v>109</v>
      </c>
      <c r="G138" s="8" t="s">
        <v>58</v>
      </c>
      <c r="H138" s="17">
        <v>2.8830837702971101E-5</v>
      </c>
      <c r="I138" s="17">
        <v>3.4946206547348703E-5</v>
      </c>
      <c r="J138" s="17">
        <v>3.8701884521822602E-5</v>
      </c>
      <c r="K138" s="17">
        <v>1.42513642438789E-5</v>
      </c>
      <c r="L138" s="17">
        <v>8.1751479933029208E-6</v>
      </c>
      <c r="M138" s="17">
        <v>6.5452346299700803E-6</v>
      </c>
      <c r="N138" s="17">
        <v>3.2185940572336298E-6</v>
      </c>
      <c r="O138" s="12">
        <f t="shared" si="42"/>
        <v>197704973.35957041</v>
      </c>
      <c r="P138" s="12">
        <f t="shared" si="42"/>
        <v>163107832.38452664</v>
      </c>
      <c r="Q138" s="12">
        <f t="shared" si="42"/>
        <v>147279649.82650843</v>
      </c>
      <c r="R138" s="12">
        <f t="shared" si="42"/>
        <v>399961709.10081154</v>
      </c>
      <c r="S138" s="12">
        <f t="shared" si="42"/>
        <v>697235084.26629567</v>
      </c>
      <c r="T138" s="12">
        <f t="shared" si="42"/>
        <v>870862592.7480396</v>
      </c>
      <c r="U138" s="12">
        <f t="shared" si="42"/>
        <v>1770959586.2794607</v>
      </c>
      <c r="V138" s="7">
        <v>0.53</v>
      </c>
      <c r="W138" s="13">
        <f t="shared" si="38"/>
        <v>1.5280343982574683E-5</v>
      </c>
      <c r="X138" s="13">
        <f t="shared" si="38"/>
        <v>1.8521489470094814E-5</v>
      </c>
      <c r="Y138" s="13">
        <f t="shared" si="38"/>
        <v>2.051199879656598E-5</v>
      </c>
      <c r="Z138" s="13">
        <f t="shared" si="38"/>
        <v>7.5532230492558175E-6</v>
      </c>
      <c r="AA138" s="13">
        <f t="shared" si="38"/>
        <v>4.3328284364505483E-6</v>
      </c>
      <c r="AB138" s="13">
        <f t="shared" si="38"/>
        <v>3.4689743538841429E-6</v>
      </c>
      <c r="AC138" s="13">
        <f t="shared" si="38"/>
        <v>1.7058548503338239E-6</v>
      </c>
      <c r="AD138" s="3">
        <v>10.8</v>
      </c>
      <c r="AE138" s="3">
        <v>7.35</v>
      </c>
      <c r="AF138" s="3">
        <v>4.3600000000000003</v>
      </c>
      <c r="AG138" s="3">
        <v>5.16</v>
      </c>
      <c r="AH138" s="9">
        <f t="shared" si="41"/>
        <v>137431461.12383246</v>
      </c>
      <c r="AI138" s="9">
        <f t="shared" si="41"/>
        <v>113381809.99917443</v>
      </c>
      <c r="AJ138" s="9">
        <f t="shared" si="41"/>
        <v>102379101.17036337</v>
      </c>
      <c r="AK138" s="9">
        <f t="shared" si="41"/>
        <v>278027007.31933272</v>
      </c>
      <c r="AL138" s="9">
        <f t="shared" si="41"/>
        <v>484671855.9944458</v>
      </c>
      <c r="AM138" s="9">
        <f t="shared" si="41"/>
        <v>605366251.16546941</v>
      </c>
      <c r="AN138" s="9">
        <f t="shared" si="40"/>
        <v>1231054330.0850272</v>
      </c>
      <c r="AO138" s="9">
        <f t="shared" si="44"/>
        <v>194.44444444444443</v>
      </c>
      <c r="AP138" s="9">
        <f t="shared" si="45"/>
        <v>194.44444444444443</v>
      </c>
      <c r="AQ138" s="9">
        <f t="shared" si="46"/>
        <v>194.44444444444443</v>
      </c>
      <c r="AR138" s="9">
        <f t="shared" si="46"/>
        <v>285.71428571428572</v>
      </c>
      <c r="AS138" s="9">
        <f t="shared" si="46"/>
        <v>481.65137614678895</v>
      </c>
      <c r="AT138" s="9">
        <f t="shared" si="43"/>
        <v>406.97674418604652</v>
      </c>
      <c r="AU138" s="9">
        <f t="shared" si="47"/>
        <v>406.97674418604652</v>
      </c>
      <c r="AV138" s="9">
        <f t="shared" si="39"/>
        <v>194.44416933575988</v>
      </c>
      <c r="AW138" s="9">
        <f t="shared" si="39"/>
        <v>194.44411098198572</v>
      </c>
      <c r="AX138" s="9">
        <f t="shared" si="39"/>
        <v>194.44407514475597</v>
      </c>
      <c r="AY138" s="9">
        <f t="shared" si="39"/>
        <v>285.71399210047474</v>
      </c>
      <c r="AZ138" s="9">
        <f t="shared" si="35"/>
        <v>481.65089749754469</v>
      </c>
      <c r="BA138" s="9">
        <f t="shared" si="35"/>
        <v>406.97647058315135</v>
      </c>
      <c r="BB138" s="9">
        <f t="shared" si="35"/>
        <v>406.97660964282488</v>
      </c>
    </row>
    <row r="139" spans="2:54" ht="14.5" hidden="1" x14ac:dyDescent="0.35">
      <c r="B139" s="8" t="s">
        <v>131</v>
      </c>
      <c r="C139" s="8" t="s">
        <v>131</v>
      </c>
      <c r="D139" s="30" t="s">
        <v>133</v>
      </c>
      <c r="E139" s="8" t="s">
        <v>112</v>
      </c>
      <c r="F139" s="8" t="s">
        <v>109</v>
      </c>
      <c r="G139" s="8" t="s">
        <v>58</v>
      </c>
      <c r="H139" s="17">
        <v>7.3745952614685003E-4</v>
      </c>
      <c r="I139" s="17">
        <v>6.9470824926877201E-4</v>
      </c>
      <c r="J139" s="17">
        <v>5.6473057682493704E-4</v>
      </c>
      <c r="K139" s="17">
        <v>3.9323108449175801E-4</v>
      </c>
      <c r="L139" s="17">
        <v>2.7739406854605201E-4</v>
      </c>
      <c r="M139" s="17">
        <v>2.3752036231982601E-4</v>
      </c>
      <c r="N139" s="17">
        <v>1.90697414424278E-4</v>
      </c>
      <c r="O139" s="12">
        <f t="shared" si="42"/>
        <v>7729237.7383500785</v>
      </c>
      <c r="P139" s="12">
        <f t="shared" si="42"/>
        <v>8204883.1376331579</v>
      </c>
      <c r="Q139" s="12">
        <f t="shared" si="42"/>
        <v>10093308.621691586</v>
      </c>
      <c r="R139" s="12">
        <f t="shared" si="42"/>
        <v>14495293.543151902</v>
      </c>
      <c r="S139" s="12">
        <f t="shared" si="42"/>
        <v>20548384.577493969</v>
      </c>
      <c r="T139" s="12">
        <f t="shared" si="42"/>
        <v>23997942.510397628</v>
      </c>
      <c r="U139" s="12">
        <f t="shared" si="42"/>
        <v>29890284.654401291</v>
      </c>
      <c r="V139" s="7">
        <v>0.53</v>
      </c>
      <c r="W139" s="13">
        <f t="shared" si="38"/>
        <v>3.9085354885783053E-4</v>
      </c>
      <c r="X139" s="13">
        <f t="shared" si="38"/>
        <v>3.6819537211244918E-4</v>
      </c>
      <c r="Y139" s="13">
        <f t="shared" si="38"/>
        <v>2.9930720571721666E-4</v>
      </c>
      <c r="Z139" s="13">
        <f t="shared" si="38"/>
        <v>2.0841247478063174E-4</v>
      </c>
      <c r="AA139" s="13">
        <f t="shared" si="38"/>
        <v>1.4701885632940756E-4</v>
      </c>
      <c r="AB139" s="13">
        <f t="shared" si="38"/>
        <v>1.2588579202950779E-4</v>
      </c>
      <c r="AC139" s="13">
        <f t="shared" si="38"/>
        <v>1.0106962964486735E-4</v>
      </c>
      <c r="AD139" s="3">
        <v>10.8</v>
      </c>
      <c r="AE139" s="3">
        <v>7.35</v>
      </c>
      <c r="AF139" s="3">
        <v>4.3600000000000003</v>
      </c>
      <c r="AG139" s="3">
        <v>5.16</v>
      </c>
      <c r="AH139" s="9">
        <f t="shared" si="41"/>
        <v>5372856.4218918122</v>
      </c>
      <c r="AI139" s="9">
        <f t="shared" si="41"/>
        <v>5703493.7401620755</v>
      </c>
      <c r="AJ139" s="9">
        <f t="shared" si="41"/>
        <v>7016202.6168660475</v>
      </c>
      <c r="AK139" s="9">
        <f t="shared" si="41"/>
        <v>10076172.274286328</v>
      </c>
      <c r="AL139" s="9">
        <f t="shared" si="41"/>
        <v>14283882.030035529</v>
      </c>
      <c r="AM139" s="9">
        <f t="shared" si="41"/>
        <v>16681787.246552473</v>
      </c>
      <c r="AN139" s="9">
        <f t="shared" si="40"/>
        <v>20777754.973268025</v>
      </c>
      <c r="AO139" s="9">
        <f t="shared" si="44"/>
        <v>194.44444444444443</v>
      </c>
      <c r="AP139" s="9">
        <f t="shared" si="45"/>
        <v>194.44444444444443</v>
      </c>
      <c r="AQ139" s="9">
        <f t="shared" si="46"/>
        <v>194.44444444444443</v>
      </c>
      <c r="AR139" s="9">
        <f t="shared" si="46"/>
        <v>285.71428571428572</v>
      </c>
      <c r="AS139" s="9">
        <f t="shared" si="46"/>
        <v>481.65137614678895</v>
      </c>
      <c r="AT139" s="9">
        <f t="shared" si="43"/>
        <v>406.97674418604652</v>
      </c>
      <c r="AU139" s="9">
        <f t="shared" si="47"/>
        <v>406.97674418604652</v>
      </c>
      <c r="AV139" s="9">
        <f t="shared" si="39"/>
        <v>194.43740772677398</v>
      </c>
      <c r="AW139" s="9">
        <f t="shared" si="39"/>
        <v>194.43781563852943</v>
      </c>
      <c r="AX139" s="9">
        <f t="shared" si="39"/>
        <v>194.43905583236261</v>
      </c>
      <c r="AY139" s="9">
        <f t="shared" si="39"/>
        <v>285.70618439007495</v>
      </c>
      <c r="AZ139" s="9">
        <f t="shared" si="35"/>
        <v>481.63513544798582</v>
      </c>
      <c r="BA139" s="9">
        <f t="shared" si="35"/>
        <v>406.96681563179936</v>
      </c>
      <c r="BB139" s="9">
        <f t="shared" si="35"/>
        <v>406.96877283272346</v>
      </c>
    </row>
    <row r="140" spans="2:54" ht="14.5" hidden="1" x14ac:dyDescent="0.35">
      <c r="B140" s="8" t="s">
        <v>131</v>
      </c>
      <c r="C140" s="8" t="s">
        <v>131</v>
      </c>
      <c r="D140" s="30" t="s">
        <v>133</v>
      </c>
      <c r="E140" s="8" t="s">
        <v>113</v>
      </c>
      <c r="F140" s="8" t="s">
        <v>109</v>
      </c>
      <c r="G140" s="8" t="s">
        <v>58</v>
      </c>
      <c r="H140" s="11">
        <v>7.6629036384982113E-4</v>
      </c>
      <c r="I140" s="11">
        <v>7.2965445581612068E-4</v>
      </c>
      <c r="J140" s="11">
        <v>6.0343246134675961E-4</v>
      </c>
      <c r="K140" s="11">
        <v>4.0748244873563689E-4</v>
      </c>
      <c r="L140" s="11">
        <v>0.61004848554946745</v>
      </c>
      <c r="M140" s="11">
        <v>0.55786865683685383</v>
      </c>
      <c r="N140" s="11">
        <v>0.59609029085687848</v>
      </c>
      <c r="O140" s="12">
        <f t="shared" si="42"/>
        <v>7438433.6132890424</v>
      </c>
      <c r="P140" s="12">
        <f t="shared" si="42"/>
        <v>7811916.9348791726</v>
      </c>
      <c r="Q140" s="12">
        <f t="shared" si="42"/>
        <v>9445961.8351962045</v>
      </c>
      <c r="R140" s="12">
        <f t="shared" si="42"/>
        <v>13988332.547049159</v>
      </c>
      <c r="S140" s="12">
        <f t="shared" si="42"/>
        <v>9343.5196300275056</v>
      </c>
      <c r="T140" s="12">
        <f t="shared" si="42"/>
        <v>10217.458769451783</v>
      </c>
      <c r="U140" s="12">
        <f t="shared" si="42"/>
        <v>9562.3097497633498</v>
      </c>
      <c r="V140" s="7">
        <v>0.53</v>
      </c>
      <c r="W140" s="13">
        <f t="shared" si="38"/>
        <v>4.0613389284040522E-4</v>
      </c>
      <c r="X140" s="13">
        <f t="shared" si="38"/>
        <v>3.8671686158254397E-4</v>
      </c>
      <c r="Y140" s="13">
        <f t="shared" si="38"/>
        <v>3.1981920451378259E-4</v>
      </c>
      <c r="Z140" s="13">
        <f t="shared" si="38"/>
        <v>2.1596569782988755E-4</v>
      </c>
      <c r="AA140" s="13">
        <f t="shared" si="38"/>
        <v>0.32332569734121774</v>
      </c>
      <c r="AB140" s="13">
        <f t="shared" si="38"/>
        <v>0.29567038812353252</v>
      </c>
      <c r="AC140" s="13">
        <f t="shared" si="38"/>
        <v>0.31592785415414559</v>
      </c>
      <c r="AD140" s="3">
        <v>10.8</v>
      </c>
      <c r="AE140" s="3">
        <v>7.35</v>
      </c>
      <c r="AF140" s="3">
        <v>4.3600000000000003</v>
      </c>
      <c r="AG140" s="3">
        <v>5.16</v>
      </c>
      <c r="AH140" s="9">
        <f t="shared" si="41"/>
        <v>5170708.5693171099</v>
      </c>
      <c r="AI140" s="9">
        <f t="shared" si="41"/>
        <v>5430329.5475823442</v>
      </c>
      <c r="AJ140" s="9">
        <f t="shared" si="41"/>
        <v>6566209.8159258617</v>
      </c>
      <c r="AK140" s="9">
        <f t="shared" si="41"/>
        <v>9723766.4180083536</v>
      </c>
      <c r="AL140" s="9">
        <f t="shared" si="41"/>
        <v>6494.998749770858</v>
      </c>
      <c r="AM140" s="9">
        <f t="shared" si="41"/>
        <v>7102.5036133229878</v>
      </c>
      <c r="AN140" s="9">
        <f t="shared" si="40"/>
        <v>6647.0872143340066</v>
      </c>
      <c r="AO140" s="9">
        <f t="shared" si="44"/>
        <v>194.44444444444443</v>
      </c>
      <c r="AP140" s="9">
        <f t="shared" si="45"/>
        <v>194.44444444444443</v>
      </c>
      <c r="AQ140" s="9">
        <f t="shared" si="46"/>
        <v>194.44444444444443</v>
      </c>
      <c r="AR140" s="9">
        <f t="shared" si="46"/>
        <v>285.71428571428572</v>
      </c>
      <c r="AS140" s="9">
        <f t="shared" si="46"/>
        <v>481.65137614678895</v>
      </c>
      <c r="AT140" s="9">
        <f t="shared" si="43"/>
        <v>406.97674418604652</v>
      </c>
      <c r="AU140" s="9">
        <f t="shared" si="47"/>
        <v>406.97674418604652</v>
      </c>
      <c r="AV140" s="9">
        <f t="shared" si="39"/>
        <v>194.4371326380008</v>
      </c>
      <c r="AW140" s="9">
        <f t="shared" si="39"/>
        <v>194.43748219880646</v>
      </c>
      <c r="AX140" s="9">
        <f t="shared" si="39"/>
        <v>194.43868655314256</v>
      </c>
      <c r="AY140" s="9">
        <f t="shared" si="39"/>
        <v>285.70589079291437</v>
      </c>
      <c r="AZ140" s="9">
        <f t="shared" si="35"/>
        <v>448.39930761001648</v>
      </c>
      <c r="BA140" s="9">
        <f t="shared" si="35"/>
        <v>384.92061481050933</v>
      </c>
      <c r="BB140" s="9">
        <f t="shared" si="35"/>
        <v>383.49665224440446</v>
      </c>
    </row>
    <row r="141" spans="2:54" ht="14.5" x14ac:dyDescent="0.35">
      <c r="B141" s="8" t="s">
        <v>131</v>
      </c>
      <c r="C141" s="8" t="s">
        <v>131</v>
      </c>
      <c r="D141" s="30" t="s">
        <v>133</v>
      </c>
      <c r="E141" s="8" t="s">
        <v>108</v>
      </c>
      <c r="F141" s="8" t="s">
        <v>114</v>
      </c>
      <c r="G141" s="8" t="s">
        <v>58</v>
      </c>
      <c r="H141" s="17" t="s">
        <v>110</v>
      </c>
      <c r="I141" s="17" t="s">
        <v>110</v>
      </c>
      <c r="J141" s="17" t="s">
        <v>110</v>
      </c>
      <c r="K141" s="17" t="s">
        <v>110</v>
      </c>
      <c r="L141" s="20">
        <v>4.4366197183098595E-2</v>
      </c>
      <c r="M141" s="20">
        <v>4.0572625698324032E-2</v>
      </c>
      <c r="N141" s="20">
        <v>4.3357271095152611E-2</v>
      </c>
      <c r="O141" s="12" t="str">
        <f t="shared" si="42"/>
        <v>-</v>
      </c>
      <c r="P141" s="12" t="str">
        <f t="shared" si="42"/>
        <v>-</v>
      </c>
      <c r="Q141" s="12" t="str">
        <f t="shared" si="42"/>
        <v>-</v>
      </c>
      <c r="R141" s="12" t="str">
        <f t="shared" si="42"/>
        <v>-</v>
      </c>
      <c r="S141" s="12">
        <f t="shared" si="42"/>
        <v>128476.19047619047</v>
      </c>
      <c r="T141" s="12">
        <f t="shared" si="42"/>
        <v>140488.81239242683</v>
      </c>
      <c r="U141" s="12">
        <f t="shared" si="42"/>
        <v>131465.83850931676</v>
      </c>
      <c r="V141" s="7">
        <v>0.53</v>
      </c>
      <c r="W141" s="13" t="str">
        <f t="shared" si="38"/>
        <v>-</v>
      </c>
      <c r="X141" s="13" t="str">
        <f t="shared" si="38"/>
        <v>-</v>
      </c>
      <c r="Y141" s="13" t="str">
        <f t="shared" si="38"/>
        <v>-</v>
      </c>
      <c r="Z141" s="13" t="str">
        <f t="shared" si="38"/>
        <v>-</v>
      </c>
      <c r="AA141" s="13">
        <f t="shared" si="38"/>
        <v>2.3514084507042256E-2</v>
      </c>
      <c r="AB141" s="13">
        <f t="shared" si="38"/>
        <v>2.1503491620111739E-2</v>
      </c>
      <c r="AC141" s="13">
        <f t="shared" si="38"/>
        <v>2.2979353680430886E-2</v>
      </c>
      <c r="AD141" s="3">
        <v>10.8</v>
      </c>
      <c r="AE141" s="3">
        <v>7.35</v>
      </c>
      <c r="AF141" s="3">
        <v>4.3600000000000003</v>
      </c>
      <c r="AG141" s="3">
        <v>5.16</v>
      </c>
      <c r="AH141" s="9" t="str">
        <f t="shared" si="41"/>
        <v>-</v>
      </c>
      <c r="AI141" s="9" t="str">
        <f t="shared" si="41"/>
        <v>-</v>
      </c>
      <c r="AJ141" s="9" t="str">
        <f t="shared" si="41"/>
        <v>-</v>
      </c>
      <c r="AK141" s="9" t="str">
        <f t="shared" si="41"/>
        <v>-</v>
      </c>
      <c r="AL141" s="9">
        <f t="shared" si="41"/>
        <v>89308.176100628916</v>
      </c>
      <c r="AM141" s="9">
        <f t="shared" si="41"/>
        <v>97658.558763355279</v>
      </c>
      <c r="AN141" s="9">
        <f t="shared" si="40"/>
        <v>91386.382280557809</v>
      </c>
      <c r="AO141" s="9">
        <f t="shared" si="44"/>
        <v>194.44444444444443</v>
      </c>
      <c r="AP141" s="9">
        <f t="shared" si="45"/>
        <v>194.44444444444443</v>
      </c>
      <c r="AQ141" s="9">
        <f t="shared" si="46"/>
        <v>194.44444444444443</v>
      </c>
      <c r="AR141" s="9">
        <f t="shared" si="46"/>
        <v>285.71428571428572</v>
      </c>
      <c r="AS141" s="9">
        <f t="shared" si="46"/>
        <v>481.65137614678895</v>
      </c>
      <c r="AT141" s="9">
        <f t="shared" si="43"/>
        <v>406.97674418604652</v>
      </c>
      <c r="AU141" s="9">
        <f t="shared" si="47"/>
        <v>406.97674418604652</v>
      </c>
      <c r="AV141" s="9" t="str">
        <f t="shared" si="39"/>
        <v>-</v>
      </c>
      <c r="AW141" s="9" t="str">
        <f t="shared" si="39"/>
        <v>-</v>
      </c>
      <c r="AX141" s="9" t="str">
        <f t="shared" si="39"/>
        <v>-</v>
      </c>
      <c r="AY141" s="9" t="str">
        <f t="shared" si="39"/>
        <v>-</v>
      </c>
      <c r="AZ141" s="9">
        <f t="shared" si="35"/>
        <v>479.0676976314906</v>
      </c>
      <c r="BA141" s="9">
        <f t="shared" si="35"/>
        <v>405.2877708943488</v>
      </c>
      <c r="BB141" s="9">
        <f t="shared" si="35"/>
        <v>405.17236452211438</v>
      </c>
    </row>
    <row r="142" spans="2:54" ht="14.5" x14ac:dyDescent="0.35">
      <c r="B142" s="8" t="s">
        <v>131</v>
      </c>
      <c r="C142" s="8" t="s">
        <v>131</v>
      </c>
      <c r="D142" s="30" t="s">
        <v>133</v>
      </c>
      <c r="E142" s="8" t="s">
        <v>111</v>
      </c>
      <c r="F142" s="8" t="s">
        <v>114</v>
      </c>
      <c r="G142" s="8" t="s">
        <v>58</v>
      </c>
      <c r="H142" s="17">
        <v>1.9220557978524901E-5</v>
      </c>
      <c r="I142" s="17">
        <v>2.32974704229054E-5</v>
      </c>
      <c r="J142" s="17">
        <v>2.58012556588315E-5</v>
      </c>
      <c r="K142" s="17">
        <v>9.5009092557472806E-6</v>
      </c>
      <c r="L142" s="17">
        <v>5.4500985282223896E-6</v>
      </c>
      <c r="M142" s="17">
        <v>4.36348964717528E-6</v>
      </c>
      <c r="N142" s="17">
        <v>2.1457293247044402E-6</v>
      </c>
      <c r="O142" s="12">
        <f t="shared" si="42"/>
        <v>296557467.6015442</v>
      </c>
      <c r="P142" s="12">
        <f t="shared" si="42"/>
        <v>244661754.96872506</v>
      </c>
      <c r="Q142" s="12">
        <f t="shared" si="42"/>
        <v>220919480.63965443</v>
      </c>
      <c r="R142" s="12">
        <f t="shared" si="42"/>
        <v>599942578.81707072</v>
      </c>
      <c r="S142" s="12">
        <f t="shared" si="42"/>
        <v>1045852652.1095974</v>
      </c>
      <c r="T142" s="12">
        <f t="shared" si="42"/>
        <v>1306293920.8965271</v>
      </c>
      <c r="U142" s="12">
        <f t="shared" si="42"/>
        <v>2656439437.3391604</v>
      </c>
      <c r="V142" s="7">
        <v>0.53</v>
      </c>
      <c r="W142" s="13">
        <f t="shared" si="38"/>
        <v>1.0186895728618199E-5</v>
      </c>
      <c r="X142" s="13">
        <f t="shared" si="38"/>
        <v>1.2347659324139863E-5</v>
      </c>
      <c r="Y142" s="13">
        <f t="shared" si="38"/>
        <v>1.3674665499180696E-5</v>
      </c>
      <c r="Z142" s="13">
        <f t="shared" si="38"/>
        <v>5.0354819055460586E-6</v>
      </c>
      <c r="AA142" s="13">
        <f t="shared" si="38"/>
        <v>2.8885522199578665E-6</v>
      </c>
      <c r="AB142" s="13">
        <f t="shared" si="38"/>
        <v>2.3126495130028986E-6</v>
      </c>
      <c r="AC142" s="13">
        <f t="shared" si="38"/>
        <v>1.1372365420933533E-6</v>
      </c>
      <c r="AD142" s="3">
        <v>10.8</v>
      </c>
      <c r="AE142" s="3">
        <v>7.35</v>
      </c>
      <c r="AF142" s="3">
        <v>4.3600000000000003</v>
      </c>
      <c r="AG142" s="3">
        <v>5.16</v>
      </c>
      <c r="AH142" s="9">
        <f t="shared" si="41"/>
        <v>206147196.94248351</v>
      </c>
      <c r="AI142" s="9">
        <f t="shared" si="41"/>
        <v>170072719.44201341</v>
      </c>
      <c r="AJ142" s="9">
        <f t="shared" si="41"/>
        <v>153568655.85676077</v>
      </c>
      <c r="AK142" s="9">
        <f t="shared" si="41"/>
        <v>417040521.52130044</v>
      </c>
      <c r="AL142" s="9">
        <f t="shared" si="41"/>
        <v>727007801.86367249</v>
      </c>
      <c r="AM142" s="9">
        <f t="shared" si="41"/>
        <v>908049398.83571887</v>
      </c>
      <c r="AN142" s="9">
        <f t="shared" si="40"/>
        <v>1846581535.3896847</v>
      </c>
      <c r="AO142" s="9">
        <f t="shared" si="44"/>
        <v>194.44444444444443</v>
      </c>
      <c r="AP142" s="9">
        <f t="shared" si="45"/>
        <v>194.44444444444443</v>
      </c>
      <c r="AQ142" s="9">
        <f t="shared" si="46"/>
        <v>194.44444444444443</v>
      </c>
      <c r="AR142" s="9">
        <f t="shared" si="46"/>
        <v>285.71428571428572</v>
      </c>
      <c r="AS142" s="9">
        <f t="shared" si="46"/>
        <v>481.65137614678895</v>
      </c>
      <c r="AT142" s="9">
        <f t="shared" si="43"/>
        <v>406.97674418604652</v>
      </c>
      <c r="AU142" s="9">
        <f t="shared" si="47"/>
        <v>406.97674418604652</v>
      </c>
      <c r="AV142" s="9">
        <f t="shared" si="39"/>
        <v>194.4442610385729</v>
      </c>
      <c r="AW142" s="9">
        <f t="shared" si="39"/>
        <v>194.44422213601732</v>
      </c>
      <c r="AX142" s="9">
        <f t="shared" si="39"/>
        <v>194.44419824450281</v>
      </c>
      <c r="AY142" s="9">
        <f t="shared" si="39"/>
        <v>285.71408997168294</v>
      </c>
      <c r="AZ142" s="9">
        <f t="shared" si="35"/>
        <v>481.65105704719491</v>
      </c>
      <c r="BA142" s="9">
        <f t="shared" si="35"/>
        <v>406.97656178407999</v>
      </c>
      <c r="BB142" s="9">
        <f t="shared" si="35"/>
        <v>406.97665449055756</v>
      </c>
    </row>
    <row r="143" spans="2:54" ht="14.5" x14ac:dyDescent="0.35">
      <c r="B143" s="8" t="s">
        <v>131</v>
      </c>
      <c r="C143" s="8" t="s">
        <v>131</v>
      </c>
      <c r="D143" s="30" t="s">
        <v>133</v>
      </c>
      <c r="E143" s="8" t="s">
        <v>112</v>
      </c>
      <c r="F143" s="8" t="s">
        <v>114</v>
      </c>
      <c r="G143" s="8" t="s">
        <v>58</v>
      </c>
      <c r="H143" s="17">
        <v>4.9163968410023305E-4</v>
      </c>
      <c r="I143" s="17">
        <v>4.6313883284804599E-4</v>
      </c>
      <c r="J143" s="17">
        <v>3.7648705121841103E-4</v>
      </c>
      <c r="K143" s="17">
        <v>2.6215405632908198E-4</v>
      </c>
      <c r="L143" s="17">
        <v>1.8492937903157901E-4</v>
      </c>
      <c r="M143" s="17">
        <v>1.58346908213969E-4</v>
      </c>
      <c r="N143" s="17">
        <v>1.2713160961678801E-4</v>
      </c>
      <c r="O143" s="12">
        <f t="shared" si="42"/>
        <v>11593856.607470101</v>
      </c>
      <c r="P143" s="12">
        <f t="shared" si="42"/>
        <v>12307324.706391329</v>
      </c>
      <c r="Q143" s="12">
        <f t="shared" si="42"/>
        <v>15139962.932465546</v>
      </c>
      <c r="R143" s="12">
        <f t="shared" si="42"/>
        <v>21742940.314624734</v>
      </c>
      <c r="S143" s="12">
        <f t="shared" si="42"/>
        <v>30822576.866094671</v>
      </c>
      <c r="T143" s="12">
        <f t="shared" si="42"/>
        <v>35996913.76542557</v>
      </c>
      <c r="U143" s="12">
        <f t="shared" si="42"/>
        <v>44835426.981389388</v>
      </c>
      <c r="V143" s="7">
        <v>0.53</v>
      </c>
      <c r="W143" s="13">
        <f t="shared" si="38"/>
        <v>2.6056903257312355E-4</v>
      </c>
      <c r="X143" s="13">
        <f t="shared" si="38"/>
        <v>2.4546358140946437E-4</v>
      </c>
      <c r="Y143" s="13">
        <f t="shared" si="38"/>
        <v>1.9953813714575786E-4</v>
      </c>
      <c r="Z143" s="13">
        <f t="shared" si="38"/>
        <v>1.3894164985441346E-4</v>
      </c>
      <c r="AA143" s="13">
        <f t="shared" si="38"/>
        <v>9.8012570886736873E-5</v>
      </c>
      <c r="AB143" s="13">
        <f t="shared" si="38"/>
        <v>8.3923861353403577E-5</v>
      </c>
      <c r="AC143" s="13">
        <f t="shared" si="38"/>
        <v>6.7379753096897648E-5</v>
      </c>
      <c r="AD143" s="3">
        <v>10.8</v>
      </c>
      <c r="AE143" s="3">
        <v>7.35</v>
      </c>
      <c r="AF143" s="3">
        <v>4.3600000000000003</v>
      </c>
      <c r="AG143" s="3">
        <v>5.16</v>
      </c>
      <c r="AH143" s="9">
        <f t="shared" si="41"/>
        <v>8059284.6327994736</v>
      </c>
      <c r="AI143" s="9">
        <f t="shared" si="41"/>
        <v>8555240.6102025118</v>
      </c>
      <c r="AJ143" s="9">
        <f t="shared" si="41"/>
        <v>10524303.925249137</v>
      </c>
      <c r="AK143" s="9">
        <f t="shared" si="41"/>
        <v>15114258.411357809</v>
      </c>
      <c r="AL143" s="9">
        <f t="shared" si="41"/>
        <v>21425823.044951607</v>
      </c>
      <c r="AM143" s="9">
        <f t="shared" si="41"/>
        <v>25022680.869709928</v>
      </c>
      <c r="AN143" s="9">
        <f t="shared" si="40"/>
        <v>31166632.459754292</v>
      </c>
      <c r="AO143" s="9">
        <f t="shared" si="44"/>
        <v>194.44444444444443</v>
      </c>
      <c r="AP143" s="9">
        <f t="shared" si="45"/>
        <v>194.44444444444443</v>
      </c>
      <c r="AQ143" s="9">
        <f t="shared" si="46"/>
        <v>194.44444444444443</v>
      </c>
      <c r="AR143" s="9">
        <f t="shared" si="46"/>
        <v>285.71428571428572</v>
      </c>
      <c r="AS143" s="9">
        <f t="shared" si="46"/>
        <v>481.65137614678895</v>
      </c>
      <c r="AT143" s="9">
        <f t="shared" si="43"/>
        <v>406.97674418604652</v>
      </c>
      <c r="AU143" s="9">
        <f t="shared" si="47"/>
        <v>406.97674418604652</v>
      </c>
      <c r="AV143" s="9">
        <f t="shared" si="39"/>
        <v>194.43975324274106</v>
      </c>
      <c r="AW143" s="9">
        <f t="shared" si="39"/>
        <v>194.44002519028214</v>
      </c>
      <c r="AX143" s="9">
        <f t="shared" si="39"/>
        <v>194.44085200320427</v>
      </c>
      <c r="AY143" s="9">
        <f t="shared" si="39"/>
        <v>285.70888478043139</v>
      </c>
      <c r="AZ143" s="9">
        <f t="shared" si="35"/>
        <v>481.64054889255954</v>
      </c>
      <c r="BA143" s="9">
        <f t="shared" si="35"/>
        <v>406.97012509605554</v>
      </c>
      <c r="BB143" s="9">
        <f t="shared" si="35"/>
        <v>406.97142991580131</v>
      </c>
    </row>
    <row r="144" spans="2:54" ht="14.5" x14ac:dyDescent="0.35">
      <c r="B144" s="8" t="s">
        <v>131</v>
      </c>
      <c r="C144" s="8" t="s">
        <v>131</v>
      </c>
      <c r="D144" s="30" t="s">
        <v>133</v>
      </c>
      <c r="E144" s="8" t="s">
        <v>113</v>
      </c>
      <c r="F144" s="8" t="s">
        <v>114</v>
      </c>
      <c r="G144" s="8" t="s">
        <v>58</v>
      </c>
      <c r="H144" s="17">
        <v>5.10860242078758E-4</v>
      </c>
      <c r="I144" s="17">
        <v>4.864363032709514E-4</v>
      </c>
      <c r="J144" s="17">
        <v>4.0228830687724252E-4</v>
      </c>
      <c r="K144" s="17">
        <v>2.7165496558482924E-4</v>
      </c>
      <c r="L144" s="17">
        <v>0.43135787253265778</v>
      </c>
      <c r="M144" s="17">
        <v>0.39446284021997413</v>
      </c>
      <c r="N144" s="17">
        <v>0.42149164487872354</v>
      </c>
      <c r="O144" s="12">
        <f t="shared" si="42"/>
        <v>11157650.430587327</v>
      </c>
      <c r="P144" s="12">
        <f t="shared" si="42"/>
        <v>11717875.416927969</v>
      </c>
      <c r="Q144" s="12">
        <f t="shared" si="42"/>
        <v>14168942.777000336</v>
      </c>
      <c r="R144" s="12">
        <f t="shared" si="42"/>
        <v>20982498.839028474</v>
      </c>
      <c r="S144" s="12">
        <f t="shared" si="42"/>
        <v>13214.08594337978</v>
      </c>
      <c r="T144" s="12">
        <f t="shared" si="42"/>
        <v>14450.030316724808</v>
      </c>
      <c r="U144" s="12">
        <f t="shared" si="42"/>
        <v>13523.399738184775</v>
      </c>
      <c r="V144" s="7">
        <v>0.53</v>
      </c>
      <c r="W144" s="13">
        <f t="shared" si="38"/>
        <v>2.7075592830174176E-4</v>
      </c>
      <c r="X144" s="13">
        <f t="shared" si="38"/>
        <v>2.5781124073360426E-4</v>
      </c>
      <c r="Y144" s="13">
        <f t="shared" si="38"/>
        <v>2.1321280264493855E-4</v>
      </c>
      <c r="Z144" s="13">
        <f t="shared" si="38"/>
        <v>1.4397713175995952E-4</v>
      </c>
      <c r="AA144" s="13">
        <f t="shared" si="38"/>
        <v>0.22861967244230863</v>
      </c>
      <c r="AB144" s="13">
        <f t="shared" si="38"/>
        <v>0.20906530531658629</v>
      </c>
      <c r="AC144" s="13">
        <f t="shared" si="38"/>
        <v>0.2233905717857235</v>
      </c>
      <c r="AD144" s="3">
        <v>10.8</v>
      </c>
      <c r="AE144" s="3">
        <v>7.35</v>
      </c>
      <c r="AF144" s="3">
        <v>4.3600000000000003</v>
      </c>
      <c r="AG144" s="3">
        <v>5.16</v>
      </c>
      <c r="AH144" s="9">
        <f t="shared" si="41"/>
        <v>7756062.8613814581</v>
      </c>
      <c r="AI144" s="9">
        <f t="shared" si="41"/>
        <v>8145494.331528876</v>
      </c>
      <c r="AJ144" s="9">
        <f t="shared" si="41"/>
        <v>9849314.740715228</v>
      </c>
      <c r="AK144" s="9">
        <f t="shared" si="41"/>
        <v>14585649.639841044</v>
      </c>
      <c r="AL144" s="9">
        <f t="shared" si="41"/>
        <v>9185.5612317436407</v>
      </c>
      <c r="AM144" s="9">
        <f t="shared" si="41"/>
        <v>10044.708263860342</v>
      </c>
      <c r="AN144" s="9">
        <f t="shared" si="40"/>
        <v>9400.5757862257615</v>
      </c>
      <c r="AO144" s="9">
        <f t="shared" si="44"/>
        <v>194.44444444444443</v>
      </c>
      <c r="AP144" s="9">
        <f t="shared" si="45"/>
        <v>194.44444444444443</v>
      </c>
      <c r="AQ144" s="9">
        <f t="shared" si="46"/>
        <v>194.44444444444443</v>
      </c>
      <c r="AR144" s="9">
        <f t="shared" si="46"/>
        <v>285.71428571428572</v>
      </c>
      <c r="AS144" s="9">
        <f t="shared" si="46"/>
        <v>481.65137614678895</v>
      </c>
      <c r="AT144" s="9">
        <f t="shared" si="43"/>
        <v>406.97674418604652</v>
      </c>
      <c r="AU144" s="9">
        <f t="shared" si="47"/>
        <v>406.97674418604652</v>
      </c>
      <c r="AV144" s="9">
        <f t="shared" si="39"/>
        <v>194.43956984571921</v>
      </c>
      <c r="AW144" s="9">
        <f t="shared" si="39"/>
        <v>194.43980289196003</v>
      </c>
      <c r="AX144" s="9">
        <f t="shared" si="39"/>
        <v>194.44060581235985</v>
      </c>
      <c r="AY144" s="9">
        <f t="shared" si="39"/>
        <v>285.70868904522888</v>
      </c>
      <c r="AZ144" s="9">
        <f t="shared" si="35"/>
        <v>457.65396783958511</v>
      </c>
      <c r="BA144" s="9">
        <f t="shared" si="35"/>
        <v>391.12953197282332</v>
      </c>
      <c r="BB144" s="9">
        <f t="shared" si="35"/>
        <v>390.08873162688053</v>
      </c>
    </row>
    <row r="145" spans="2:54" ht="14.5" hidden="1" x14ac:dyDescent="0.35">
      <c r="B145" s="8" t="s">
        <v>131</v>
      </c>
      <c r="C145" s="8" t="s">
        <v>131</v>
      </c>
      <c r="D145" s="30" t="s">
        <v>133</v>
      </c>
      <c r="E145" s="8" t="s">
        <v>108</v>
      </c>
      <c r="F145" s="8" t="s">
        <v>115</v>
      </c>
      <c r="G145" s="8" t="s">
        <v>58</v>
      </c>
      <c r="H145" s="17" t="s">
        <v>110</v>
      </c>
      <c r="I145" s="17" t="s">
        <v>110</v>
      </c>
      <c r="J145" s="17" t="s">
        <v>110</v>
      </c>
      <c r="K145" s="17" t="s">
        <v>110</v>
      </c>
      <c r="L145" s="20">
        <v>2.2183098591549297E-2</v>
      </c>
      <c r="M145" s="20">
        <v>2.0286312849162016E-2</v>
      </c>
      <c r="N145" s="20">
        <v>2.1678635547576305E-2</v>
      </c>
      <c r="O145" s="12" t="str">
        <f t="shared" si="42"/>
        <v>-</v>
      </c>
      <c r="P145" s="12" t="str">
        <f t="shared" si="42"/>
        <v>-</v>
      </c>
      <c r="Q145" s="12" t="str">
        <f t="shared" si="42"/>
        <v>-</v>
      </c>
      <c r="R145" s="12" t="str">
        <f t="shared" si="42"/>
        <v>-</v>
      </c>
      <c r="S145" s="12">
        <f t="shared" si="42"/>
        <v>256952.38095238095</v>
      </c>
      <c r="T145" s="12">
        <f t="shared" si="42"/>
        <v>280977.62478485366</v>
      </c>
      <c r="U145" s="12">
        <f t="shared" si="42"/>
        <v>262931.67701863352</v>
      </c>
      <c r="V145" s="7">
        <v>0.53</v>
      </c>
      <c r="W145" s="13" t="str">
        <f t="shared" si="38"/>
        <v>-</v>
      </c>
      <c r="X145" s="13" t="str">
        <f t="shared" si="38"/>
        <v>-</v>
      </c>
      <c r="Y145" s="13" t="str">
        <f t="shared" si="38"/>
        <v>-</v>
      </c>
      <c r="Z145" s="13" t="str">
        <f t="shared" si="38"/>
        <v>-</v>
      </c>
      <c r="AA145" s="13">
        <f t="shared" si="38"/>
        <v>1.1757042253521128E-2</v>
      </c>
      <c r="AB145" s="13">
        <f t="shared" si="38"/>
        <v>1.075174581005587E-2</v>
      </c>
      <c r="AC145" s="13">
        <f t="shared" si="38"/>
        <v>1.1489676840215443E-2</v>
      </c>
      <c r="AD145" s="3">
        <v>10.8</v>
      </c>
      <c r="AE145" s="3">
        <v>7.35</v>
      </c>
      <c r="AF145" s="3">
        <v>4.3600000000000003</v>
      </c>
      <c r="AG145" s="3">
        <v>5.16</v>
      </c>
      <c r="AH145" s="9" t="str">
        <f t="shared" si="41"/>
        <v>-</v>
      </c>
      <c r="AI145" s="9" t="str">
        <f t="shared" si="41"/>
        <v>-</v>
      </c>
      <c r="AJ145" s="9" t="str">
        <f t="shared" si="41"/>
        <v>-</v>
      </c>
      <c r="AK145" s="9" t="str">
        <f t="shared" si="41"/>
        <v>-</v>
      </c>
      <c r="AL145" s="9">
        <f t="shared" si="41"/>
        <v>178616.35220125783</v>
      </c>
      <c r="AM145" s="9">
        <f t="shared" si="41"/>
        <v>195317.11752671056</v>
      </c>
      <c r="AN145" s="9">
        <f t="shared" si="40"/>
        <v>182772.76456111562</v>
      </c>
      <c r="AO145" s="9">
        <f t="shared" si="44"/>
        <v>194.44444444444443</v>
      </c>
      <c r="AP145" s="9">
        <f t="shared" si="45"/>
        <v>194.44444444444443</v>
      </c>
      <c r="AQ145" s="9">
        <f t="shared" si="46"/>
        <v>194.44444444444443</v>
      </c>
      <c r="AR145" s="9">
        <f t="shared" si="46"/>
        <v>285.71428571428572</v>
      </c>
      <c r="AS145" s="9">
        <f t="shared" si="46"/>
        <v>481.65137614678895</v>
      </c>
      <c r="AT145" s="9">
        <f t="shared" si="43"/>
        <v>406.97674418604652</v>
      </c>
      <c r="AU145" s="9">
        <f t="shared" si="47"/>
        <v>406.97674418604652</v>
      </c>
      <c r="AV145" s="9" t="str">
        <f t="shared" si="39"/>
        <v>-</v>
      </c>
      <c r="AW145" s="9" t="str">
        <f t="shared" si="39"/>
        <v>-</v>
      </c>
      <c r="AX145" s="9" t="str">
        <f t="shared" si="39"/>
        <v>-</v>
      </c>
      <c r="AY145" s="9" t="str">
        <f t="shared" si="39"/>
        <v>-</v>
      </c>
      <c r="AZ145" s="9">
        <f t="shared" si="35"/>
        <v>480.35606272335463</v>
      </c>
      <c r="BA145" s="9">
        <f t="shared" si="35"/>
        <v>406.13050156617254</v>
      </c>
      <c r="BB145" s="9">
        <f t="shared" si="35"/>
        <v>406.07254992783857</v>
      </c>
    </row>
    <row r="146" spans="2:54" ht="14.5" hidden="1" x14ac:dyDescent="0.35">
      <c r="B146" s="8" t="s">
        <v>131</v>
      </c>
      <c r="C146" s="8" t="s">
        <v>131</v>
      </c>
      <c r="D146" s="30" t="s">
        <v>133</v>
      </c>
      <c r="E146" s="8" t="s">
        <v>111</v>
      </c>
      <c r="F146" s="8" t="s">
        <v>115</v>
      </c>
      <c r="G146" s="8" t="s">
        <v>58</v>
      </c>
      <c r="H146" s="17">
        <v>9.6102790207713495E-6</v>
      </c>
      <c r="I146" s="17">
        <v>1.1648735254658501E-5</v>
      </c>
      <c r="J146" s="17">
        <v>1.2900627882415901E-5</v>
      </c>
      <c r="K146" s="17">
        <v>4.7504546427264401E-6</v>
      </c>
      <c r="L146" s="17">
        <v>2.7250492713269499E-6</v>
      </c>
      <c r="M146" s="17">
        <v>2.1817448289763302E-6</v>
      </c>
      <c r="N146" s="17">
        <v>1.07286466314199E-6</v>
      </c>
      <c r="O146" s="12">
        <f t="shared" si="42"/>
        <v>593114933.25846231</v>
      </c>
      <c r="P146" s="12">
        <f t="shared" si="42"/>
        <v>489323508.12252223</v>
      </c>
      <c r="Q146" s="12">
        <f t="shared" si="42"/>
        <v>441838959.46408468</v>
      </c>
      <c r="R146" s="12">
        <f t="shared" si="42"/>
        <v>1199885153.8825734</v>
      </c>
      <c r="S146" s="12">
        <f t="shared" si="42"/>
        <v>2091705298.6804938</v>
      </c>
      <c r="T146" s="12">
        <f t="shared" si="42"/>
        <v>2612587835.3402252</v>
      </c>
      <c r="U146" s="12">
        <f t="shared" si="42"/>
        <v>5312878870.7673416</v>
      </c>
      <c r="V146" s="7">
        <v>0.53</v>
      </c>
      <c r="W146" s="13">
        <f t="shared" si="38"/>
        <v>5.0934478810088157E-6</v>
      </c>
      <c r="X146" s="13">
        <f t="shared" si="38"/>
        <v>6.1738296849690055E-6</v>
      </c>
      <c r="Y146" s="13">
        <f t="shared" si="38"/>
        <v>6.8373327776804279E-6</v>
      </c>
      <c r="Z146" s="13">
        <f t="shared" si="38"/>
        <v>2.5177409606450135E-6</v>
      </c>
      <c r="AA146" s="13">
        <f t="shared" si="38"/>
        <v>1.4442761138032834E-6</v>
      </c>
      <c r="AB146" s="13">
        <f t="shared" si="38"/>
        <v>1.1563247593574551E-6</v>
      </c>
      <c r="AC146" s="13">
        <f t="shared" ref="AC146:AC209" si="48">IFERROR(N146*$V146, "-")</f>
        <v>5.686182714652547E-7</v>
      </c>
      <c r="AD146" s="3">
        <v>10.8</v>
      </c>
      <c r="AE146" s="3">
        <v>7.35</v>
      </c>
      <c r="AF146" s="3">
        <v>4.3600000000000003</v>
      </c>
      <c r="AG146" s="3">
        <v>5.16</v>
      </c>
      <c r="AH146" s="9">
        <f t="shared" si="41"/>
        <v>412294392.53319126</v>
      </c>
      <c r="AI146" s="9">
        <f t="shared" si="41"/>
        <v>340145437.62240869</v>
      </c>
      <c r="AJ146" s="9">
        <f t="shared" si="41"/>
        <v>307137310.45169741</v>
      </c>
      <c r="AK146" s="9">
        <f t="shared" si="41"/>
        <v>834081040.43475807</v>
      </c>
      <c r="AL146" s="9">
        <f t="shared" si="41"/>
        <v>1454015599.8772054</v>
      </c>
      <c r="AM146" s="9">
        <f t="shared" si="41"/>
        <v>1816098793.1858563</v>
      </c>
      <c r="AN146" s="9">
        <f t="shared" si="40"/>
        <v>3693163068.0607138</v>
      </c>
      <c r="AO146" s="9">
        <f t="shared" si="44"/>
        <v>194.44444444444443</v>
      </c>
      <c r="AP146" s="9">
        <f t="shared" si="45"/>
        <v>194.44444444444443</v>
      </c>
      <c r="AQ146" s="9">
        <f t="shared" si="46"/>
        <v>194.44444444444443</v>
      </c>
      <c r="AR146" s="9">
        <f t="shared" si="46"/>
        <v>285.71428571428572</v>
      </c>
      <c r="AS146" s="9">
        <f t="shared" si="46"/>
        <v>481.65137614678895</v>
      </c>
      <c r="AT146" s="9">
        <f t="shared" si="43"/>
        <v>406.97674418604652</v>
      </c>
      <c r="AU146" s="9">
        <f t="shared" si="47"/>
        <v>406.97674418604652</v>
      </c>
      <c r="AV146" s="9">
        <f t="shared" si="39"/>
        <v>194.44435274146511</v>
      </c>
      <c r="AW146" s="9">
        <f t="shared" si="39"/>
        <v>194.44433329016692</v>
      </c>
      <c r="AX146" s="9">
        <f t="shared" si="39"/>
        <v>194.44432134439518</v>
      </c>
      <c r="AY146" s="9">
        <f t="shared" si="39"/>
        <v>285.71418784295048</v>
      </c>
      <c r="AZ146" s="9">
        <f t="shared" si="35"/>
        <v>481.65121659693864</v>
      </c>
      <c r="BA146" s="9">
        <f t="shared" si="35"/>
        <v>406.97665298504262</v>
      </c>
      <c r="BB146" s="9">
        <f t="shared" si="35"/>
        <v>406.97669933829707</v>
      </c>
    </row>
    <row r="147" spans="2:54" ht="14.5" hidden="1" x14ac:dyDescent="0.35">
      <c r="B147" s="8" t="s">
        <v>131</v>
      </c>
      <c r="C147" s="8" t="s">
        <v>131</v>
      </c>
      <c r="D147" s="30" t="s">
        <v>133</v>
      </c>
      <c r="E147" s="8" t="s">
        <v>112</v>
      </c>
      <c r="F147" s="8" t="s">
        <v>115</v>
      </c>
      <c r="G147" s="8" t="s">
        <v>58</v>
      </c>
      <c r="H147" s="17">
        <v>2.4581984202936701E-4</v>
      </c>
      <c r="I147" s="17">
        <v>2.31569416404476E-4</v>
      </c>
      <c r="J147" s="17">
        <v>1.8824352559331599E-4</v>
      </c>
      <c r="K147" s="17">
        <v>1.3107702815347701E-4</v>
      </c>
      <c r="L147" s="17">
        <v>9.2464689507984604E-5</v>
      </c>
      <c r="M147" s="17">
        <v>7.9173454100301506E-5</v>
      </c>
      <c r="N147" s="17">
        <v>6.3565804803028804E-5</v>
      </c>
      <c r="O147" s="12">
        <f t="shared" si="42"/>
        <v>23187713.216897465</v>
      </c>
      <c r="P147" s="12">
        <f t="shared" si="42"/>
        <v>24614649.414860401</v>
      </c>
      <c r="Q147" s="12">
        <f t="shared" si="42"/>
        <v>30279925.867487002</v>
      </c>
      <c r="R147" s="12">
        <f t="shared" si="42"/>
        <v>43485880.632920034</v>
      </c>
      <c r="S147" s="12">
        <f t="shared" si="42"/>
        <v>61645153.737392776</v>
      </c>
      <c r="T147" s="12">
        <f t="shared" si="42"/>
        <v>71993827.536928102</v>
      </c>
      <c r="U147" s="12">
        <f t="shared" si="42"/>
        <v>89670853.970347345</v>
      </c>
      <c r="V147" s="7">
        <v>0.53</v>
      </c>
      <c r="W147" s="13">
        <f t="shared" ref="W147:AB189" si="49">IFERROR(H147*$V147, "-")</f>
        <v>1.3028451627556452E-4</v>
      </c>
      <c r="X147" s="13">
        <f t="shared" si="49"/>
        <v>1.2273179069437228E-4</v>
      </c>
      <c r="Y147" s="13">
        <f t="shared" si="49"/>
        <v>9.9769068564457483E-5</v>
      </c>
      <c r="Z147" s="13">
        <f t="shared" si="49"/>
        <v>6.947082492134282E-5</v>
      </c>
      <c r="AA147" s="13">
        <f t="shared" si="49"/>
        <v>4.9006285439231839E-5</v>
      </c>
      <c r="AB147" s="13">
        <f t="shared" si="49"/>
        <v>4.1961930673159802E-5</v>
      </c>
      <c r="AC147" s="13">
        <f t="shared" si="48"/>
        <v>3.3689876545605267E-5</v>
      </c>
      <c r="AD147" s="3">
        <v>10.8</v>
      </c>
      <c r="AE147" s="3">
        <v>7.35</v>
      </c>
      <c r="AF147" s="3">
        <v>4.3600000000000003</v>
      </c>
      <c r="AG147" s="3">
        <v>5.16</v>
      </c>
      <c r="AH147" s="9">
        <f t="shared" si="41"/>
        <v>16118569.266959507</v>
      </c>
      <c r="AI147" s="9">
        <f t="shared" si="41"/>
        <v>17110481.221849337</v>
      </c>
      <c r="AJ147" s="9">
        <f t="shared" si="41"/>
        <v>21048607.852274973</v>
      </c>
      <c r="AK147" s="9">
        <f t="shared" si="41"/>
        <v>30228516.825267151</v>
      </c>
      <c r="AL147" s="9">
        <f t="shared" si="41"/>
        <v>42851646.093520306</v>
      </c>
      <c r="AM147" s="9">
        <f t="shared" si="41"/>
        <v>50045361.743644163</v>
      </c>
      <c r="AN147" s="9">
        <f t="shared" si="40"/>
        <v>62333264.924769752</v>
      </c>
      <c r="AO147" s="9">
        <f t="shared" si="44"/>
        <v>194.44444444444443</v>
      </c>
      <c r="AP147" s="9">
        <f t="shared" si="45"/>
        <v>194.44444444444443</v>
      </c>
      <c r="AQ147" s="9">
        <f t="shared" si="46"/>
        <v>194.44444444444443</v>
      </c>
      <c r="AR147" s="9">
        <f t="shared" si="46"/>
        <v>285.71428571428572</v>
      </c>
      <c r="AS147" s="9">
        <f t="shared" si="46"/>
        <v>481.65137614678895</v>
      </c>
      <c r="AT147" s="9">
        <f t="shared" si="43"/>
        <v>406.97674418604652</v>
      </c>
      <c r="AU147" s="9">
        <f t="shared" si="47"/>
        <v>406.97674418604652</v>
      </c>
      <c r="AV147" s="9">
        <f t="shared" si="39"/>
        <v>194.44209881529741</v>
      </c>
      <c r="AW147" s="9">
        <f t="shared" si="39"/>
        <v>194.44223479225343</v>
      </c>
      <c r="AX147" s="9">
        <f t="shared" si="39"/>
        <v>194.44264820723137</v>
      </c>
      <c r="AY147" s="9">
        <f t="shared" si="39"/>
        <v>285.7115852218347</v>
      </c>
      <c r="AZ147" s="9">
        <f t="shared" si="35"/>
        <v>481.64596245882643</v>
      </c>
      <c r="BA147" s="9">
        <f t="shared" si="35"/>
        <v>406.97343461413777</v>
      </c>
      <c r="BB147" s="9">
        <f t="shared" si="35"/>
        <v>406.97408703357576</v>
      </c>
    </row>
    <row r="148" spans="2:54" ht="14.5" hidden="1" x14ac:dyDescent="0.35">
      <c r="B148" s="8" t="s">
        <v>131</v>
      </c>
      <c r="C148" s="8" t="s">
        <v>131</v>
      </c>
      <c r="D148" s="30" t="s">
        <v>133</v>
      </c>
      <c r="E148" s="8" t="s">
        <v>113</v>
      </c>
      <c r="F148" s="8" t="s">
        <v>115</v>
      </c>
      <c r="G148" s="8" t="s">
        <v>58</v>
      </c>
      <c r="H148" s="17">
        <v>2.5543012105013835E-4</v>
      </c>
      <c r="I148" s="17">
        <v>2.4321815165913448E-4</v>
      </c>
      <c r="J148" s="17">
        <v>2.0114415347573188E-4</v>
      </c>
      <c r="K148" s="17">
        <v>1.3582748279620345E-4</v>
      </c>
      <c r="L148" s="17">
        <v>0.30497664790524331</v>
      </c>
      <c r="M148" s="17">
        <v>0.27889365081888129</v>
      </c>
      <c r="N148" s="17">
        <v>0.2980128260936642</v>
      </c>
      <c r="O148" s="12">
        <f t="shared" si="42"/>
        <v>22315300.860234678</v>
      </c>
      <c r="P148" s="12">
        <f t="shared" si="42"/>
        <v>23435750.83157625</v>
      </c>
      <c r="Q148" s="12">
        <f t="shared" si="42"/>
        <v>28337885.548772398</v>
      </c>
      <c r="R148" s="12">
        <f t="shared" si="42"/>
        <v>41964997.676886365</v>
      </c>
      <c r="S148" s="12">
        <f t="shared" si="42"/>
        <v>18689.955572503368</v>
      </c>
      <c r="T148" s="12">
        <f t="shared" si="42"/>
        <v>20437.898042009158</v>
      </c>
      <c r="U148" s="12">
        <f t="shared" si="42"/>
        <v>19126.693554486523</v>
      </c>
      <c r="V148" s="7">
        <v>0.53</v>
      </c>
      <c r="W148" s="13">
        <f t="shared" si="49"/>
        <v>1.3537796415657332E-4</v>
      </c>
      <c r="X148" s="13">
        <f t="shared" si="49"/>
        <v>1.2890562037934128E-4</v>
      </c>
      <c r="Y148" s="13">
        <f t="shared" si="49"/>
        <v>1.066064013421379E-4</v>
      </c>
      <c r="Z148" s="13">
        <f t="shared" si="49"/>
        <v>7.1988565881987837E-5</v>
      </c>
      <c r="AA148" s="13">
        <f t="shared" si="49"/>
        <v>0.16163762338977897</v>
      </c>
      <c r="AB148" s="13">
        <f t="shared" si="49"/>
        <v>0.14781363493400709</v>
      </c>
      <c r="AC148" s="13">
        <f t="shared" si="48"/>
        <v>0.15794679782964202</v>
      </c>
      <c r="AD148" s="3">
        <v>10.8</v>
      </c>
      <c r="AE148" s="3">
        <v>7.35</v>
      </c>
      <c r="AF148" s="3">
        <v>4.3600000000000003</v>
      </c>
      <c r="AG148" s="3">
        <v>5.16</v>
      </c>
      <c r="AH148" s="9">
        <f t="shared" si="41"/>
        <v>15512125.722109508</v>
      </c>
      <c r="AI148" s="9">
        <f t="shared" si="41"/>
        <v>16290988.661473064</v>
      </c>
      <c r="AJ148" s="9">
        <f t="shared" si="41"/>
        <v>19698629.477796108</v>
      </c>
      <c r="AK148" s="9">
        <f t="shared" si="41"/>
        <v>29171299.27886837</v>
      </c>
      <c r="AL148" s="9">
        <f t="shared" si="41"/>
        <v>12992.024727658745</v>
      </c>
      <c r="AM148" s="9">
        <f t="shared" si="41"/>
        <v>14207.079075875283</v>
      </c>
      <c r="AN148" s="9">
        <f t="shared" si="40"/>
        <v>13295.616174916153</v>
      </c>
      <c r="AO148" s="9">
        <f t="shared" si="44"/>
        <v>194.44444444444443</v>
      </c>
      <c r="AP148" s="9">
        <f t="shared" si="45"/>
        <v>194.44444444444443</v>
      </c>
      <c r="AQ148" s="9">
        <f t="shared" si="46"/>
        <v>194.44444444444443</v>
      </c>
      <c r="AR148" s="9">
        <f t="shared" si="46"/>
        <v>285.71428571428572</v>
      </c>
      <c r="AS148" s="9">
        <f t="shared" si="46"/>
        <v>481.65137614678895</v>
      </c>
      <c r="AT148" s="9">
        <f t="shared" si="43"/>
        <v>406.97674418604652</v>
      </c>
      <c r="AU148" s="9">
        <f t="shared" si="47"/>
        <v>406.97674418604652</v>
      </c>
      <c r="AV148" s="9">
        <f t="shared" si="39"/>
        <v>194.44200711453058</v>
      </c>
      <c r="AW148" s="9">
        <f t="shared" si="39"/>
        <v>194.44212364050222</v>
      </c>
      <c r="AX148" s="9">
        <f t="shared" si="39"/>
        <v>194.44252510945648</v>
      </c>
      <c r="AY148" s="9">
        <f t="shared" si="39"/>
        <v>285.71148735234959</v>
      </c>
      <c r="AZ148" s="9">
        <f t="shared" si="35"/>
        <v>464.43350283910473</v>
      </c>
      <c r="BA148" s="9">
        <f t="shared" si="35"/>
        <v>395.64313000339729</v>
      </c>
      <c r="BB148" s="9">
        <f t="shared" si="35"/>
        <v>394.8892457624907</v>
      </c>
    </row>
    <row r="149" spans="2:54" ht="14.5" hidden="1" x14ac:dyDescent="0.35">
      <c r="B149" s="8" t="s">
        <v>131</v>
      </c>
      <c r="C149" s="8" t="s">
        <v>131</v>
      </c>
      <c r="D149" s="30" t="s">
        <v>134</v>
      </c>
      <c r="E149" s="8" t="s">
        <v>108</v>
      </c>
      <c r="F149" s="8" t="s">
        <v>109</v>
      </c>
      <c r="G149" s="8" t="s">
        <v>58</v>
      </c>
      <c r="H149" s="20">
        <v>1.5072340425531916</v>
      </c>
      <c r="I149" s="20">
        <v>1.2888888888888888</v>
      </c>
      <c r="J149" s="20">
        <v>1.1139784946236559</v>
      </c>
      <c r="K149" s="20">
        <v>0.89811320754716961</v>
      </c>
      <c r="L149" s="20">
        <v>0.70985915492957752</v>
      </c>
      <c r="M149" s="20">
        <v>0.64916201117318451</v>
      </c>
      <c r="N149" s="20">
        <v>0.69371633752244177</v>
      </c>
      <c r="O149" s="12">
        <f t="shared" si="42"/>
        <v>3781.7617165443248</v>
      </c>
      <c r="P149" s="12">
        <f t="shared" si="42"/>
        <v>4422.4137931034484</v>
      </c>
      <c r="Q149" s="12">
        <f t="shared" si="42"/>
        <v>5116.795366795367</v>
      </c>
      <c r="R149" s="12">
        <f t="shared" si="42"/>
        <v>6346.6386554621859</v>
      </c>
      <c r="S149" s="12">
        <f t="shared" si="42"/>
        <v>8029.7619047619046</v>
      </c>
      <c r="T149" s="12">
        <f t="shared" si="42"/>
        <v>8780.5507745266768</v>
      </c>
      <c r="U149" s="12">
        <f t="shared" si="42"/>
        <v>8216.6149068322975</v>
      </c>
      <c r="V149" s="7">
        <v>0.53</v>
      </c>
      <c r="W149" s="13">
        <f t="shared" si="49"/>
        <v>0.79883404255319157</v>
      </c>
      <c r="X149" s="13">
        <f t="shared" si="49"/>
        <v>0.68311111111111111</v>
      </c>
      <c r="Y149" s="13">
        <f t="shared" si="49"/>
        <v>0.5904086021505377</v>
      </c>
      <c r="Z149" s="13">
        <f t="shared" si="49"/>
        <v>0.47599999999999992</v>
      </c>
      <c r="AA149" s="13">
        <f t="shared" si="49"/>
        <v>0.3762253521126761</v>
      </c>
      <c r="AB149" s="13">
        <f t="shared" si="49"/>
        <v>0.34405586592178783</v>
      </c>
      <c r="AC149" s="13">
        <f t="shared" si="48"/>
        <v>0.36766965888689418</v>
      </c>
      <c r="AD149" s="3">
        <v>10.8</v>
      </c>
      <c r="AE149" s="3">
        <v>7.35</v>
      </c>
      <c r="AF149" s="3">
        <v>4.3600000000000003</v>
      </c>
      <c r="AG149" s="3">
        <v>5.16</v>
      </c>
      <c r="AH149" s="9">
        <f t="shared" si="41"/>
        <v>2628.8313819076739</v>
      </c>
      <c r="AI149" s="9">
        <f t="shared" si="41"/>
        <v>3074.170461938842</v>
      </c>
      <c r="AJ149" s="9">
        <f t="shared" si="41"/>
        <v>3556.8587455379902</v>
      </c>
      <c r="AK149" s="9">
        <f t="shared" si="41"/>
        <v>4411.7647058823541</v>
      </c>
      <c r="AL149" s="9">
        <f t="shared" si="41"/>
        <v>5581.7610062893073</v>
      </c>
      <c r="AM149" s="9">
        <f t="shared" si="41"/>
        <v>6103.6599227097049</v>
      </c>
      <c r="AN149" s="9">
        <f t="shared" si="40"/>
        <v>5711.6488925348631</v>
      </c>
      <c r="AO149" s="9">
        <f t="shared" si="44"/>
        <v>194.44444444444443</v>
      </c>
      <c r="AP149" s="9">
        <f t="shared" si="45"/>
        <v>194.44444444444443</v>
      </c>
      <c r="AQ149" s="9">
        <f t="shared" si="46"/>
        <v>194.44444444444443</v>
      </c>
      <c r="AR149" s="9">
        <f t="shared" si="46"/>
        <v>285.71428571428572</v>
      </c>
      <c r="AS149" s="9">
        <f t="shared" si="46"/>
        <v>481.65137614678895</v>
      </c>
      <c r="AT149" s="9">
        <f t="shared" si="43"/>
        <v>406.97674418604652</v>
      </c>
      <c r="AU149" s="9">
        <f t="shared" si="47"/>
        <v>406.97674418604652</v>
      </c>
      <c r="AV149" s="9">
        <f t="shared" si="39"/>
        <v>181.0526810104904</v>
      </c>
      <c r="AW149" s="9">
        <f t="shared" si="39"/>
        <v>182.87726903278241</v>
      </c>
      <c r="AX149" s="9">
        <f t="shared" si="39"/>
        <v>184.36564247603152</v>
      </c>
      <c r="AY149" s="9">
        <f t="shared" si="39"/>
        <v>268.33631484794273</v>
      </c>
      <c r="AZ149" s="9">
        <f t="shared" si="35"/>
        <v>443.39106437645711</v>
      </c>
      <c r="BA149" s="9">
        <f t="shared" si="35"/>
        <v>381.53682505333802</v>
      </c>
      <c r="BB149" s="9">
        <f t="shared" si="35"/>
        <v>379.90692816163636</v>
      </c>
    </row>
    <row r="150" spans="2:54" ht="14.5" hidden="1" x14ac:dyDescent="0.35">
      <c r="B150" s="8" t="s">
        <v>131</v>
      </c>
      <c r="C150" s="8" t="s">
        <v>131</v>
      </c>
      <c r="D150" s="30" t="s">
        <v>134</v>
      </c>
      <c r="E150" s="8" t="s">
        <v>111</v>
      </c>
      <c r="F150" s="8" t="s">
        <v>109</v>
      </c>
      <c r="G150" s="8" t="s">
        <v>58</v>
      </c>
      <c r="H150" s="17" t="s">
        <v>110</v>
      </c>
      <c r="I150" s="17" t="s">
        <v>110</v>
      </c>
      <c r="J150" s="17" t="s">
        <v>110</v>
      </c>
      <c r="K150" s="17" t="s">
        <v>110</v>
      </c>
      <c r="L150" s="17" t="s">
        <v>110</v>
      </c>
      <c r="M150" s="17" t="s">
        <v>110</v>
      </c>
      <c r="N150" s="17" t="s">
        <v>110</v>
      </c>
      <c r="O150" s="12" t="str">
        <f t="shared" si="42"/>
        <v>-</v>
      </c>
      <c r="P150" s="12" t="str">
        <f t="shared" si="42"/>
        <v>-</v>
      </c>
      <c r="Q150" s="12" t="str">
        <f t="shared" si="42"/>
        <v>-</v>
      </c>
      <c r="R150" s="12" t="str">
        <f t="shared" si="42"/>
        <v>-</v>
      </c>
      <c r="S150" s="12" t="str">
        <f t="shared" si="42"/>
        <v>-</v>
      </c>
      <c r="T150" s="12" t="str">
        <f t="shared" si="42"/>
        <v>-</v>
      </c>
      <c r="U150" s="12" t="str">
        <f t="shared" si="42"/>
        <v>-</v>
      </c>
      <c r="V150" s="7">
        <v>0.53</v>
      </c>
      <c r="W150" s="13" t="str">
        <f t="shared" si="49"/>
        <v>-</v>
      </c>
      <c r="X150" s="13" t="str">
        <f t="shared" si="49"/>
        <v>-</v>
      </c>
      <c r="Y150" s="13" t="str">
        <f t="shared" si="49"/>
        <v>-</v>
      </c>
      <c r="Z150" s="13" t="str">
        <f t="shared" si="49"/>
        <v>-</v>
      </c>
      <c r="AA150" s="13" t="str">
        <f t="shared" si="49"/>
        <v>-</v>
      </c>
      <c r="AB150" s="13" t="str">
        <f t="shared" si="49"/>
        <v>-</v>
      </c>
      <c r="AC150" s="13" t="str">
        <f t="shared" si="48"/>
        <v>-</v>
      </c>
      <c r="AD150" s="3">
        <v>10.8</v>
      </c>
      <c r="AE150" s="3">
        <v>7.35</v>
      </c>
      <c r="AF150" s="3">
        <v>4.3600000000000003</v>
      </c>
      <c r="AG150" s="3">
        <v>5.16</v>
      </c>
      <c r="AH150" s="9" t="str">
        <f t="shared" si="41"/>
        <v>-</v>
      </c>
      <c r="AI150" s="9" t="str">
        <f t="shared" si="41"/>
        <v>-</v>
      </c>
      <c r="AJ150" s="9" t="str">
        <f t="shared" si="41"/>
        <v>-</v>
      </c>
      <c r="AK150" s="9" t="str">
        <f t="shared" si="41"/>
        <v>-</v>
      </c>
      <c r="AL150" s="9" t="str">
        <f t="shared" si="41"/>
        <v>-</v>
      </c>
      <c r="AM150" s="9" t="str">
        <f t="shared" si="41"/>
        <v>-</v>
      </c>
      <c r="AN150" s="9" t="str">
        <f t="shared" si="40"/>
        <v>-</v>
      </c>
      <c r="AO150" s="9">
        <f t="shared" si="44"/>
        <v>194.44444444444443</v>
      </c>
      <c r="AP150" s="9">
        <f t="shared" si="45"/>
        <v>194.44444444444443</v>
      </c>
      <c r="AQ150" s="9">
        <f t="shared" si="46"/>
        <v>194.44444444444443</v>
      </c>
      <c r="AR150" s="9">
        <f t="shared" si="46"/>
        <v>285.71428571428572</v>
      </c>
      <c r="AS150" s="9">
        <f t="shared" si="46"/>
        <v>481.65137614678895</v>
      </c>
      <c r="AT150" s="9">
        <f t="shared" si="43"/>
        <v>406.97674418604652</v>
      </c>
      <c r="AU150" s="9">
        <f t="shared" si="47"/>
        <v>406.97674418604652</v>
      </c>
      <c r="AV150" s="9" t="str">
        <f t="shared" si="39"/>
        <v>-</v>
      </c>
      <c r="AW150" s="9" t="str">
        <f t="shared" si="39"/>
        <v>-</v>
      </c>
      <c r="AX150" s="9" t="str">
        <f t="shared" si="39"/>
        <v>-</v>
      </c>
      <c r="AY150" s="9" t="str">
        <f t="shared" si="39"/>
        <v>-</v>
      </c>
      <c r="AZ150" s="9" t="str">
        <f t="shared" si="35"/>
        <v>-</v>
      </c>
      <c r="BA150" s="9" t="str">
        <f t="shared" si="35"/>
        <v>-</v>
      </c>
      <c r="BB150" s="9" t="str">
        <f t="shared" si="35"/>
        <v>-</v>
      </c>
    </row>
    <row r="151" spans="2:54" ht="14.5" hidden="1" x14ac:dyDescent="0.35">
      <c r="B151" s="8" t="s">
        <v>131</v>
      </c>
      <c r="C151" s="8" t="s">
        <v>131</v>
      </c>
      <c r="D151" s="30" t="s">
        <v>134</v>
      </c>
      <c r="E151" s="8" t="s">
        <v>112</v>
      </c>
      <c r="F151" s="8" t="s">
        <v>109</v>
      </c>
      <c r="G151" s="8" t="s">
        <v>58</v>
      </c>
      <c r="H151" s="17" t="s">
        <v>110</v>
      </c>
      <c r="I151" s="17" t="s">
        <v>110</v>
      </c>
      <c r="J151" s="17" t="s">
        <v>110</v>
      </c>
      <c r="K151" s="17" t="s">
        <v>110</v>
      </c>
      <c r="L151" s="17" t="s">
        <v>110</v>
      </c>
      <c r="M151" s="17" t="s">
        <v>110</v>
      </c>
      <c r="N151" s="17" t="s">
        <v>110</v>
      </c>
      <c r="O151" s="12" t="str">
        <f t="shared" si="42"/>
        <v>-</v>
      </c>
      <c r="P151" s="12" t="str">
        <f t="shared" si="42"/>
        <v>-</v>
      </c>
      <c r="Q151" s="12" t="str">
        <f t="shared" si="42"/>
        <v>-</v>
      </c>
      <c r="R151" s="12" t="str">
        <f t="shared" si="42"/>
        <v>-</v>
      </c>
      <c r="S151" s="12" t="str">
        <f t="shared" si="42"/>
        <v>-</v>
      </c>
      <c r="T151" s="12" t="str">
        <f t="shared" si="42"/>
        <v>-</v>
      </c>
      <c r="U151" s="12" t="str">
        <f t="shared" si="42"/>
        <v>-</v>
      </c>
      <c r="V151" s="7">
        <v>0.53</v>
      </c>
      <c r="W151" s="13" t="str">
        <f t="shared" si="49"/>
        <v>-</v>
      </c>
      <c r="X151" s="13" t="str">
        <f t="shared" si="49"/>
        <v>-</v>
      </c>
      <c r="Y151" s="13" t="str">
        <f t="shared" si="49"/>
        <v>-</v>
      </c>
      <c r="Z151" s="13" t="str">
        <f t="shared" si="49"/>
        <v>-</v>
      </c>
      <c r="AA151" s="13" t="str">
        <f t="shared" si="49"/>
        <v>-</v>
      </c>
      <c r="AB151" s="13" t="str">
        <f t="shared" si="49"/>
        <v>-</v>
      </c>
      <c r="AC151" s="13" t="str">
        <f t="shared" si="48"/>
        <v>-</v>
      </c>
      <c r="AD151" s="3">
        <v>10.8</v>
      </c>
      <c r="AE151" s="3">
        <v>7.35</v>
      </c>
      <c r="AF151" s="3">
        <v>4.3600000000000003</v>
      </c>
      <c r="AG151" s="3">
        <v>5.16</v>
      </c>
      <c r="AH151" s="9" t="str">
        <f t="shared" si="41"/>
        <v>-</v>
      </c>
      <c r="AI151" s="9" t="str">
        <f t="shared" si="41"/>
        <v>-</v>
      </c>
      <c r="AJ151" s="9" t="str">
        <f t="shared" si="41"/>
        <v>-</v>
      </c>
      <c r="AK151" s="9" t="str">
        <f t="shared" si="41"/>
        <v>-</v>
      </c>
      <c r="AL151" s="9" t="str">
        <f t="shared" si="41"/>
        <v>-</v>
      </c>
      <c r="AM151" s="9" t="str">
        <f t="shared" si="41"/>
        <v>-</v>
      </c>
      <c r="AN151" s="9" t="str">
        <f t="shared" si="40"/>
        <v>-</v>
      </c>
      <c r="AO151" s="9">
        <f t="shared" si="44"/>
        <v>194.44444444444443</v>
      </c>
      <c r="AP151" s="9">
        <f t="shared" si="45"/>
        <v>194.44444444444443</v>
      </c>
      <c r="AQ151" s="9">
        <f t="shared" si="46"/>
        <v>194.44444444444443</v>
      </c>
      <c r="AR151" s="9">
        <f t="shared" si="46"/>
        <v>285.71428571428572</v>
      </c>
      <c r="AS151" s="9">
        <f t="shared" si="46"/>
        <v>481.65137614678895</v>
      </c>
      <c r="AT151" s="9">
        <f t="shared" si="43"/>
        <v>406.97674418604652</v>
      </c>
      <c r="AU151" s="9">
        <f t="shared" si="47"/>
        <v>406.97674418604652</v>
      </c>
      <c r="AV151" s="9" t="str">
        <f t="shared" si="39"/>
        <v>-</v>
      </c>
      <c r="AW151" s="9" t="str">
        <f t="shared" si="39"/>
        <v>-</v>
      </c>
      <c r="AX151" s="9" t="str">
        <f t="shared" si="39"/>
        <v>-</v>
      </c>
      <c r="AY151" s="9" t="str">
        <f t="shared" si="39"/>
        <v>-</v>
      </c>
      <c r="AZ151" s="9" t="str">
        <f t="shared" si="35"/>
        <v>-</v>
      </c>
      <c r="BA151" s="9" t="str">
        <f t="shared" si="35"/>
        <v>-</v>
      </c>
      <c r="BB151" s="9" t="str">
        <f t="shared" si="35"/>
        <v>-</v>
      </c>
    </row>
    <row r="152" spans="2:54" ht="14.5" hidden="1" x14ac:dyDescent="0.35">
      <c r="B152" s="8" t="s">
        <v>131</v>
      </c>
      <c r="C152" s="8" t="s">
        <v>131</v>
      </c>
      <c r="D152" s="30" t="s">
        <v>134</v>
      </c>
      <c r="E152" s="8" t="s">
        <v>113</v>
      </c>
      <c r="F152" s="8" t="s">
        <v>109</v>
      </c>
      <c r="G152" s="8" t="s">
        <v>58</v>
      </c>
      <c r="H152" s="17" t="s">
        <v>110</v>
      </c>
      <c r="I152" s="17" t="s">
        <v>110</v>
      </c>
      <c r="J152" s="17" t="s">
        <v>110</v>
      </c>
      <c r="K152" s="17" t="s">
        <v>110</v>
      </c>
      <c r="L152" s="17" t="s">
        <v>110</v>
      </c>
      <c r="M152" s="17" t="s">
        <v>110</v>
      </c>
      <c r="N152" s="17" t="s">
        <v>110</v>
      </c>
      <c r="O152" s="12" t="str">
        <f t="shared" si="42"/>
        <v>-</v>
      </c>
      <c r="P152" s="12" t="str">
        <f t="shared" si="42"/>
        <v>-</v>
      </c>
      <c r="Q152" s="12" t="str">
        <f t="shared" si="42"/>
        <v>-</v>
      </c>
      <c r="R152" s="12" t="str">
        <f t="shared" si="42"/>
        <v>-</v>
      </c>
      <c r="S152" s="12" t="str">
        <f t="shared" si="42"/>
        <v>-</v>
      </c>
      <c r="T152" s="12" t="str">
        <f t="shared" si="42"/>
        <v>-</v>
      </c>
      <c r="U152" s="12" t="str">
        <f t="shared" si="42"/>
        <v>-</v>
      </c>
      <c r="V152" s="7">
        <v>0.53</v>
      </c>
      <c r="W152" s="13" t="str">
        <f t="shared" si="49"/>
        <v>-</v>
      </c>
      <c r="X152" s="13" t="str">
        <f t="shared" si="49"/>
        <v>-</v>
      </c>
      <c r="Y152" s="13" t="str">
        <f t="shared" si="49"/>
        <v>-</v>
      </c>
      <c r="Z152" s="13" t="str">
        <f t="shared" si="49"/>
        <v>-</v>
      </c>
      <c r="AA152" s="13" t="str">
        <f t="shared" si="49"/>
        <v>-</v>
      </c>
      <c r="AB152" s="13" t="str">
        <f t="shared" si="49"/>
        <v>-</v>
      </c>
      <c r="AC152" s="13" t="str">
        <f t="shared" si="48"/>
        <v>-</v>
      </c>
      <c r="AD152" s="3">
        <v>10.8</v>
      </c>
      <c r="AE152" s="3">
        <v>7.35</v>
      </c>
      <c r="AF152" s="3">
        <v>4.3600000000000003</v>
      </c>
      <c r="AG152" s="3">
        <v>5.16</v>
      </c>
      <c r="AH152" s="9" t="str">
        <f t="shared" si="41"/>
        <v>-</v>
      </c>
      <c r="AI152" s="9" t="str">
        <f t="shared" si="41"/>
        <v>-</v>
      </c>
      <c r="AJ152" s="9" t="str">
        <f t="shared" si="41"/>
        <v>-</v>
      </c>
      <c r="AK152" s="9" t="str">
        <f t="shared" si="41"/>
        <v>-</v>
      </c>
      <c r="AL152" s="9" t="str">
        <f t="shared" si="41"/>
        <v>-</v>
      </c>
      <c r="AM152" s="9" t="str">
        <f t="shared" si="41"/>
        <v>-</v>
      </c>
      <c r="AN152" s="9" t="str">
        <f t="shared" si="40"/>
        <v>-</v>
      </c>
      <c r="AO152" s="9">
        <f t="shared" si="44"/>
        <v>194.44444444444443</v>
      </c>
      <c r="AP152" s="9">
        <f t="shared" si="45"/>
        <v>194.44444444444443</v>
      </c>
      <c r="AQ152" s="9">
        <f t="shared" si="46"/>
        <v>194.44444444444443</v>
      </c>
      <c r="AR152" s="9">
        <f t="shared" si="46"/>
        <v>285.71428571428572</v>
      </c>
      <c r="AS152" s="9">
        <f t="shared" si="46"/>
        <v>481.65137614678895</v>
      </c>
      <c r="AT152" s="9">
        <f t="shared" si="43"/>
        <v>406.97674418604652</v>
      </c>
      <c r="AU152" s="9">
        <f t="shared" si="47"/>
        <v>406.97674418604652</v>
      </c>
      <c r="AV152" s="9" t="str">
        <f t="shared" si="39"/>
        <v>-</v>
      </c>
      <c r="AW152" s="9" t="str">
        <f t="shared" si="39"/>
        <v>-</v>
      </c>
      <c r="AX152" s="9" t="str">
        <f t="shared" si="39"/>
        <v>-</v>
      </c>
      <c r="AY152" s="9" t="str">
        <f t="shared" si="39"/>
        <v>-</v>
      </c>
      <c r="AZ152" s="9" t="str">
        <f t="shared" si="35"/>
        <v>-</v>
      </c>
      <c r="BA152" s="9" t="str">
        <f t="shared" si="35"/>
        <v>-</v>
      </c>
      <c r="BB152" s="9" t="str">
        <f t="shared" si="35"/>
        <v>-</v>
      </c>
    </row>
    <row r="153" spans="2:54" ht="14.5" x14ac:dyDescent="0.35">
      <c r="B153" s="8" t="s">
        <v>131</v>
      </c>
      <c r="C153" s="8" t="s">
        <v>131</v>
      </c>
      <c r="D153" s="30" t="s">
        <v>134</v>
      </c>
      <c r="E153" s="8" t="s">
        <v>108</v>
      </c>
      <c r="F153" s="8" t="s">
        <v>114</v>
      </c>
      <c r="G153" s="8" t="s">
        <v>58</v>
      </c>
      <c r="H153" s="20">
        <v>0.7536170212765958</v>
      </c>
      <c r="I153" s="20">
        <v>0.64444444444444438</v>
      </c>
      <c r="J153" s="20">
        <v>0.55698924731182797</v>
      </c>
      <c r="K153" s="20">
        <v>0.44905660377358481</v>
      </c>
      <c r="L153" s="20">
        <v>0.35492957746478876</v>
      </c>
      <c r="M153" s="20">
        <v>0.32458100558659225</v>
      </c>
      <c r="N153" s="20">
        <v>0.34685816876122089</v>
      </c>
      <c r="O153" s="12">
        <f t="shared" si="42"/>
        <v>7563.5234330886497</v>
      </c>
      <c r="P153" s="12">
        <f t="shared" si="42"/>
        <v>8844.8275862068967</v>
      </c>
      <c r="Q153" s="12">
        <f t="shared" si="42"/>
        <v>10233.590733590734</v>
      </c>
      <c r="R153" s="12">
        <f t="shared" si="42"/>
        <v>12693.277310924372</v>
      </c>
      <c r="S153" s="12">
        <f t="shared" si="42"/>
        <v>16059.523809523809</v>
      </c>
      <c r="T153" s="12">
        <f t="shared" si="42"/>
        <v>17561.101549053354</v>
      </c>
      <c r="U153" s="12">
        <f t="shared" si="42"/>
        <v>16433.229813664595</v>
      </c>
      <c r="V153" s="7">
        <v>0.53</v>
      </c>
      <c r="W153" s="13">
        <f t="shared" si="49"/>
        <v>0.39941702127659579</v>
      </c>
      <c r="X153" s="13">
        <f t="shared" si="49"/>
        <v>0.34155555555555556</v>
      </c>
      <c r="Y153" s="13">
        <f t="shared" si="49"/>
        <v>0.29520430107526885</v>
      </c>
      <c r="Z153" s="13">
        <f t="shared" si="49"/>
        <v>0.23799999999999996</v>
      </c>
      <c r="AA153" s="13">
        <f t="shared" si="49"/>
        <v>0.18811267605633805</v>
      </c>
      <c r="AB153" s="13">
        <f t="shared" si="49"/>
        <v>0.17202793296089391</v>
      </c>
      <c r="AC153" s="13">
        <f t="shared" si="48"/>
        <v>0.18383482944344709</v>
      </c>
      <c r="AD153" s="3">
        <v>10.8</v>
      </c>
      <c r="AE153" s="3">
        <v>7.35</v>
      </c>
      <c r="AF153" s="3">
        <v>4.3600000000000003</v>
      </c>
      <c r="AG153" s="3">
        <v>5.16</v>
      </c>
      <c r="AH153" s="9">
        <f t="shared" si="41"/>
        <v>5257.6627638153477</v>
      </c>
      <c r="AI153" s="9">
        <f t="shared" si="41"/>
        <v>6148.340923877684</v>
      </c>
      <c r="AJ153" s="9">
        <f t="shared" si="41"/>
        <v>7113.7174910759804</v>
      </c>
      <c r="AK153" s="9">
        <f t="shared" si="41"/>
        <v>8823.5294117647081</v>
      </c>
      <c r="AL153" s="9">
        <f t="shared" si="41"/>
        <v>11163.522012578615</v>
      </c>
      <c r="AM153" s="9">
        <f t="shared" si="41"/>
        <v>12207.31984541941</v>
      </c>
      <c r="AN153" s="9">
        <f t="shared" si="40"/>
        <v>11423.297785069726</v>
      </c>
      <c r="AO153" s="9">
        <f t="shared" si="44"/>
        <v>194.44444444444443</v>
      </c>
      <c r="AP153" s="9">
        <f t="shared" si="45"/>
        <v>194.44444444444443</v>
      </c>
      <c r="AQ153" s="9">
        <f t="shared" si="46"/>
        <v>194.44444444444443</v>
      </c>
      <c r="AR153" s="9">
        <f t="shared" si="46"/>
        <v>285.71428571428572</v>
      </c>
      <c r="AS153" s="9">
        <f t="shared" si="46"/>
        <v>481.65137614678895</v>
      </c>
      <c r="AT153" s="9">
        <f t="shared" si="43"/>
        <v>406.97674418604652</v>
      </c>
      <c r="AU153" s="9">
        <f t="shared" si="47"/>
        <v>406.97674418604652</v>
      </c>
      <c r="AV153" s="9">
        <f t="shared" si="39"/>
        <v>187.50976019648439</v>
      </c>
      <c r="AW153" s="9">
        <f t="shared" si="39"/>
        <v>188.48355505913793</v>
      </c>
      <c r="AX153" s="9">
        <f t="shared" si="39"/>
        <v>189.2709627524824</v>
      </c>
      <c r="AY153" s="9">
        <f t="shared" si="39"/>
        <v>276.75276752767525</v>
      </c>
      <c r="AZ153" s="9">
        <f t="shared" si="35"/>
        <v>461.72998550706689</v>
      </c>
      <c r="BA153" s="9">
        <f t="shared" si="35"/>
        <v>393.84639885670344</v>
      </c>
      <c r="BB153" s="9">
        <f t="shared" si="35"/>
        <v>392.97621783319829</v>
      </c>
    </row>
    <row r="154" spans="2:54" ht="14.5" x14ac:dyDescent="0.35">
      <c r="B154" s="8" t="s">
        <v>131</v>
      </c>
      <c r="C154" s="8" t="s">
        <v>131</v>
      </c>
      <c r="D154" s="30" t="s">
        <v>134</v>
      </c>
      <c r="E154" s="8" t="s">
        <v>111</v>
      </c>
      <c r="F154" s="8" t="s">
        <v>114</v>
      </c>
      <c r="G154" s="8" t="s">
        <v>58</v>
      </c>
      <c r="H154" s="17" t="s">
        <v>110</v>
      </c>
      <c r="I154" s="17" t="s">
        <v>110</v>
      </c>
      <c r="J154" s="17" t="s">
        <v>110</v>
      </c>
      <c r="K154" s="17" t="s">
        <v>110</v>
      </c>
      <c r="L154" s="17" t="s">
        <v>110</v>
      </c>
      <c r="M154" s="17" t="s">
        <v>110</v>
      </c>
      <c r="N154" s="17" t="s">
        <v>110</v>
      </c>
      <c r="O154" s="12" t="str">
        <f t="shared" si="42"/>
        <v>-</v>
      </c>
      <c r="P154" s="12" t="str">
        <f t="shared" si="42"/>
        <v>-</v>
      </c>
      <c r="Q154" s="12" t="str">
        <f t="shared" si="42"/>
        <v>-</v>
      </c>
      <c r="R154" s="12" t="str">
        <f t="shared" si="42"/>
        <v>-</v>
      </c>
      <c r="S154" s="12" t="str">
        <f t="shared" si="42"/>
        <v>-</v>
      </c>
      <c r="T154" s="12" t="str">
        <f t="shared" si="42"/>
        <v>-</v>
      </c>
      <c r="U154" s="12" t="str">
        <f t="shared" si="42"/>
        <v>-</v>
      </c>
      <c r="V154" s="7">
        <v>0.53</v>
      </c>
      <c r="W154" s="13" t="str">
        <f t="shared" si="49"/>
        <v>-</v>
      </c>
      <c r="X154" s="13" t="str">
        <f t="shared" si="49"/>
        <v>-</v>
      </c>
      <c r="Y154" s="13" t="str">
        <f t="shared" si="49"/>
        <v>-</v>
      </c>
      <c r="Z154" s="13" t="str">
        <f t="shared" si="49"/>
        <v>-</v>
      </c>
      <c r="AA154" s="13" t="str">
        <f t="shared" si="49"/>
        <v>-</v>
      </c>
      <c r="AB154" s="13" t="str">
        <f t="shared" si="49"/>
        <v>-</v>
      </c>
      <c r="AC154" s="13" t="str">
        <f t="shared" si="48"/>
        <v>-</v>
      </c>
      <c r="AD154" s="3">
        <v>10.8</v>
      </c>
      <c r="AE154" s="3">
        <v>7.35</v>
      </c>
      <c r="AF154" s="3">
        <v>4.3600000000000003</v>
      </c>
      <c r="AG154" s="3">
        <v>5.16</v>
      </c>
      <c r="AH154" s="9" t="str">
        <f t="shared" si="41"/>
        <v>-</v>
      </c>
      <c r="AI154" s="9" t="str">
        <f t="shared" si="41"/>
        <v>-</v>
      </c>
      <c r="AJ154" s="9" t="str">
        <f t="shared" si="41"/>
        <v>-</v>
      </c>
      <c r="AK154" s="9" t="str">
        <f t="shared" si="41"/>
        <v>-</v>
      </c>
      <c r="AL154" s="9" t="str">
        <f t="shared" si="41"/>
        <v>-</v>
      </c>
      <c r="AM154" s="9" t="str">
        <f t="shared" si="41"/>
        <v>-</v>
      </c>
      <c r="AN154" s="9" t="str">
        <f t="shared" si="40"/>
        <v>-</v>
      </c>
      <c r="AO154" s="9">
        <f t="shared" si="44"/>
        <v>194.44444444444443</v>
      </c>
      <c r="AP154" s="9">
        <f t="shared" si="45"/>
        <v>194.44444444444443</v>
      </c>
      <c r="AQ154" s="9">
        <f t="shared" si="46"/>
        <v>194.44444444444443</v>
      </c>
      <c r="AR154" s="9">
        <f t="shared" si="46"/>
        <v>285.71428571428572</v>
      </c>
      <c r="AS154" s="9">
        <f t="shared" si="46"/>
        <v>481.65137614678895</v>
      </c>
      <c r="AT154" s="9">
        <f t="shared" si="43"/>
        <v>406.97674418604652</v>
      </c>
      <c r="AU154" s="9">
        <f t="shared" si="47"/>
        <v>406.97674418604652</v>
      </c>
      <c r="AV154" s="9" t="str">
        <f t="shared" si="39"/>
        <v>-</v>
      </c>
      <c r="AW154" s="9" t="str">
        <f t="shared" si="39"/>
        <v>-</v>
      </c>
      <c r="AX154" s="9" t="str">
        <f t="shared" si="39"/>
        <v>-</v>
      </c>
      <c r="AY154" s="9" t="str">
        <f t="shared" si="39"/>
        <v>-</v>
      </c>
      <c r="AZ154" s="9" t="str">
        <f t="shared" si="35"/>
        <v>-</v>
      </c>
      <c r="BA154" s="9" t="str">
        <f t="shared" si="35"/>
        <v>-</v>
      </c>
      <c r="BB154" s="9" t="str">
        <f t="shared" si="35"/>
        <v>-</v>
      </c>
    </row>
    <row r="155" spans="2:54" ht="14.5" x14ac:dyDescent="0.35">
      <c r="B155" s="8" t="s">
        <v>131</v>
      </c>
      <c r="C155" s="8" t="s">
        <v>131</v>
      </c>
      <c r="D155" s="30" t="s">
        <v>134</v>
      </c>
      <c r="E155" s="8" t="s">
        <v>112</v>
      </c>
      <c r="F155" s="8" t="s">
        <v>114</v>
      </c>
      <c r="G155" s="8" t="s">
        <v>58</v>
      </c>
      <c r="H155" s="17" t="s">
        <v>110</v>
      </c>
      <c r="I155" s="17" t="s">
        <v>110</v>
      </c>
      <c r="J155" s="17" t="s">
        <v>110</v>
      </c>
      <c r="K155" s="17" t="s">
        <v>110</v>
      </c>
      <c r="L155" s="17" t="s">
        <v>110</v>
      </c>
      <c r="M155" s="17" t="s">
        <v>110</v>
      </c>
      <c r="N155" s="17" t="s">
        <v>110</v>
      </c>
      <c r="O155" s="12" t="str">
        <f t="shared" si="42"/>
        <v>-</v>
      </c>
      <c r="P155" s="12" t="str">
        <f t="shared" si="42"/>
        <v>-</v>
      </c>
      <c r="Q155" s="12" t="str">
        <f t="shared" si="42"/>
        <v>-</v>
      </c>
      <c r="R155" s="12" t="str">
        <f t="shared" si="42"/>
        <v>-</v>
      </c>
      <c r="S155" s="12" t="str">
        <f t="shared" si="42"/>
        <v>-</v>
      </c>
      <c r="T155" s="12" t="str">
        <f t="shared" si="42"/>
        <v>-</v>
      </c>
      <c r="U155" s="12" t="str">
        <f t="shared" si="42"/>
        <v>-</v>
      </c>
      <c r="V155" s="7">
        <v>0.53</v>
      </c>
      <c r="W155" s="13" t="str">
        <f t="shared" si="49"/>
        <v>-</v>
      </c>
      <c r="X155" s="13" t="str">
        <f t="shared" si="49"/>
        <v>-</v>
      </c>
      <c r="Y155" s="13" t="str">
        <f t="shared" si="49"/>
        <v>-</v>
      </c>
      <c r="Z155" s="13" t="str">
        <f t="shared" si="49"/>
        <v>-</v>
      </c>
      <c r="AA155" s="13" t="str">
        <f t="shared" si="49"/>
        <v>-</v>
      </c>
      <c r="AB155" s="13" t="str">
        <f t="shared" si="49"/>
        <v>-</v>
      </c>
      <c r="AC155" s="13" t="str">
        <f t="shared" si="48"/>
        <v>-</v>
      </c>
      <c r="AD155" s="3">
        <v>10.8</v>
      </c>
      <c r="AE155" s="3">
        <v>7.35</v>
      </c>
      <c r="AF155" s="3">
        <v>4.3600000000000003</v>
      </c>
      <c r="AG155" s="3">
        <v>5.16</v>
      </c>
      <c r="AH155" s="9" t="str">
        <f t="shared" si="41"/>
        <v>-</v>
      </c>
      <c r="AI155" s="9" t="str">
        <f t="shared" si="41"/>
        <v>-</v>
      </c>
      <c r="AJ155" s="9" t="str">
        <f t="shared" si="41"/>
        <v>-</v>
      </c>
      <c r="AK155" s="9" t="str">
        <f t="shared" si="41"/>
        <v>-</v>
      </c>
      <c r="AL155" s="9" t="str">
        <f t="shared" si="41"/>
        <v>-</v>
      </c>
      <c r="AM155" s="9" t="str">
        <f t="shared" si="41"/>
        <v>-</v>
      </c>
      <c r="AN155" s="9" t="str">
        <f t="shared" si="40"/>
        <v>-</v>
      </c>
      <c r="AO155" s="9">
        <f t="shared" si="44"/>
        <v>194.44444444444443</v>
      </c>
      <c r="AP155" s="9">
        <f t="shared" si="45"/>
        <v>194.44444444444443</v>
      </c>
      <c r="AQ155" s="9">
        <f t="shared" si="46"/>
        <v>194.44444444444443</v>
      </c>
      <c r="AR155" s="9">
        <f t="shared" si="46"/>
        <v>285.71428571428572</v>
      </c>
      <c r="AS155" s="9">
        <f t="shared" si="46"/>
        <v>481.65137614678895</v>
      </c>
      <c r="AT155" s="9">
        <f t="shared" si="43"/>
        <v>406.97674418604652</v>
      </c>
      <c r="AU155" s="9">
        <f t="shared" si="47"/>
        <v>406.97674418604652</v>
      </c>
      <c r="AV155" s="9" t="str">
        <f t="shared" si="39"/>
        <v>-</v>
      </c>
      <c r="AW155" s="9" t="str">
        <f t="shared" si="39"/>
        <v>-</v>
      </c>
      <c r="AX155" s="9" t="str">
        <f t="shared" si="39"/>
        <v>-</v>
      </c>
      <c r="AY155" s="9" t="str">
        <f t="shared" si="39"/>
        <v>-</v>
      </c>
      <c r="AZ155" s="9" t="str">
        <f t="shared" si="35"/>
        <v>-</v>
      </c>
      <c r="BA155" s="9" t="str">
        <f t="shared" si="35"/>
        <v>-</v>
      </c>
      <c r="BB155" s="9" t="str">
        <f t="shared" si="35"/>
        <v>-</v>
      </c>
    </row>
    <row r="156" spans="2:54" ht="14.5" x14ac:dyDescent="0.35">
      <c r="B156" s="8" t="s">
        <v>131</v>
      </c>
      <c r="C156" s="8" t="s">
        <v>131</v>
      </c>
      <c r="D156" s="30" t="s">
        <v>134</v>
      </c>
      <c r="E156" s="8" t="s">
        <v>113</v>
      </c>
      <c r="F156" s="8" t="s">
        <v>114</v>
      </c>
      <c r="G156" s="8" t="s">
        <v>58</v>
      </c>
      <c r="H156" s="17" t="s">
        <v>110</v>
      </c>
      <c r="I156" s="17" t="s">
        <v>110</v>
      </c>
      <c r="J156" s="17" t="s">
        <v>110</v>
      </c>
      <c r="K156" s="17" t="s">
        <v>110</v>
      </c>
      <c r="L156" s="17" t="s">
        <v>110</v>
      </c>
      <c r="M156" s="17" t="s">
        <v>110</v>
      </c>
      <c r="N156" s="17" t="s">
        <v>110</v>
      </c>
      <c r="O156" s="12" t="str">
        <f t="shared" si="42"/>
        <v>-</v>
      </c>
      <c r="P156" s="12" t="str">
        <f t="shared" si="42"/>
        <v>-</v>
      </c>
      <c r="Q156" s="12" t="str">
        <f t="shared" si="42"/>
        <v>-</v>
      </c>
      <c r="R156" s="12" t="str">
        <f t="shared" ref="R156:U219" si="50">IFERROR(5700/K156, "-")</f>
        <v>-</v>
      </c>
      <c r="S156" s="12" t="str">
        <f t="shared" si="50"/>
        <v>-</v>
      </c>
      <c r="T156" s="12" t="str">
        <f t="shared" si="50"/>
        <v>-</v>
      </c>
      <c r="U156" s="12" t="str">
        <f t="shared" si="50"/>
        <v>-</v>
      </c>
      <c r="V156" s="7">
        <v>0.53</v>
      </c>
      <c r="W156" s="13" t="str">
        <f t="shared" si="49"/>
        <v>-</v>
      </c>
      <c r="X156" s="13" t="str">
        <f t="shared" si="49"/>
        <v>-</v>
      </c>
      <c r="Y156" s="13" t="str">
        <f t="shared" si="49"/>
        <v>-</v>
      </c>
      <c r="Z156" s="13" t="str">
        <f t="shared" si="49"/>
        <v>-</v>
      </c>
      <c r="AA156" s="13" t="str">
        <f t="shared" si="49"/>
        <v>-</v>
      </c>
      <c r="AB156" s="13" t="str">
        <f t="shared" si="49"/>
        <v>-</v>
      </c>
      <c r="AC156" s="13" t="str">
        <f t="shared" si="48"/>
        <v>-</v>
      </c>
      <c r="AD156" s="3">
        <v>10.8</v>
      </c>
      <c r="AE156" s="3">
        <v>7.35</v>
      </c>
      <c r="AF156" s="3">
        <v>4.3600000000000003</v>
      </c>
      <c r="AG156" s="3">
        <v>5.16</v>
      </c>
      <c r="AH156" s="9" t="str">
        <f t="shared" si="41"/>
        <v>-</v>
      </c>
      <c r="AI156" s="9" t="str">
        <f t="shared" si="41"/>
        <v>-</v>
      </c>
      <c r="AJ156" s="9" t="str">
        <f t="shared" si="41"/>
        <v>-</v>
      </c>
      <c r="AK156" s="9" t="str">
        <f t="shared" si="41"/>
        <v>-</v>
      </c>
      <c r="AL156" s="9" t="str">
        <f t="shared" si="41"/>
        <v>-</v>
      </c>
      <c r="AM156" s="9" t="str">
        <f t="shared" si="41"/>
        <v>-</v>
      </c>
      <c r="AN156" s="9" t="str">
        <f t="shared" si="40"/>
        <v>-</v>
      </c>
      <c r="AO156" s="9">
        <f t="shared" si="44"/>
        <v>194.44444444444443</v>
      </c>
      <c r="AP156" s="9">
        <f t="shared" si="45"/>
        <v>194.44444444444443</v>
      </c>
      <c r="AQ156" s="9">
        <f t="shared" si="46"/>
        <v>194.44444444444443</v>
      </c>
      <c r="AR156" s="9">
        <f t="shared" si="46"/>
        <v>285.71428571428572</v>
      </c>
      <c r="AS156" s="9">
        <f t="shared" si="46"/>
        <v>481.65137614678895</v>
      </c>
      <c r="AT156" s="9">
        <f t="shared" si="43"/>
        <v>406.97674418604652</v>
      </c>
      <c r="AU156" s="9">
        <f t="shared" si="47"/>
        <v>406.97674418604652</v>
      </c>
      <c r="AV156" s="9" t="str">
        <f t="shared" si="39"/>
        <v>-</v>
      </c>
      <c r="AW156" s="9" t="str">
        <f t="shared" si="39"/>
        <v>-</v>
      </c>
      <c r="AX156" s="9" t="str">
        <f t="shared" si="39"/>
        <v>-</v>
      </c>
      <c r="AY156" s="9" t="str">
        <f t="shared" si="39"/>
        <v>-</v>
      </c>
      <c r="AZ156" s="9" t="str">
        <f t="shared" si="35"/>
        <v>-</v>
      </c>
      <c r="BA156" s="9" t="str">
        <f t="shared" si="35"/>
        <v>-</v>
      </c>
      <c r="BB156" s="9" t="str">
        <f t="shared" si="35"/>
        <v>-</v>
      </c>
    </row>
    <row r="157" spans="2:54" ht="14.5" hidden="1" x14ac:dyDescent="0.35">
      <c r="B157" s="8" t="s">
        <v>131</v>
      </c>
      <c r="C157" s="8" t="s">
        <v>131</v>
      </c>
      <c r="D157" s="30" t="s">
        <v>134</v>
      </c>
      <c r="E157" s="8" t="s">
        <v>108</v>
      </c>
      <c r="F157" s="8" t="s">
        <v>115</v>
      </c>
      <c r="G157" s="8" t="s">
        <v>58</v>
      </c>
      <c r="H157" s="20">
        <v>0.3768085106382979</v>
      </c>
      <c r="I157" s="20">
        <v>0.32222222222222219</v>
      </c>
      <c r="J157" s="20">
        <v>0.27849462365591399</v>
      </c>
      <c r="K157" s="20">
        <v>0.2245283018867924</v>
      </c>
      <c r="L157" s="20">
        <v>0.17746478873239438</v>
      </c>
      <c r="M157" s="20">
        <v>0.16229050279329613</v>
      </c>
      <c r="N157" s="20">
        <v>0.17342908438061044</v>
      </c>
      <c r="O157" s="12">
        <f t="shared" ref="O157:T220" si="51">IFERROR(5700/H157, "-")</f>
        <v>15127.046866177299</v>
      </c>
      <c r="P157" s="12">
        <f t="shared" si="51"/>
        <v>17689.655172413793</v>
      </c>
      <c r="Q157" s="12">
        <f t="shared" si="51"/>
        <v>20467.181467181468</v>
      </c>
      <c r="R157" s="12">
        <f t="shared" si="50"/>
        <v>25386.554621848743</v>
      </c>
      <c r="S157" s="12">
        <f t="shared" si="50"/>
        <v>32119.047619047618</v>
      </c>
      <c r="T157" s="12">
        <f t="shared" si="50"/>
        <v>35122.203098106707</v>
      </c>
      <c r="U157" s="12">
        <f t="shared" si="50"/>
        <v>32866.45962732919</v>
      </c>
      <c r="V157" s="7">
        <v>0.53</v>
      </c>
      <c r="W157" s="13">
        <f t="shared" si="49"/>
        <v>0.19970851063829789</v>
      </c>
      <c r="X157" s="13">
        <f t="shared" si="49"/>
        <v>0.17077777777777778</v>
      </c>
      <c r="Y157" s="13">
        <f t="shared" si="49"/>
        <v>0.14760215053763442</v>
      </c>
      <c r="Z157" s="13">
        <f t="shared" si="49"/>
        <v>0.11899999999999998</v>
      </c>
      <c r="AA157" s="13">
        <f t="shared" si="49"/>
        <v>9.4056338028169026E-2</v>
      </c>
      <c r="AB157" s="13">
        <f t="shared" si="49"/>
        <v>8.6013966480446957E-2</v>
      </c>
      <c r="AC157" s="13">
        <f t="shared" si="48"/>
        <v>9.1917414721723545E-2</v>
      </c>
      <c r="AD157" s="3">
        <v>10.8</v>
      </c>
      <c r="AE157" s="3">
        <v>7.35</v>
      </c>
      <c r="AF157" s="3">
        <v>4.3600000000000003</v>
      </c>
      <c r="AG157" s="3">
        <v>5.16</v>
      </c>
      <c r="AH157" s="9">
        <f t="shared" si="41"/>
        <v>10515.325527630695</v>
      </c>
      <c r="AI157" s="9">
        <f t="shared" si="41"/>
        <v>12296.681847755368</v>
      </c>
      <c r="AJ157" s="9">
        <f t="shared" si="41"/>
        <v>14227.434982151961</v>
      </c>
      <c r="AK157" s="9">
        <f t="shared" si="41"/>
        <v>17647.058823529416</v>
      </c>
      <c r="AL157" s="9">
        <f t="shared" si="41"/>
        <v>22327.044025157229</v>
      </c>
      <c r="AM157" s="9">
        <f t="shared" si="41"/>
        <v>24414.63969083882</v>
      </c>
      <c r="AN157" s="9">
        <f t="shared" si="40"/>
        <v>22846.595570139452</v>
      </c>
      <c r="AO157" s="9">
        <f t="shared" si="44"/>
        <v>194.44444444444443</v>
      </c>
      <c r="AP157" s="9">
        <f t="shared" si="45"/>
        <v>194.44444444444443</v>
      </c>
      <c r="AQ157" s="9">
        <f t="shared" si="46"/>
        <v>194.44444444444443</v>
      </c>
      <c r="AR157" s="9">
        <f t="shared" si="46"/>
        <v>285.71428571428572</v>
      </c>
      <c r="AS157" s="9">
        <f t="shared" si="46"/>
        <v>481.65137614678895</v>
      </c>
      <c r="AT157" s="9">
        <f t="shared" si="43"/>
        <v>406.97674418604652</v>
      </c>
      <c r="AU157" s="9">
        <f t="shared" si="47"/>
        <v>406.97674418604652</v>
      </c>
      <c r="AV157" s="9">
        <f t="shared" si="39"/>
        <v>190.91414994942804</v>
      </c>
      <c r="AW157" s="9">
        <f t="shared" si="39"/>
        <v>191.41760434285018</v>
      </c>
      <c r="AX157" s="9">
        <f t="shared" si="39"/>
        <v>191.82282760402188</v>
      </c>
      <c r="AY157" s="9">
        <f t="shared" si="39"/>
        <v>281.16213683223992</v>
      </c>
      <c r="AZ157" s="9">
        <f t="shared" si="39"/>
        <v>471.48034075601288</v>
      </c>
      <c r="BA157" s="9">
        <f t="shared" si="39"/>
        <v>400.30392854803836</v>
      </c>
      <c r="BB157" s="9">
        <f t="shared" si="39"/>
        <v>399.85396459461845</v>
      </c>
    </row>
    <row r="158" spans="2:54" ht="14.5" hidden="1" x14ac:dyDescent="0.35">
      <c r="B158" s="8" t="s">
        <v>131</v>
      </c>
      <c r="C158" s="8" t="s">
        <v>131</v>
      </c>
      <c r="D158" s="30" t="s">
        <v>134</v>
      </c>
      <c r="E158" s="8" t="s">
        <v>111</v>
      </c>
      <c r="F158" s="8" t="s">
        <v>115</v>
      </c>
      <c r="G158" s="8" t="s">
        <v>58</v>
      </c>
      <c r="H158" s="17" t="s">
        <v>110</v>
      </c>
      <c r="I158" s="17" t="s">
        <v>110</v>
      </c>
      <c r="J158" s="17" t="s">
        <v>110</v>
      </c>
      <c r="K158" s="17" t="s">
        <v>110</v>
      </c>
      <c r="L158" s="17" t="s">
        <v>110</v>
      </c>
      <c r="M158" s="17" t="s">
        <v>110</v>
      </c>
      <c r="N158" s="17" t="s">
        <v>110</v>
      </c>
      <c r="O158" s="12" t="str">
        <f t="shared" si="51"/>
        <v>-</v>
      </c>
      <c r="P158" s="12" t="str">
        <f t="shared" si="51"/>
        <v>-</v>
      </c>
      <c r="Q158" s="12" t="str">
        <f t="shared" si="51"/>
        <v>-</v>
      </c>
      <c r="R158" s="12" t="str">
        <f t="shared" si="50"/>
        <v>-</v>
      </c>
      <c r="S158" s="12" t="str">
        <f t="shared" si="50"/>
        <v>-</v>
      </c>
      <c r="T158" s="12" t="str">
        <f t="shared" si="50"/>
        <v>-</v>
      </c>
      <c r="U158" s="12" t="str">
        <f t="shared" si="50"/>
        <v>-</v>
      </c>
      <c r="V158" s="7">
        <v>0.53</v>
      </c>
      <c r="W158" s="13" t="str">
        <f t="shared" si="49"/>
        <v>-</v>
      </c>
      <c r="X158" s="13" t="str">
        <f t="shared" si="49"/>
        <v>-</v>
      </c>
      <c r="Y158" s="13" t="str">
        <f t="shared" si="49"/>
        <v>-</v>
      </c>
      <c r="Z158" s="13" t="str">
        <f t="shared" si="49"/>
        <v>-</v>
      </c>
      <c r="AA158" s="13" t="str">
        <f t="shared" si="49"/>
        <v>-</v>
      </c>
      <c r="AB158" s="13" t="str">
        <f t="shared" si="49"/>
        <v>-</v>
      </c>
      <c r="AC158" s="13" t="str">
        <f t="shared" si="48"/>
        <v>-</v>
      </c>
      <c r="AD158" s="3">
        <v>10.8</v>
      </c>
      <c r="AE158" s="3">
        <v>7.35</v>
      </c>
      <c r="AF158" s="3">
        <v>4.3600000000000003</v>
      </c>
      <c r="AG158" s="3">
        <v>5.16</v>
      </c>
      <c r="AH158" s="9" t="str">
        <f t="shared" si="41"/>
        <v>-</v>
      </c>
      <c r="AI158" s="9" t="str">
        <f t="shared" si="41"/>
        <v>-</v>
      </c>
      <c r="AJ158" s="9" t="str">
        <f t="shared" si="41"/>
        <v>-</v>
      </c>
      <c r="AK158" s="9" t="str">
        <f t="shared" si="41"/>
        <v>-</v>
      </c>
      <c r="AL158" s="9" t="str">
        <f t="shared" si="41"/>
        <v>-</v>
      </c>
      <c r="AM158" s="9" t="str">
        <f t="shared" si="41"/>
        <v>-</v>
      </c>
      <c r="AN158" s="9" t="str">
        <f t="shared" si="40"/>
        <v>-</v>
      </c>
      <c r="AO158" s="9">
        <f t="shared" si="44"/>
        <v>194.44444444444443</v>
      </c>
      <c r="AP158" s="9">
        <f t="shared" si="45"/>
        <v>194.44444444444443</v>
      </c>
      <c r="AQ158" s="9">
        <f t="shared" si="46"/>
        <v>194.44444444444443</v>
      </c>
      <c r="AR158" s="9">
        <f t="shared" si="46"/>
        <v>285.71428571428572</v>
      </c>
      <c r="AS158" s="9">
        <f t="shared" si="46"/>
        <v>481.65137614678895</v>
      </c>
      <c r="AT158" s="9">
        <f t="shared" si="43"/>
        <v>406.97674418604652</v>
      </c>
      <c r="AU158" s="9">
        <f t="shared" si="47"/>
        <v>406.97674418604652</v>
      </c>
      <c r="AV158" s="9" t="str">
        <f t="shared" si="39"/>
        <v>-</v>
      </c>
      <c r="AW158" s="9" t="str">
        <f t="shared" si="39"/>
        <v>-</v>
      </c>
      <c r="AX158" s="9" t="str">
        <f t="shared" si="39"/>
        <v>-</v>
      </c>
      <c r="AY158" s="9" t="str">
        <f t="shared" si="39"/>
        <v>-</v>
      </c>
      <c r="AZ158" s="9" t="str">
        <f t="shared" si="39"/>
        <v>-</v>
      </c>
      <c r="BA158" s="9" t="str">
        <f t="shared" si="39"/>
        <v>-</v>
      </c>
      <c r="BB158" s="9" t="str">
        <f t="shared" si="39"/>
        <v>-</v>
      </c>
    </row>
    <row r="159" spans="2:54" ht="14.5" hidden="1" x14ac:dyDescent="0.35">
      <c r="B159" s="8" t="s">
        <v>131</v>
      </c>
      <c r="C159" s="8" t="s">
        <v>131</v>
      </c>
      <c r="D159" s="30" t="s">
        <v>134</v>
      </c>
      <c r="E159" s="8" t="s">
        <v>112</v>
      </c>
      <c r="F159" s="8" t="s">
        <v>115</v>
      </c>
      <c r="G159" s="8" t="s">
        <v>58</v>
      </c>
      <c r="H159" s="17" t="s">
        <v>110</v>
      </c>
      <c r="I159" s="17" t="s">
        <v>110</v>
      </c>
      <c r="J159" s="17" t="s">
        <v>110</v>
      </c>
      <c r="K159" s="17" t="s">
        <v>110</v>
      </c>
      <c r="L159" s="17" t="s">
        <v>110</v>
      </c>
      <c r="M159" s="17" t="s">
        <v>110</v>
      </c>
      <c r="N159" s="17" t="s">
        <v>110</v>
      </c>
      <c r="O159" s="12" t="str">
        <f t="shared" si="51"/>
        <v>-</v>
      </c>
      <c r="P159" s="12" t="str">
        <f t="shared" si="51"/>
        <v>-</v>
      </c>
      <c r="Q159" s="12" t="str">
        <f t="shared" si="51"/>
        <v>-</v>
      </c>
      <c r="R159" s="12" t="str">
        <f t="shared" si="50"/>
        <v>-</v>
      </c>
      <c r="S159" s="12" t="str">
        <f t="shared" si="50"/>
        <v>-</v>
      </c>
      <c r="T159" s="12" t="str">
        <f t="shared" si="50"/>
        <v>-</v>
      </c>
      <c r="U159" s="12" t="str">
        <f t="shared" si="50"/>
        <v>-</v>
      </c>
      <c r="V159" s="7">
        <v>0.53</v>
      </c>
      <c r="W159" s="13" t="str">
        <f t="shared" si="49"/>
        <v>-</v>
      </c>
      <c r="X159" s="13" t="str">
        <f t="shared" si="49"/>
        <v>-</v>
      </c>
      <c r="Y159" s="13" t="str">
        <f t="shared" si="49"/>
        <v>-</v>
      </c>
      <c r="Z159" s="13" t="str">
        <f t="shared" si="49"/>
        <v>-</v>
      </c>
      <c r="AA159" s="13" t="str">
        <f t="shared" si="49"/>
        <v>-</v>
      </c>
      <c r="AB159" s="13" t="str">
        <f t="shared" si="49"/>
        <v>-</v>
      </c>
      <c r="AC159" s="13" t="str">
        <f t="shared" si="48"/>
        <v>-</v>
      </c>
      <c r="AD159" s="3">
        <v>10.8</v>
      </c>
      <c r="AE159" s="3">
        <v>7.35</v>
      </c>
      <c r="AF159" s="3">
        <v>4.3600000000000003</v>
      </c>
      <c r="AG159" s="3">
        <v>5.16</v>
      </c>
      <c r="AH159" s="9" t="str">
        <f t="shared" si="41"/>
        <v>-</v>
      </c>
      <c r="AI159" s="9" t="str">
        <f t="shared" si="41"/>
        <v>-</v>
      </c>
      <c r="AJ159" s="9" t="str">
        <f t="shared" si="41"/>
        <v>-</v>
      </c>
      <c r="AK159" s="9" t="str">
        <f t="shared" si="41"/>
        <v>-</v>
      </c>
      <c r="AL159" s="9" t="str">
        <f t="shared" si="41"/>
        <v>-</v>
      </c>
      <c r="AM159" s="9" t="str">
        <f t="shared" si="41"/>
        <v>-</v>
      </c>
      <c r="AN159" s="9" t="str">
        <f t="shared" si="40"/>
        <v>-</v>
      </c>
      <c r="AO159" s="9">
        <f t="shared" si="44"/>
        <v>194.44444444444443</v>
      </c>
      <c r="AP159" s="9">
        <f t="shared" si="45"/>
        <v>194.44444444444443</v>
      </c>
      <c r="AQ159" s="9">
        <f t="shared" si="46"/>
        <v>194.44444444444443</v>
      </c>
      <c r="AR159" s="9">
        <f t="shared" si="46"/>
        <v>285.71428571428572</v>
      </c>
      <c r="AS159" s="9">
        <f t="shared" si="46"/>
        <v>481.65137614678895</v>
      </c>
      <c r="AT159" s="9">
        <f t="shared" si="43"/>
        <v>406.97674418604652</v>
      </c>
      <c r="AU159" s="9">
        <f t="shared" si="47"/>
        <v>406.97674418604652</v>
      </c>
      <c r="AV159" s="9" t="str">
        <f t="shared" si="39"/>
        <v>-</v>
      </c>
      <c r="AW159" s="9" t="str">
        <f t="shared" si="39"/>
        <v>-</v>
      </c>
      <c r="AX159" s="9" t="str">
        <f t="shared" si="39"/>
        <v>-</v>
      </c>
      <c r="AY159" s="9" t="str">
        <f t="shared" si="39"/>
        <v>-</v>
      </c>
      <c r="AZ159" s="9" t="str">
        <f t="shared" si="39"/>
        <v>-</v>
      </c>
      <c r="BA159" s="9" t="str">
        <f t="shared" si="39"/>
        <v>-</v>
      </c>
      <c r="BB159" s="9" t="str">
        <f t="shared" si="39"/>
        <v>-</v>
      </c>
    </row>
    <row r="160" spans="2:54" ht="14.5" hidden="1" x14ac:dyDescent="0.35">
      <c r="B160" s="8" t="s">
        <v>131</v>
      </c>
      <c r="C160" s="8" t="s">
        <v>131</v>
      </c>
      <c r="D160" s="30" t="s">
        <v>134</v>
      </c>
      <c r="E160" s="8" t="s">
        <v>113</v>
      </c>
      <c r="F160" s="8" t="s">
        <v>115</v>
      </c>
      <c r="G160" s="8" t="s">
        <v>58</v>
      </c>
      <c r="H160" s="17" t="s">
        <v>110</v>
      </c>
      <c r="I160" s="17" t="s">
        <v>110</v>
      </c>
      <c r="J160" s="17" t="s">
        <v>110</v>
      </c>
      <c r="K160" s="17" t="s">
        <v>110</v>
      </c>
      <c r="L160" s="17" t="s">
        <v>110</v>
      </c>
      <c r="M160" s="17" t="s">
        <v>110</v>
      </c>
      <c r="N160" s="17" t="s">
        <v>110</v>
      </c>
      <c r="O160" s="12" t="str">
        <f t="shared" si="51"/>
        <v>-</v>
      </c>
      <c r="P160" s="12" t="str">
        <f t="shared" si="51"/>
        <v>-</v>
      </c>
      <c r="Q160" s="12" t="str">
        <f t="shared" si="51"/>
        <v>-</v>
      </c>
      <c r="R160" s="12" t="str">
        <f t="shared" si="50"/>
        <v>-</v>
      </c>
      <c r="S160" s="12" t="str">
        <f t="shared" si="50"/>
        <v>-</v>
      </c>
      <c r="T160" s="12" t="str">
        <f t="shared" si="50"/>
        <v>-</v>
      </c>
      <c r="U160" s="12" t="str">
        <f t="shared" si="50"/>
        <v>-</v>
      </c>
      <c r="V160" s="7">
        <v>0.53</v>
      </c>
      <c r="W160" s="13" t="str">
        <f t="shared" si="49"/>
        <v>-</v>
      </c>
      <c r="X160" s="13" t="str">
        <f t="shared" si="49"/>
        <v>-</v>
      </c>
      <c r="Y160" s="13" t="str">
        <f t="shared" si="49"/>
        <v>-</v>
      </c>
      <c r="Z160" s="13" t="str">
        <f t="shared" si="49"/>
        <v>-</v>
      </c>
      <c r="AA160" s="13" t="str">
        <f t="shared" si="49"/>
        <v>-</v>
      </c>
      <c r="AB160" s="13" t="str">
        <f t="shared" si="49"/>
        <v>-</v>
      </c>
      <c r="AC160" s="13" t="str">
        <f t="shared" si="48"/>
        <v>-</v>
      </c>
      <c r="AD160" s="3">
        <v>10.8</v>
      </c>
      <c r="AE160" s="3">
        <v>7.35</v>
      </c>
      <c r="AF160" s="3">
        <v>4.3600000000000003</v>
      </c>
      <c r="AG160" s="3">
        <v>5.16</v>
      </c>
      <c r="AH160" s="9" t="str">
        <f t="shared" si="41"/>
        <v>-</v>
      </c>
      <c r="AI160" s="9" t="str">
        <f t="shared" si="41"/>
        <v>-</v>
      </c>
      <c r="AJ160" s="9" t="str">
        <f t="shared" si="41"/>
        <v>-</v>
      </c>
      <c r="AK160" s="9" t="str">
        <f t="shared" si="41"/>
        <v>-</v>
      </c>
      <c r="AL160" s="9" t="str">
        <f t="shared" si="41"/>
        <v>-</v>
      </c>
      <c r="AM160" s="9" t="str">
        <f t="shared" si="41"/>
        <v>-</v>
      </c>
      <c r="AN160" s="9" t="str">
        <f t="shared" si="40"/>
        <v>-</v>
      </c>
      <c r="AO160" s="9">
        <f t="shared" si="44"/>
        <v>194.44444444444443</v>
      </c>
      <c r="AP160" s="9">
        <f t="shared" si="45"/>
        <v>194.44444444444443</v>
      </c>
      <c r="AQ160" s="9">
        <f t="shared" si="46"/>
        <v>194.44444444444443</v>
      </c>
      <c r="AR160" s="9">
        <f t="shared" si="46"/>
        <v>285.71428571428572</v>
      </c>
      <c r="AS160" s="9">
        <f t="shared" si="46"/>
        <v>481.65137614678895</v>
      </c>
      <c r="AT160" s="9">
        <f t="shared" si="43"/>
        <v>406.97674418604652</v>
      </c>
      <c r="AU160" s="9">
        <f t="shared" si="47"/>
        <v>406.97674418604652</v>
      </c>
      <c r="AV160" s="9" t="str">
        <f t="shared" si="39"/>
        <v>-</v>
      </c>
      <c r="AW160" s="9" t="str">
        <f t="shared" si="39"/>
        <v>-</v>
      </c>
      <c r="AX160" s="9" t="str">
        <f t="shared" si="39"/>
        <v>-</v>
      </c>
      <c r="AY160" s="9" t="str">
        <f t="shared" si="39"/>
        <v>-</v>
      </c>
      <c r="AZ160" s="9" t="str">
        <f t="shared" si="39"/>
        <v>-</v>
      </c>
      <c r="BA160" s="9" t="str">
        <f t="shared" si="39"/>
        <v>-</v>
      </c>
      <c r="BB160" s="9" t="str">
        <f t="shared" si="39"/>
        <v>-</v>
      </c>
    </row>
    <row r="161" spans="2:54" ht="14.5" hidden="1" x14ac:dyDescent="0.35">
      <c r="B161" s="8" t="s">
        <v>131</v>
      </c>
      <c r="C161" s="8" t="s">
        <v>131</v>
      </c>
      <c r="D161" s="30" t="s">
        <v>135</v>
      </c>
      <c r="E161" s="8" t="s">
        <v>108</v>
      </c>
      <c r="F161" s="8" t="s">
        <v>109</v>
      </c>
      <c r="G161" s="8" t="s">
        <v>58</v>
      </c>
      <c r="H161" s="20">
        <v>0.47101063829787232</v>
      </c>
      <c r="I161" s="20">
        <v>0.40277777777777768</v>
      </c>
      <c r="J161" s="20">
        <v>0.34811827956989244</v>
      </c>
      <c r="K161" s="20">
        <v>0.28066037735849048</v>
      </c>
      <c r="L161" s="20">
        <v>0.22183098591549294</v>
      </c>
      <c r="M161" s="20">
        <v>0.20286312849162014</v>
      </c>
      <c r="N161" s="20">
        <v>0.21678635547576305</v>
      </c>
      <c r="O161" s="12">
        <f t="shared" si="51"/>
        <v>12101.637492941842</v>
      </c>
      <c r="P161" s="12">
        <f t="shared" si="51"/>
        <v>14151.724137931038</v>
      </c>
      <c r="Q161" s="12">
        <f t="shared" si="51"/>
        <v>16373.745173745176</v>
      </c>
      <c r="R161" s="12">
        <f t="shared" si="50"/>
        <v>20309.243697479</v>
      </c>
      <c r="S161" s="12">
        <f t="shared" si="50"/>
        <v>25695.238095238099</v>
      </c>
      <c r="T161" s="12">
        <f t="shared" si="50"/>
        <v>28097.762478485365</v>
      </c>
      <c r="U161" s="12">
        <f t="shared" si="50"/>
        <v>26293.167701863349</v>
      </c>
      <c r="V161" s="7">
        <v>0.53</v>
      </c>
      <c r="W161" s="13">
        <f t="shared" si="49"/>
        <v>0.24963563829787233</v>
      </c>
      <c r="X161" s="13">
        <f t="shared" si="49"/>
        <v>0.21347222222222217</v>
      </c>
      <c r="Y161" s="13">
        <f t="shared" si="49"/>
        <v>0.18450268817204302</v>
      </c>
      <c r="Z161" s="13">
        <f t="shared" si="49"/>
        <v>0.14874999999999997</v>
      </c>
      <c r="AA161" s="13">
        <f t="shared" si="49"/>
        <v>0.11757042253521126</v>
      </c>
      <c r="AB161" s="13">
        <f t="shared" si="49"/>
        <v>0.10751745810055868</v>
      </c>
      <c r="AC161" s="13">
        <f t="shared" si="48"/>
        <v>0.11489676840215443</v>
      </c>
      <c r="AD161" s="3">
        <v>10.8</v>
      </c>
      <c r="AE161" s="3">
        <v>7.35</v>
      </c>
      <c r="AF161" s="3">
        <v>4.3600000000000003</v>
      </c>
      <c r="AG161" s="3">
        <v>5.16</v>
      </c>
      <c r="AH161" s="9">
        <f t="shared" si="41"/>
        <v>8412.2604221045567</v>
      </c>
      <c r="AI161" s="9">
        <f t="shared" si="41"/>
        <v>9837.3454782042954</v>
      </c>
      <c r="AJ161" s="9">
        <f t="shared" si="41"/>
        <v>11381.94798572157</v>
      </c>
      <c r="AK161" s="9">
        <f t="shared" ref="AK161:AN224" si="52">IFERROR(2100/Z161, "-")</f>
        <v>14117.647058823533</v>
      </c>
      <c r="AL161" s="9">
        <f t="shared" si="52"/>
        <v>17861.635220125787</v>
      </c>
      <c r="AM161" s="9">
        <f t="shared" si="52"/>
        <v>19531.711752671057</v>
      </c>
      <c r="AN161" s="9">
        <f t="shared" si="40"/>
        <v>18277.276456111562</v>
      </c>
      <c r="AO161" s="9">
        <f t="shared" si="44"/>
        <v>194.44444444444443</v>
      </c>
      <c r="AP161" s="9">
        <f t="shared" si="45"/>
        <v>194.44444444444443</v>
      </c>
      <c r="AQ161" s="9">
        <f t="shared" si="46"/>
        <v>194.44444444444443</v>
      </c>
      <c r="AR161" s="9">
        <f t="shared" si="46"/>
        <v>285.71428571428572</v>
      </c>
      <c r="AS161" s="9">
        <f t="shared" si="46"/>
        <v>481.65137614678895</v>
      </c>
      <c r="AT161" s="9">
        <f t="shared" si="43"/>
        <v>406.97674418604652</v>
      </c>
      <c r="AU161" s="9">
        <f t="shared" si="47"/>
        <v>406.97674418604652</v>
      </c>
      <c r="AV161" s="9">
        <f t="shared" si="39"/>
        <v>190.05151561029137</v>
      </c>
      <c r="AW161" s="9">
        <f t="shared" si="39"/>
        <v>190.6755614966518</v>
      </c>
      <c r="AX161" s="9">
        <f t="shared" si="39"/>
        <v>191.17843197956063</v>
      </c>
      <c r="AY161" s="9">
        <f t="shared" si="39"/>
        <v>280.04667444574096</v>
      </c>
      <c r="AZ161" s="9">
        <f t="shared" si="39"/>
        <v>469.00434874924309</v>
      </c>
      <c r="BA161" s="9">
        <f t="shared" si="39"/>
        <v>398.6697750323641</v>
      </c>
      <c r="BB161" s="9">
        <f t="shared" si="39"/>
        <v>398.11205644430493</v>
      </c>
    </row>
    <row r="162" spans="2:54" ht="14.5" hidden="1" x14ac:dyDescent="0.35">
      <c r="B162" s="8" t="s">
        <v>131</v>
      </c>
      <c r="C162" s="8" t="s">
        <v>131</v>
      </c>
      <c r="D162" s="30" t="s">
        <v>135</v>
      </c>
      <c r="E162" s="8" t="s">
        <v>111</v>
      </c>
      <c r="F162" s="8" t="s">
        <v>109</v>
      </c>
      <c r="G162" s="8" t="s">
        <v>58</v>
      </c>
      <c r="H162" s="20">
        <v>1.23887489785277E-3</v>
      </c>
      <c r="I162" s="20">
        <v>1.53360449398299E-3</v>
      </c>
      <c r="J162" s="20">
        <v>1.73124691592809E-3</v>
      </c>
      <c r="K162" s="20">
        <v>6.0778461864152299E-4</v>
      </c>
      <c r="L162" s="20">
        <v>3.4033686423004501E-4</v>
      </c>
      <c r="M162" s="20">
        <v>2.7000715043488997E-4</v>
      </c>
      <c r="N162" s="20">
        <v>1.20921220413444E-4</v>
      </c>
      <c r="O162" s="12">
        <f t="shared" si="51"/>
        <v>4600948.8204816282</v>
      </c>
      <c r="P162" s="12">
        <f t="shared" si="51"/>
        <v>3716734.0226007593</v>
      </c>
      <c r="Q162" s="12">
        <f t="shared" si="51"/>
        <v>3292424.6377324713</v>
      </c>
      <c r="R162" s="12">
        <f t="shared" si="50"/>
        <v>9378322.2299047895</v>
      </c>
      <c r="S162" s="12">
        <f t="shared" si="50"/>
        <v>16748112.235491423</v>
      </c>
      <c r="T162" s="12">
        <f t="shared" si="50"/>
        <v>21110552.038415398</v>
      </c>
      <c r="U162" s="12">
        <f t="shared" si="50"/>
        <v>47138128.283117086</v>
      </c>
      <c r="V162" s="7">
        <v>0.53</v>
      </c>
      <c r="W162" s="13">
        <f t="shared" si="49"/>
        <v>6.5660369586196816E-4</v>
      </c>
      <c r="X162" s="13">
        <f t="shared" si="49"/>
        <v>8.128103818109847E-4</v>
      </c>
      <c r="Y162" s="13">
        <f t="shared" si="49"/>
        <v>9.1756086544188774E-4</v>
      </c>
      <c r="Z162" s="13">
        <f t="shared" si="49"/>
        <v>3.2212584788000718E-4</v>
      </c>
      <c r="AA162" s="13">
        <f t="shared" si="49"/>
        <v>1.8037853804192387E-4</v>
      </c>
      <c r="AB162" s="13">
        <f t="shared" si="49"/>
        <v>1.431037897304917E-4</v>
      </c>
      <c r="AC162" s="13">
        <f t="shared" si="48"/>
        <v>6.4088246819125319E-5</v>
      </c>
      <c r="AD162" s="3">
        <v>10.8</v>
      </c>
      <c r="AE162" s="3">
        <v>7.35</v>
      </c>
      <c r="AF162" s="3">
        <v>4.3600000000000003</v>
      </c>
      <c r="AG162" s="3">
        <v>5.16</v>
      </c>
      <c r="AH162" s="9">
        <f t="shared" ref="AH162:AN225" si="53">IFERROR(2100/W162, "-")</f>
        <v>3198276.2406525714</v>
      </c>
      <c r="AI162" s="9">
        <f t="shared" si="53"/>
        <v>2583628.4169022157</v>
      </c>
      <c r="AJ162" s="9">
        <f t="shared" si="53"/>
        <v>2288676.5108368718</v>
      </c>
      <c r="AK162" s="9">
        <f t="shared" si="52"/>
        <v>6519191.2223767154</v>
      </c>
      <c r="AL162" s="9">
        <f t="shared" si="52"/>
        <v>11642183.2818709</v>
      </c>
      <c r="AM162" s="9">
        <f t="shared" si="52"/>
        <v>14674663.780427784</v>
      </c>
      <c r="AN162" s="9">
        <f t="shared" si="40"/>
        <v>32767318.56820453</v>
      </c>
      <c r="AO162" s="9">
        <f t="shared" si="44"/>
        <v>194.44444444444443</v>
      </c>
      <c r="AP162" s="9">
        <f t="shared" si="45"/>
        <v>194.44444444444443</v>
      </c>
      <c r="AQ162" s="9">
        <f t="shared" si="46"/>
        <v>194.44444444444443</v>
      </c>
      <c r="AR162" s="9">
        <f t="shared" si="46"/>
        <v>285.71428571428572</v>
      </c>
      <c r="AS162" s="9">
        <f t="shared" si="46"/>
        <v>481.65137614678895</v>
      </c>
      <c r="AT162" s="9">
        <f t="shared" si="43"/>
        <v>406.97674418604652</v>
      </c>
      <c r="AU162" s="9">
        <f t="shared" si="47"/>
        <v>406.97674418604652</v>
      </c>
      <c r="AV162" s="9">
        <f t="shared" si="39"/>
        <v>194.43262359451401</v>
      </c>
      <c r="AW162" s="9">
        <f t="shared" si="39"/>
        <v>194.4298116139432</v>
      </c>
      <c r="AX162" s="9">
        <f t="shared" si="39"/>
        <v>194.42792597629398</v>
      </c>
      <c r="AY162" s="9">
        <f t="shared" si="39"/>
        <v>285.70176436420587</v>
      </c>
      <c r="AZ162" s="9">
        <f t="shared" si="39"/>
        <v>481.63145046401149</v>
      </c>
      <c r="BA162" s="9">
        <f t="shared" si="39"/>
        <v>406.96545769393697</v>
      </c>
      <c r="BB162" s="9">
        <f t="shared" si="39"/>
        <v>406.97168951509963</v>
      </c>
    </row>
    <row r="163" spans="2:54" ht="14.5" hidden="1" x14ac:dyDescent="0.35">
      <c r="B163" s="8" t="s">
        <v>131</v>
      </c>
      <c r="C163" s="8" t="s">
        <v>131</v>
      </c>
      <c r="D163" s="30" t="s">
        <v>135</v>
      </c>
      <c r="E163" s="8" t="s">
        <v>112</v>
      </c>
      <c r="F163" s="8" t="s">
        <v>109</v>
      </c>
      <c r="G163" s="8" t="s">
        <v>58</v>
      </c>
      <c r="H163" s="20">
        <v>4.0254883892096603E-2</v>
      </c>
      <c r="I163" s="20">
        <v>3.7921267434583697E-2</v>
      </c>
      <c r="J163" s="20">
        <v>3.08263206242422E-2</v>
      </c>
      <c r="K163" s="20">
        <v>2.1464868359198301E-2</v>
      </c>
      <c r="L163" s="20">
        <v>1.51418018559218E-2</v>
      </c>
      <c r="M163" s="20">
        <v>1.29652601508186E-2</v>
      </c>
      <c r="N163" s="20">
        <v>1.04093879107932E-2</v>
      </c>
      <c r="O163" s="12">
        <f t="shared" si="51"/>
        <v>141597.72551521639</v>
      </c>
      <c r="P163" s="12">
        <f t="shared" si="51"/>
        <v>150311.43170076839</v>
      </c>
      <c r="Q163" s="12">
        <f t="shared" si="51"/>
        <v>184906.91994935813</v>
      </c>
      <c r="R163" s="12">
        <f t="shared" si="50"/>
        <v>265550.19600469107</v>
      </c>
      <c r="S163" s="12">
        <f t="shared" si="50"/>
        <v>376441.32806894375</v>
      </c>
      <c r="T163" s="12">
        <f t="shared" si="50"/>
        <v>439636.37703329185</v>
      </c>
      <c r="U163" s="12">
        <f t="shared" si="50"/>
        <v>547582.62914669851</v>
      </c>
      <c r="V163" s="7">
        <v>0.53</v>
      </c>
      <c r="W163" s="13">
        <f t="shared" si="49"/>
        <v>2.1335088462811201E-2</v>
      </c>
      <c r="X163" s="13">
        <f t="shared" si="49"/>
        <v>2.0098271740329361E-2</v>
      </c>
      <c r="Y163" s="13">
        <f t="shared" si="49"/>
        <v>1.6337949930848368E-2</v>
      </c>
      <c r="Z163" s="13">
        <f t="shared" si="49"/>
        <v>1.1376380230375099E-2</v>
      </c>
      <c r="AA163" s="13">
        <f t="shared" si="49"/>
        <v>8.0251549836385539E-3</v>
      </c>
      <c r="AB163" s="13">
        <f t="shared" si="49"/>
        <v>6.8715878799338586E-3</v>
      </c>
      <c r="AC163" s="13">
        <f t="shared" si="48"/>
        <v>5.5169755927203966E-3</v>
      </c>
      <c r="AD163" s="3">
        <v>10.8</v>
      </c>
      <c r="AE163" s="3">
        <v>7.35</v>
      </c>
      <c r="AF163" s="3">
        <v>4.3600000000000003</v>
      </c>
      <c r="AG163" s="3">
        <v>5.16</v>
      </c>
      <c r="AH163" s="9">
        <f t="shared" si="53"/>
        <v>98429.402046327174</v>
      </c>
      <c r="AI163" s="9">
        <f t="shared" si="53"/>
        <v>104486.59601840901</v>
      </c>
      <c r="AJ163" s="9">
        <f t="shared" si="53"/>
        <v>128535.09827661437</v>
      </c>
      <c r="AK163" s="9">
        <f t="shared" si="52"/>
        <v>184592.98629918942</v>
      </c>
      <c r="AL163" s="9">
        <f t="shared" si="52"/>
        <v>261677.18932299965</v>
      </c>
      <c r="AM163" s="9">
        <f t="shared" si="52"/>
        <v>305606.22038063977</v>
      </c>
      <c r="AN163" s="9">
        <f t="shared" si="40"/>
        <v>380643.33704338525</v>
      </c>
      <c r="AO163" s="9">
        <f t="shared" si="44"/>
        <v>194.44444444444443</v>
      </c>
      <c r="AP163" s="9">
        <f t="shared" si="45"/>
        <v>194.44444444444443</v>
      </c>
      <c r="AQ163" s="9">
        <f t="shared" si="46"/>
        <v>194.44444444444443</v>
      </c>
      <c r="AR163" s="9">
        <f t="shared" si="46"/>
        <v>285.71428571428572</v>
      </c>
      <c r="AS163" s="9">
        <f t="shared" si="46"/>
        <v>481.65137614678895</v>
      </c>
      <c r="AT163" s="9">
        <f t="shared" si="43"/>
        <v>406.97674418604652</v>
      </c>
      <c r="AU163" s="9">
        <f t="shared" si="47"/>
        <v>406.97674418604652</v>
      </c>
      <c r="AV163" s="9">
        <f t="shared" si="39"/>
        <v>194.06108237410731</v>
      </c>
      <c r="AW163" s="9">
        <f t="shared" si="39"/>
        <v>194.08326498149549</v>
      </c>
      <c r="AX163" s="9">
        <f t="shared" si="39"/>
        <v>194.15073842190978</v>
      </c>
      <c r="AY163" s="9">
        <f t="shared" si="39"/>
        <v>285.27273861987754</v>
      </c>
      <c r="AZ163" s="9">
        <f t="shared" si="39"/>
        <v>480.76646207131699</v>
      </c>
      <c r="BA163" s="9">
        <f t="shared" si="39"/>
        <v>406.43549278949087</v>
      </c>
      <c r="BB163" s="9">
        <f t="shared" si="39"/>
        <v>406.54207699298757</v>
      </c>
    </row>
    <row r="164" spans="2:54" ht="14.5" hidden="1" x14ac:dyDescent="0.35">
      <c r="B164" s="8" t="s">
        <v>131</v>
      </c>
      <c r="C164" s="8" t="s">
        <v>131</v>
      </c>
      <c r="D164" s="30" t="s">
        <v>135</v>
      </c>
      <c r="E164" s="8" t="s">
        <v>113</v>
      </c>
      <c r="F164" s="8" t="s">
        <v>109</v>
      </c>
      <c r="G164" s="8" t="s">
        <v>58</v>
      </c>
      <c r="H164" s="21">
        <f t="shared" ref="H164:N164" si="54">SUM(H161:H163)</f>
        <v>0.51250439708782169</v>
      </c>
      <c r="I164" s="21">
        <f t="shared" si="54"/>
        <v>0.44223264970634435</v>
      </c>
      <c r="J164" s="21">
        <f t="shared" si="54"/>
        <v>0.38067584711006269</v>
      </c>
      <c r="K164" s="21">
        <f t="shared" si="54"/>
        <v>0.30273303033633031</v>
      </c>
      <c r="L164" s="21">
        <f t="shared" si="54"/>
        <v>0.23731312463564477</v>
      </c>
      <c r="M164" s="21">
        <f t="shared" si="54"/>
        <v>0.21609839579287365</v>
      </c>
      <c r="N164" s="21">
        <f t="shared" si="54"/>
        <v>0.2273166646069697</v>
      </c>
      <c r="O164" s="12">
        <f t="shared" si="51"/>
        <v>11121.855797508913</v>
      </c>
      <c r="P164" s="12">
        <f t="shared" si="51"/>
        <v>12889.143313558983</v>
      </c>
      <c r="Q164" s="12">
        <f t="shared" si="51"/>
        <v>14973.369188699777</v>
      </c>
      <c r="R164" s="12">
        <f t="shared" si="50"/>
        <v>18828.470727714826</v>
      </c>
      <c r="S164" s="12">
        <f t="shared" si="50"/>
        <v>24018.899117996156</v>
      </c>
      <c r="T164" s="12">
        <f t="shared" si="50"/>
        <v>26376.873271485762</v>
      </c>
      <c r="U164" s="12">
        <f t="shared" si="50"/>
        <v>25075.152364457284</v>
      </c>
      <c r="V164" s="7">
        <v>0.53</v>
      </c>
      <c r="W164" s="13">
        <f t="shared" si="49"/>
        <v>0.27162733045654552</v>
      </c>
      <c r="X164" s="13">
        <f t="shared" si="49"/>
        <v>0.23438330434436253</v>
      </c>
      <c r="Y164" s="13">
        <f t="shared" si="49"/>
        <v>0.20175819896833325</v>
      </c>
      <c r="Z164" s="13">
        <f t="shared" si="49"/>
        <v>0.16044850607825506</v>
      </c>
      <c r="AA164" s="13">
        <f t="shared" si="49"/>
        <v>0.12577595605689174</v>
      </c>
      <c r="AB164" s="13">
        <f t="shared" si="49"/>
        <v>0.11453214977022304</v>
      </c>
      <c r="AC164" s="13">
        <f t="shared" si="48"/>
        <v>0.12047783224169395</v>
      </c>
      <c r="AD164" s="3">
        <v>10.8</v>
      </c>
      <c r="AE164" s="3">
        <v>7.35</v>
      </c>
      <c r="AF164" s="3">
        <v>4.3600000000000003</v>
      </c>
      <c r="AG164" s="3">
        <v>5.16</v>
      </c>
      <c r="AH164" s="9">
        <f t="shared" si="53"/>
        <v>7731.1807927072878</v>
      </c>
      <c r="AI164" s="9">
        <f t="shared" si="53"/>
        <v>8959.6825416993906</v>
      </c>
      <c r="AJ164" s="9">
        <f t="shared" si="53"/>
        <v>10408.498939513251</v>
      </c>
      <c r="AK164" s="9">
        <f t="shared" si="52"/>
        <v>13088.311330089751</v>
      </c>
      <c r="AL164" s="9">
        <f t="shared" si="52"/>
        <v>16696.354898309146</v>
      </c>
      <c r="AM164" s="9">
        <f t="shared" si="52"/>
        <v>18335.463048699137</v>
      </c>
      <c r="AN164" s="9">
        <f t="shared" si="40"/>
        <v>17430.592507567129</v>
      </c>
      <c r="AO164" s="9">
        <f t="shared" si="44"/>
        <v>194.44444444444443</v>
      </c>
      <c r="AP164" s="9">
        <f t="shared" si="45"/>
        <v>194.44444444444443</v>
      </c>
      <c r="AQ164" s="9">
        <f t="shared" si="46"/>
        <v>194.44444444444443</v>
      </c>
      <c r="AR164" s="9">
        <f t="shared" si="46"/>
        <v>285.71428571428572</v>
      </c>
      <c r="AS164" s="9">
        <f t="shared" si="46"/>
        <v>481.65137614678895</v>
      </c>
      <c r="AT164" s="9">
        <f t="shared" si="43"/>
        <v>406.97674418604652</v>
      </c>
      <c r="AU164" s="9">
        <f t="shared" si="47"/>
        <v>406.97674418604652</v>
      </c>
      <c r="AV164" s="9">
        <f t="shared" si="39"/>
        <v>189.67401424569127</v>
      </c>
      <c r="AW164" s="9">
        <f t="shared" si="39"/>
        <v>190.31421531035684</v>
      </c>
      <c r="AX164" s="9">
        <f t="shared" si="39"/>
        <v>190.87858158861582</v>
      </c>
      <c r="AY164" s="9">
        <f t="shared" si="39"/>
        <v>279.61046511409489</v>
      </c>
      <c r="AZ164" s="9">
        <f t="shared" si="39"/>
        <v>468.14643008741615</v>
      </c>
      <c r="BA164" s="9">
        <f t="shared" si="39"/>
        <v>398.13957719292381</v>
      </c>
      <c r="BB164" s="9">
        <f t="shared" si="39"/>
        <v>397.69128225058716</v>
      </c>
    </row>
    <row r="165" spans="2:54" ht="14.5" x14ac:dyDescent="0.35">
      <c r="B165" s="8" t="s">
        <v>131</v>
      </c>
      <c r="C165" s="8" t="s">
        <v>131</v>
      </c>
      <c r="D165" s="30" t="s">
        <v>135</v>
      </c>
      <c r="E165" s="8" t="s">
        <v>108</v>
      </c>
      <c r="F165" s="8" t="s">
        <v>114</v>
      </c>
      <c r="G165" s="8" t="s">
        <v>58</v>
      </c>
      <c r="H165" s="20">
        <v>0.23550531914893616</v>
      </c>
      <c r="I165" s="20">
        <v>0.20138888888888884</v>
      </c>
      <c r="J165" s="20">
        <v>0.17405913978494622</v>
      </c>
      <c r="K165" s="20">
        <v>0.14033018867924524</v>
      </c>
      <c r="L165" s="20">
        <v>0.11091549295774647</v>
      </c>
      <c r="M165" s="20">
        <v>0.10143156424581007</v>
      </c>
      <c r="N165" s="20">
        <v>0.10839317773788153</v>
      </c>
      <c r="O165" s="12">
        <f t="shared" si="51"/>
        <v>24203.274985883683</v>
      </c>
      <c r="P165" s="12">
        <f t="shared" si="51"/>
        <v>28303.448275862076</v>
      </c>
      <c r="Q165" s="12">
        <f t="shared" si="51"/>
        <v>32747.490347490351</v>
      </c>
      <c r="R165" s="12">
        <f t="shared" si="50"/>
        <v>40618.487394958</v>
      </c>
      <c r="S165" s="12">
        <f t="shared" si="50"/>
        <v>51390.476190476198</v>
      </c>
      <c r="T165" s="12">
        <f t="shared" si="50"/>
        <v>56195.52495697073</v>
      </c>
      <c r="U165" s="12">
        <f t="shared" si="50"/>
        <v>52586.335403726698</v>
      </c>
      <c r="V165" s="7">
        <v>0.53</v>
      </c>
      <c r="W165" s="13">
        <f t="shared" si="49"/>
        <v>0.12481781914893617</v>
      </c>
      <c r="X165" s="13">
        <f t="shared" si="49"/>
        <v>0.10673611111111109</v>
      </c>
      <c r="Y165" s="13">
        <f t="shared" si="49"/>
        <v>9.2251344086021508E-2</v>
      </c>
      <c r="Z165" s="13">
        <f t="shared" si="49"/>
        <v>7.4374999999999983E-2</v>
      </c>
      <c r="AA165" s="13">
        <f t="shared" si="49"/>
        <v>5.8785211267605629E-2</v>
      </c>
      <c r="AB165" s="13">
        <f t="shared" si="49"/>
        <v>5.3758729050279341E-2</v>
      </c>
      <c r="AC165" s="13">
        <f t="shared" si="48"/>
        <v>5.7448384201077216E-2</v>
      </c>
      <c r="AD165" s="3">
        <v>10.8</v>
      </c>
      <c r="AE165" s="3">
        <v>7.35</v>
      </c>
      <c r="AF165" s="3">
        <v>4.3600000000000003</v>
      </c>
      <c r="AG165" s="3">
        <v>5.16</v>
      </c>
      <c r="AH165" s="9">
        <f t="shared" si="53"/>
        <v>16824.520844209113</v>
      </c>
      <c r="AI165" s="9">
        <f t="shared" si="53"/>
        <v>19674.690956408591</v>
      </c>
      <c r="AJ165" s="9">
        <f t="shared" si="53"/>
        <v>22763.89597144314</v>
      </c>
      <c r="AK165" s="9">
        <f t="shared" si="52"/>
        <v>28235.294117647067</v>
      </c>
      <c r="AL165" s="9">
        <f t="shared" si="52"/>
        <v>35723.270440251574</v>
      </c>
      <c r="AM165" s="9">
        <f t="shared" si="52"/>
        <v>39063.423505342114</v>
      </c>
      <c r="AN165" s="9">
        <f t="shared" si="40"/>
        <v>36554.552912223124</v>
      </c>
      <c r="AO165" s="9">
        <f t="shared" si="44"/>
        <v>194.44444444444443</v>
      </c>
      <c r="AP165" s="9">
        <f t="shared" si="45"/>
        <v>194.44444444444443</v>
      </c>
      <c r="AQ165" s="9">
        <f t="shared" si="46"/>
        <v>194.44444444444443</v>
      </c>
      <c r="AR165" s="9">
        <f t="shared" si="46"/>
        <v>285.71428571428572</v>
      </c>
      <c r="AS165" s="9">
        <f t="shared" si="46"/>
        <v>481.65137614678895</v>
      </c>
      <c r="AT165" s="9">
        <f t="shared" si="43"/>
        <v>406.97674418604652</v>
      </c>
      <c r="AU165" s="9">
        <f t="shared" si="47"/>
        <v>406.97674418604652</v>
      </c>
      <c r="AV165" s="9">
        <f t="shared" si="39"/>
        <v>192.22288506442058</v>
      </c>
      <c r="AW165" s="9">
        <f t="shared" si="39"/>
        <v>192.54156134397064</v>
      </c>
      <c r="AX165" s="9">
        <f t="shared" si="39"/>
        <v>192.79760755247358</v>
      </c>
      <c r="AY165" s="9">
        <f t="shared" si="39"/>
        <v>282.85209192692986</v>
      </c>
      <c r="AZ165" s="9">
        <f t="shared" si="39"/>
        <v>475.24373772346769</v>
      </c>
      <c r="BA165" s="9">
        <f t="shared" si="39"/>
        <v>402.78043329836424</v>
      </c>
      <c r="BB165" s="9">
        <f t="shared" si="39"/>
        <v>402.49559657532927</v>
      </c>
    </row>
    <row r="166" spans="2:54" ht="14.5" x14ac:dyDescent="0.35">
      <c r="B166" s="8" t="s">
        <v>131</v>
      </c>
      <c r="C166" s="8" t="s">
        <v>131</v>
      </c>
      <c r="D166" s="30" t="s">
        <v>135</v>
      </c>
      <c r="E166" s="8" t="s">
        <v>111</v>
      </c>
      <c r="F166" s="8" t="s">
        <v>114</v>
      </c>
      <c r="G166" s="8" t="s">
        <v>58</v>
      </c>
      <c r="H166" s="20">
        <v>7.8772393804768699E-4</v>
      </c>
      <c r="I166" s="20">
        <v>9.7512426274997701E-4</v>
      </c>
      <c r="J166" s="20">
        <v>1.1007928570607999E-3</v>
      </c>
      <c r="K166" s="20">
        <v>3.8645265483293301E-4</v>
      </c>
      <c r="L166" s="20">
        <v>2.1639916622628801E-4</v>
      </c>
      <c r="M166" s="20">
        <v>1.7168085027000499E-4</v>
      </c>
      <c r="N166" s="20">
        <v>7.6886326539172203E-5</v>
      </c>
      <c r="O166" s="12">
        <f t="shared" si="51"/>
        <v>7236037.5566686606</v>
      </c>
      <c r="P166" s="12">
        <f t="shared" si="51"/>
        <v>5845408.8547907323</v>
      </c>
      <c r="Q166" s="12">
        <f t="shared" si="51"/>
        <v>5178085.9254659684</v>
      </c>
      <c r="R166" s="12">
        <f t="shared" si="50"/>
        <v>14749542.870818578</v>
      </c>
      <c r="S166" s="12">
        <f t="shared" si="50"/>
        <v>26340212.392683279</v>
      </c>
      <c r="T166" s="12">
        <f t="shared" si="50"/>
        <v>33201140.319584429</v>
      </c>
      <c r="U166" s="12">
        <f t="shared" si="50"/>
        <v>74135418.566212192</v>
      </c>
      <c r="V166" s="7">
        <v>0.53</v>
      </c>
      <c r="W166" s="13">
        <f t="shared" si="49"/>
        <v>4.1749368716527413E-4</v>
      </c>
      <c r="X166" s="13">
        <f t="shared" si="49"/>
        <v>5.1681585925748787E-4</v>
      </c>
      <c r="Y166" s="13">
        <f t="shared" si="49"/>
        <v>5.8342021424222397E-4</v>
      </c>
      <c r="Z166" s="13">
        <f t="shared" si="49"/>
        <v>2.048199070614545E-4</v>
      </c>
      <c r="AA166" s="13">
        <f t="shared" si="49"/>
        <v>1.1469155809993265E-4</v>
      </c>
      <c r="AB166" s="13">
        <f t="shared" si="49"/>
        <v>9.099085064310265E-5</v>
      </c>
      <c r="AC166" s="13">
        <f t="shared" si="48"/>
        <v>4.0749753065761272E-5</v>
      </c>
      <c r="AD166" s="3">
        <v>10.8</v>
      </c>
      <c r="AE166" s="3">
        <v>7.35</v>
      </c>
      <c r="AF166" s="3">
        <v>4.3600000000000003</v>
      </c>
      <c r="AG166" s="3">
        <v>5.16</v>
      </c>
      <c r="AH166" s="9">
        <f t="shared" si="53"/>
        <v>5030016.1764330305</v>
      </c>
      <c r="AI166" s="9">
        <f t="shared" si="53"/>
        <v>4063342.7987621767</v>
      </c>
      <c r="AJ166" s="9">
        <f t="shared" si="53"/>
        <v>3599463.9005225203</v>
      </c>
      <c r="AK166" s="9">
        <f t="shared" si="52"/>
        <v>10252909.642078456</v>
      </c>
      <c r="AL166" s="9">
        <f t="shared" si="52"/>
        <v>18309978.823116478</v>
      </c>
      <c r="AM166" s="9">
        <f t="shared" si="52"/>
        <v>23079243.519075569</v>
      </c>
      <c r="AN166" s="9">
        <f t="shared" si="40"/>
        <v>51534054.61405018</v>
      </c>
      <c r="AO166" s="9">
        <f t="shared" si="44"/>
        <v>194.44444444444443</v>
      </c>
      <c r="AP166" s="9">
        <f t="shared" si="45"/>
        <v>194.44444444444443</v>
      </c>
      <c r="AQ166" s="9">
        <f t="shared" si="46"/>
        <v>194.44444444444443</v>
      </c>
      <c r="AR166" s="9">
        <f t="shared" si="46"/>
        <v>285.71428571428572</v>
      </c>
      <c r="AS166" s="9">
        <f t="shared" si="46"/>
        <v>481.65137614678895</v>
      </c>
      <c r="AT166" s="9">
        <f t="shared" si="43"/>
        <v>406.97674418604652</v>
      </c>
      <c r="AU166" s="9">
        <f t="shared" si="47"/>
        <v>406.97674418604652</v>
      </c>
      <c r="AV166" s="9">
        <f t="shared" si="39"/>
        <v>194.43692813055122</v>
      </c>
      <c r="AW166" s="9">
        <f t="shared" si="39"/>
        <v>194.43514007740842</v>
      </c>
      <c r="AX166" s="9">
        <f t="shared" si="39"/>
        <v>194.43394104707943</v>
      </c>
      <c r="AY166" s="9">
        <f t="shared" si="39"/>
        <v>285.7063240350019</v>
      </c>
      <c r="AZ166" s="9">
        <f t="shared" si="39"/>
        <v>481.63870644640286</v>
      </c>
      <c r="BA166" s="9">
        <f t="shared" si="39"/>
        <v>406.96956773117182</v>
      </c>
      <c r="BB166" s="9">
        <f t="shared" si="39"/>
        <v>406.97353021882543</v>
      </c>
    </row>
    <row r="167" spans="2:54" ht="14.5" x14ac:dyDescent="0.35">
      <c r="B167" s="8" t="s">
        <v>131</v>
      </c>
      <c r="C167" s="8" t="s">
        <v>131</v>
      </c>
      <c r="D167" s="30" t="s">
        <v>135</v>
      </c>
      <c r="E167" s="8" t="s">
        <v>112</v>
      </c>
      <c r="F167" s="8" t="s">
        <v>114</v>
      </c>
      <c r="G167" s="8" t="s">
        <v>58</v>
      </c>
      <c r="H167" s="20">
        <v>2.5595590914098201E-2</v>
      </c>
      <c r="I167" s="20">
        <v>2.4111788542266401E-2</v>
      </c>
      <c r="J167" s="20">
        <v>1.9600550685971399E-2</v>
      </c>
      <c r="K167" s="20">
        <v>1.3648182193735699E-2</v>
      </c>
      <c r="L167" s="20">
        <v>9.6277352841303305E-3</v>
      </c>
      <c r="M167" s="20">
        <v>8.2438070323279603E-3</v>
      </c>
      <c r="N167" s="20">
        <v>6.6186859548521297E-3</v>
      </c>
      <c r="O167" s="12">
        <f t="shared" si="51"/>
        <v>222694.60467351065</v>
      </c>
      <c r="P167" s="12">
        <f t="shared" si="51"/>
        <v>236398.88803803458</v>
      </c>
      <c r="Q167" s="12">
        <f t="shared" si="51"/>
        <v>290808.15591980441</v>
      </c>
      <c r="R167" s="12">
        <f t="shared" si="50"/>
        <v>417638.03553386108</v>
      </c>
      <c r="S167" s="12">
        <f t="shared" si="50"/>
        <v>592039.54323458311</v>
      </c>
      <c r="T167" s="12">
        <f t="shared" si="50"/>
        <v>691428.1202419633</v>
      </c>
      <c r="U167" s="12">
        <f t="shared" si="50"/>
        <v>861198.13492908736</v>
      </c>
      <c r="V167" s="7">
        <v>0.53</v>
      </c>
      <c r="W167" s="13">
        <f t="shared" si="49"/>
        <v>1.3565663184472047E-2</v>
      </c>
      <c r="X167" s="13">
        <f t="shared" si="49"/>
        <v>1.2779247927401193E-2</v>
      </c>
      <c r="Y167" s="13">
        <f t="shared" si="49"/>
        <v>1.0388291863564842E-2</v>
      </c>
      <c r="Z167" s="13">
        <f t="shared" si="49"/>
        <v>7.2335365626799214E-3</v>
      </c>
      <c r="AA167" s="13">
        <f t="shared" si="49"/>
        <v>5.1026997005890751E-3</v>
      </c>
      <c r="AB167" s="13">
        <f t="shared" si="49"/>
        <v>4.3692177271338192E-3</v>
      </c>
      <c r="AC167" s="13">
        <f t="shared" si="48"/>
        <v>3.507903556071629E-3</v>
      </c>
      <c r="AD167" s="3">
        <v>10.8</v>
      </c>
      <c r="AE167" s="3">
        <v>7.35</v>
      </c>
      <c r="AF167" s="3">
        <v>4.3600000000000003</v>
      </c>
      <c r="AG167" s="3">
        <v>5.16</v>
      </c>
      <c r="AH167" s="9">
        <f t="shared" si="53"/>
        <v>154802.60503620401</v>
      </c>
      <c r="AI167" s="9">
        <f t="shared" si="53"/>
        <v>164328.91919227826</v>
      </c>
      <c r="AJ167" s="9">
        <f t="shared" si="53"/>
        <v>202150.65456192958</v>
      </c>
      <c r="AK167" s="9">
        <f t="shared" si="52"/>
        <v>290314.42390635819</v>
      </c>
      <c r="AL167" s="9">
        <f t="shared" si="52"/>
        <v>411546.85229812132</v>
      </c>
      <c r="AM167" s="9">
        <f t="shared" si="52"/>
        <v>480635.23750682652</v>
      </c>
      <c r="AN167" s="9">
        <f t="shared" si="40"/>
        <v>598648.15734891873</v>
      </c>
      <c r="AO167" s="9">
        <f t="shared" si="44"/>
        <v>194.44444444444443</v>
      </c>
      <c r="AP167" s="9">
        <f t="shared" si="45"/>
        <v>194.44444444444443</v>
      </c>
      <c r="AQ167" s="9">
        <f t="shared" si="46"/>
        <v>194.44444444444443</v>
      </c>
      <c r="AR167" s="9">
        <f t="shared" si="46"/>
        <v>285.71428571428572</v>
      </c>
      <c r="AS167" s="9">
        <f t="shared" si="46"/>
        <v>481.65137614678895</v>
      </c>
      <c r="AT167" s="9">
        <f t="shared" si="43"/>
        <v>406.97674418604652</v>
      </c>
      <c r="AU167" s="9">
        <f t="shared" si="47"/>
        <v>406.97674418604652</v>
      </c>
      <c r="AV167" s="9">
        <f t="shared" si="39"/>
        <v>194.20051307864105</v>
      </c>
      <c r="AW167" s="9">
        <f t="shared" si="39"/>
        <v>194.21463731468751</v>
      </c>
      <c r="AX167" s="9">
        <f t="shared" si="39"/>
        <v>194.25759216998375</v>
      </c>
      <c r="AY167" s="9">
        <f t="shared" si="39"/>
        <v>285.43337513534004</v>
      </c>
      <c r="AZ167" s="9">
        <f t="shared" si="39"/>
        <v>481.08833731312734</v>
      </c>
      <c r="BA167" s="9">
        <f t="shared" si="39"/>
        <v>406.63242914382897</v>
      </c>
      <c r="BB167" s="9">
        <f t="shared" si="39"/>
        <v>406.7002586659633</v>
      </c>
    </row>
    <row r="168" spans="2:54" ht="14.5" x14ac:dyDescent="0.35">
      <c r="B168" s="8" t="s">
        <v>131</v>
      </c>
      <c r="C168" s="8" t="s">
        <v>131</v>
      </c>
      <c r="D168" s="30" t="s">
        <v>135</v>
      </c>
      <c r="E168" s="8" t="s">
        <v>113</v>
      </c>
      <c r="F168" s="8" t="s">
        <v>114</v>
      </c>
      <c r="G168" s="8" t="s">
        <v>58</v>
      </c>
      <c r="H168" s="21">
        <f t="shared" ref="H168:N168" si="55">SUM(H165:H167)</f>
        <v>0.26188863400108203</v>
      </c>
      <c r="I168" s="21">
        <f t="shared" si="55"/>
        <v>0.22647580169390522</v>
      </c>
      <c r="J168" s="21">
        <f t="shared" si="55"/>
        <v>0.19476048332797841</v>
      </c>
      <c r="K168" s="21">
        <f t="shared" si="55"/>
        <v>0.15436482352781386</v>
      </c>
      <c r="L168" s="21">
        <f t="shared" si="55"/>
        <v>0.12075962740810309</v>
      </c>
      <c r="M168" s="21">
        <f t="shared" si="55"/>
        <v>0.10984705212840803</v>
      </c>
      <c r="N168" s="21">
        <f t="shared" si="55"/>
        <v>0.11508875001927282</v>
      </c>
      <c r="O168" s="12">
        <f t="shared" si="51"/>
        <v>21764.976634978553</v>
      </c>
      <c r="P168" s="12">
        <f t="shared" si="51"/>
        <v>25168.251783931737</v>
      </c>
      <c r="Q168" s="12">
        <f t="shared" si="51"/>
        <v>29266.717265232644</v>
      </c>
      <c r="R168" s="12">
        <f t="shared" si="50"/>
        <v>36925.511070033121</v>
      </c>
      <c r="S168" s="12">
        <f t="shared" si="50"/>
        <v>47201.205587833108</v>
      </c>
      <c r="T168" s="12">
        <f t="shared" si="50"/>
        <v>51890.331962089112</v>
      </c>
      <c r="U168" s="12">
        <f t="shared" si="50"/>
        <v>49526.995462592778</v>
      </c>
      <c r="V168" s="7">
        <v>0.53</v>
      </c>
      <c r="W168" s="13">
        <f t="shared" si="49"/>
        <v>0.13880097602057348</v>
      </c>
      <c r="X168" s="13">
        <f t="shared" si="49"/>
        <v>0.12003217489776977</v>
      </c>
      <c r="Y168" s="13">
        <f t="shared" si="49"/>
        <v>0.10322305616382856</v>
      </c>
      <c r="Z168" s="13">
        <f t="shared" si="49"/>
        <v>8.1813356469741347E-2</v>
      </c>
      <c r="AA168" s="13">
        <f t="shared" si="49"/>
        <v>6.4002602526294639E-2</v>
      </c>
      <c r="AB168" s="13">
        <f t="shared" si="49"/>
        <v>5.8218937628056258E-2</v>
      </c>
      <c r="AC168" s="13">
        <f t="shared" si="48"/>
        <v>6.0997037510214597E-2</v>
      </c>
      <c r="AD168" s="3">
        <v>10.8</v>
      </c>
      <c r="AE168" s="3">
        <v>7.35</v>
      </c>
      <c r="AF168" s="3">
        <v>4.3600000000000003</v>
      </c>
      <c r="AG168" s="3">
        <v>5.16</v>
      </c>
      <c r="AH168" s="9">
        <f t="shared" si="53"/>
        <v>15129.576608227395</v>
      </c>
      <c r="AI168" s="9">
        <f t="shared" si="53"/>
        <v>17495.309085156121</v>
      </c>
      <c r="AJ168" s="9">
        <f t="shared" si="53"/>
        <v>20344.292041373239</v>
      </c>
      <c r="AK168" s="9">
        <f t="shared" si="52"/>
        <v>25668.18048562382</v>
      </c>
      <c r="AL168" s="9">
        <f t="shared" si="52"/>
        <v>32811.165751224602</v>
      </c>
      <c r="AM168" s="9">
        <f t="shared" si="52"/>
        <v>36070.737212971573</v>
      </c>
      <c r="AN168" s="9">
        <f t="shared" si="40"/>
        <v>34427.901513222387</v>
      </c>
      <c r="AO168" s="9">
        <f t="shared" si="44"/>
        <v>194.44444444444443</v>
      </c>
      <c r="AP168" s="9">
        <f t="shared" si="45"/>
        <v>194.44444444444443</v>
      </c>
      <c r="AQ168" s="9">
        <f t="shared" si="46"/>
        <v>194.44444444444443</v>
      </c>
      <c r="AR168" s="9">
        <f t="shared" si="46"/>
        <v>285.71428571428572</v>
      </c>
      <c r="AS168" s="9">
        <f t="shared" si="46"/>
        <v>481.65137614678895</v>
      </c>
      <c r="AT168" s="9">
        <f t="shared" si="43"/>
        <v>406.97674418604652</v>
      </c>
      <c r="AU168" s="9">
        <f t="shared" si="47"/>
        <v>406.97674418604652</v>
      </c>
      <c r="AV168" s="9">
        <f t="shared" si="39"/>
        <v>191.97716501136662</v>
      </c>
      <c r="AW168" s="9">
        <f t="shared" si="39"/>
        <v>192.30712569028299</v>
      </c>
      <c r="AX168" s="9">
        <f t="shared" si="39"/>
        <v>192.60359887921618</v>
      </c>
      <c r="AY168" s="9">
        <f t="shared" si="39"/>
        <v>282.5689908065105</v>
      </c>
      <c r="AZ168" s="9">
        <f t="shared" si="39"/>
        <v>474.68326505974699</v>
      </c>
      <c r="BA168" s="9">
        <f t="shared" si="39"/>
        <v>402.43616166755857</v>
      </c>
      <c r="BB168" s="9">
        <f t="shared" si="39"/>
        <v>402.22202481873973</v>
      </c>
    </row>
    <row r="169" spans="2:54" ht="14.5" hidden="1" x14ac:dyDescent="0.35">
      <c r="B169" s="8" t="s">
        <v>131</v>
      </c>
      <c r="C169" s="8" t="s">
        <v>131</v>
      </c>
      <c r="D169" s="30" t="s">
        <v>135</v>
      </c>
      <c r="E169" s="8" t="s">
        <v>108</v>
      </c>
      <c r="F169" s="8" t="s">
        <v>115</v>
      </c>
      <c r="G169" s="8" t="s">
        <v>58</v>
      </c>
      <c r="H169" s="20">
        <v>0.11775265957446808</v>
      </c>
      <c r="I169" s="20">
        <v>0.10069444444444442</v>
      </c>
      <c r="J169" s="20">
        <v>8.702956989247311E-2</v>
      </c>
      <c r="K169" s="20">
        <v>7.0165094339622619E-2</v>
      </c>
      <c r="L169" s="20">
        <v>5.5457746478873235E-2</v>
      </c>
      <c r="M169" s="20">
        <v>5.0715782122905034E-2</v>
      </c>
      <c r="N169" s="20">
        <v>5.4196588868940763E-2</v>
      </c>
      <c r="O169" s="12">
        <f t="shared" si="51"/>
        <v>48406.549971767367</v>
      </c>
      <c r="P169" s="12">
        <f t="shared" si="51"/>
        <v>56606.896551724152</v>
      </c>
      <c r="Q169" s="12">
        <f t="shared" si="51"/>
        <v>65494.980694980703</v>
      </c>
      <c r="R169" s="12">
        <f t="shared" si="50"/>
        <v>81236.974789915999</v>
      </c>
      <c r="S169" s="12">
        <f t="shared" si="50"/>
        <v>102780.9523809524</v>
      </c>
      <c r="T169" s="12">
        <f t="shared" si="50"/>
        <v>112391.04991394146</v>
      </c>
      <c r="U169" s="12">
        <f t="shared" si="50"/>
        <v>105172.6708074534</v>
      </c>
      <c r="V169" s="7">
        <v>0.53</v>
      </c>
      <c r="W169" s="13">
        <f t="shared" si="49"/>
        <v>6.2408909574468083E-2</v>
      </c>
      <c r="X169" s="13">
        <f t="shared" si="49"/>
        <v>5.3368055555555544E-2</v>
      </c>
      <c r="Y169" s="13">
        <f t="shared" si="49"/>
        <v>4.6125672043010754E-2</v>
      </c>
      <c r="Z169" s="13">
        <f t="shared" si="49"/>
        <v>3.7187499999999991E-2</v>
      </c>
      <c r="AA169" s="13">
        <f t="shared" si="49"/>
        <v>2.9392605633802815E-2</v>
      </c>
      <c r="AB169" s="13">
        <f t="shared" si="49"/>
        <v>2.6879364525139671E-2</v>
      </c>
      <c r="AC169" s="13">
        <f t="shared" si="48"/>
        <v>2.8724192100538608E-2</v>
      </c>
      <c r="AD169" s="3">
        <v>10.8</v>
      </c>
      <c r="AE169" s="3">
        <v>7.35</v>
      </c>
      <c r="AF169" s="3">
        <v>4.3600000000000003</v>
      </c>
      <c r="AG169" s="3">
        <v>5.16</v>
      </c>
      <c r="AH169" s="9">
        <f t="shared" si="53"/>
        <v>33649.041688418227</v>
      </c>
      <c r="AI169" s="9">
        <f t="shared" si="53"/>
        <v>39349.381912817182</v>
      </c>
      <c r="AJ169" s="9">
        <f t="shared" si="53"/>
        <v>45527.791942886281</v>
      </c>
      <c r="AK169" s="9">
        <f t="shared" si="52"/>
        <v>56470.588235294133</v>
      </c>
      <c r="AL169" s="9">
        <f t="shared" si="52"/>
        <v>71446.540880503147</v>
      </c>
      <c r="AM169" s="9">
        <f t="shared" si="52"/>
        <v>78126.847010684229</v>
      </c>
      <c r="AN169" s="9">
        <f t="shared" si="40"/>
        <v>73109.105824446247</v>
      </c>
      <c r="AO169" s="9">
        <f t="shared" si="44"/>
        <v>194.44444444444443</v>
      </c>
      <c r="AP169" s="9">
        <f t="shared" si="45"/>
        <v>194.44444444444443</v>
      </c>
      <c r="AQ169" s="9">
        <f t="shared" si="46"/>
        <v>194.44444444444443</v>
      </c>
      <c r="AR169" s="9">
        <f t="shared" si="46"/>
        <v>285.71428571428572</v>
      </c>
      <c r="AS169" s="9">
        <f t="shared" si="46"/>
        <v>481.65137614678895</v>
      </c>
      <c r="AT169" s="9">
        <f t="shared" si="43"/>
        <v>406.97674418604652</v>
      </c>
      <c r="AU169" s="9">
        <f t="shared" si="47"/>
        <v>406.97674418604652</v>
      </c>
      <c r="AV169" s="9">
        <f t="shared" si="39"/>
        <v>193.32728287820152</v>
      </c>
      <c r="AW169" s="9">
        <f t="shared" si="39"/>
        <v>193.48832447684887</v>
      </c>
      <c r="AX169" s="9">
        <f t="shared" si="39"/>
        <v>193.61752422000444</v>
      </c>
      <c r="AY169" s="9">
        <f t="shared" si="39"/>
        <v>284.27598460171754</v>
      </c>
      <c r="AZ169" s="9">
        <f t="shared" si="39"/>
        <v>478.42610326190504</v>
      </c>
      <c r="BA169" s="9">
        <f t="shared" si="39"/>
        <v>404.8677157141201</v>
      </c>
      <c r="BB169" s="9">
        <f t="shared" si="39"/>
        <v>404.72376681672534</v>
      </c>
    </row>
    <row r="170" spans="2:54" ht="14.5" hidden="1" x14ac:dyDescent="0.35">
      <c r="B170" s="8" t="s">
        <v>131</v>
      </c>
      <c r="C170" s="8" t="s">
        <v>131</v>
      </c>
      <c r="D170" s="30" t="s">
        <v>135</v>
      </c>
      <c r="E170" s="8" t="s">
        <v>111</v>
      </c>
      <c r="F170" s="8" t="s">
        <v>115</v>
      </c>
      <c r="G170" s="8" t="s">
        <v>58</v>
      </c>
      <c r="H170" s="20">
        <v>4.5831211393076499E-4</v>
      </c>
      <c r="I170" s="20">
        <v>5.6734503119664197E-4</v>
      </c>
      <c r="J170" s="20">
        <v>6.4046130497133198E-4</v>
      </c>
      <c r="K170" s="20">
        <v>2.24845183211802E-4</v>
      </c>
      <c r="L170" s="20">
        <v>1.2590497068283799E-4</v>
      </c>
      <c r="M170" s="20">
        <v>9.9887041142519893E-5</v>
      </c>
      <c r="N170" s="20">
        <v>4.4733863155073702E-5</v>
      </c>
      <c r="O170" s="12">
        <f t="shared" si="51"/>
        <v>12436939.427835137</v>
      </c>
      <c r="P170" s="12">
        <f t="shared" si="51"/>
        <v>10046796.370063525</v>
      </c>
      <c r="Q170" s="12">
        <f t="shared" si="51"/>
        <v>8899835.0966029726</v>
      </c>
      <c r="R170" s="12">
        <f t="shared" si="50"/>
        <v>25350776.559134267</v>
      </c>
      <c r="S170" s="12">
        <f t="shared" si="50"/>
        <v>45272239.603300765</v>
      </c>
      <c r="T170" s="12">
        <f t="shared" si="50"/>
        <v>57064459.361321747</v>
      </c>
      <c r="U170" s="12">
        <f t="shared" si="50"/>
        <v>127420249.40346579</v>
      </c>
      <c r="V170" s="7">
        <v>0.53</v>
      </c>
      <c r="W170" s="13">
        <f t="shared" si="49"/>
        <v>2.4290542038330547E-4</v>
      </c>
      <c r="X170" s="13">
        <f t="shared" si="49"/>
        <v>3.0069286653422027E-4</v>
      </c>
      <c r="Y170" s="13">
        <f t="shared" si="49"/>
        <v>3.3944449163480594E-4</v>
      </c>
      <c r="Z170" s="13">
        <f t="shared" si="49"/>
        <v>1.1916794710225507E-4</v>
      </c>
      <c r="AA170" s="13">
        <f t="shared" si="49"/>
        <v>6.6729634461904134E-5</v>
      </c>
      <c r="AB170" s="13">
        <f t="shared" si="49"/>
        <v>5.2940131805535546E-5</v>
      </c>
      <c r="AC170" s="13">
        <f t="shared" si="48"/>
        <v>2.3708947472189062E-5</v>
      </c>
      <c r="AD170" s="3">
        <v>10.8</v>
      </c>
      <c r="AE170" s="3">
        <v>7.35</v>
      </c>
      <c r="AF170" s="3">
        <v>4.3600000000000003</v>
      </c>
      <c r="AG170" s="3">
        <v>5.16</v>
      </c>
      <c r="AH170" s="9">
        <f t="shared" si="53"/>
        <v>8645340.2179588825</v>
      </c>
      <c r="AI170" s="9">
        <f t="shared" si="53"/>
        <v>6983870.3664791128</v>
      </c>
      <c r="AJ170" s="9">
        <f t="shared" si="53"/>
        <v>6186578.5179961082</v>
      </c>
      <c r="AK170" s="9">
        <f t="shared" si="52"/>
        <v>17622188.273479629</v>
      </c>
      <c r="AL170" s="9">
        <f t="shared" si="52"/>
        <v>31470275.79176816</v>
      </c>
      <c r="AM170" s="9">
        <f t="shared" si="52"/>
        <v>39667449.407075696</v>
      </c>
      <c r="AN170" s="9">
        <f t="shared" si="40"/>
        <v>88574155.493968278</v>
      </c>
      <c r="AO170" s="9">
        <f t="shared" si="44"/>
        <v>194.44444444444443</v>
      </c>
      <c r="AP170" s="9">
        <f t="shared" si="45"/>
        <v>194.44444444444443</v>
      </c>
      <c r="AQ170" s="9">
        <f t="shared" si="46"/>
        <v>194.44444444444443</v>
      </c>
      <c r="AR170" s="9">
        <f t="shared" si="46"/>
        <v>285.71428571428572</v>
      </c>
      <c r="AS170" s="9">
        <f t="shared" si="46"/>
        <v>481.65137614678895</v>
      </c>
      <c r="AT170" s="9">
        <f t="shared" si="43"/>
        <v>406.97674418604652</v>
      </c>
      <c r="AU170" s="9">
        <f t="shared" si="47"/>
        <v>406.97674418604652</v>
      </c>
      <c r="AV170" s="9">
        <f t="shared" ref="AV170:BB206" si="56">IFERROR(1/((1/AH170)+(1/AO170)), "-")</f>
        <v>194.44007124562543</v>
      </c>
      <c r="AW170" s="9">
        <f t="shared" si="56"/>
        <v>194.43903088615153</v>
      </c>
      <c r="AX170" s="9">
        <f t="shared" si="56"/>
        <v>194.43833323877956</v>
      </c>
      <c r="AY170" s="9">
        <f t="shared" si="56"/>
        <v>285.70965341049464</v>
      </c>
      <c r="AZ170" s="9">
        <f t="shared" si="56"/>
        <v>481.6440046035853</v>
      </c>
      <c r="BA170" s="9">
        <f t="shared" si="56"/>
        <v>406.97256876328851</v>
      </c>
      <c r="BB170" s="9">
        <f t="shared" si="56"/>
        <v>406.9748742352877</v>
      </c>
    </row>
    <row r="171" spans="2:54" ht="14.5" hidden="1" x14ac:dyDescent="0.35">
      <c r="B171" s="8" t="s">
        <v>131</v>
      </c>
      <c r="C171" s="8" t="s">
        <v>131</v>
      </c>
      <c r="D171" s="30" t="s">
        <v>135</v>
      </c>
      <c r="E171" s="8" t="s">
        <v>112</v>
      </c>
      <c r="F171" s="8" t="s">
        <v>115</v>
      </c>
      <c r="G171" s="8" t="s">
        <v>58</v>
      </c>
      <c r="H171" s="20">
        <v>1.48919801682275E-2</v>
      </c>
      <c r="I171" s="20">
        <v>1.40286769700694E-2</v>
      </c>
      <c r="J171" s="20">
        <v>1.14039567627661E-2</v>
      </c>
      <c r="K171" s="20">
        <v>7.9407605490958901E-3</v>
      </c>
      <c r="L171" s="20">
        <v>5.6015914380488398E-3</v>
      </c>
      <c r="M171" s="20">
        <v>4.7963968188170303E-3</v>
      </c>
      <c r="N171" s="20">
        <v>3.8508718282840499E-3</v>
      </c>
      <c r="O171" s="12">
        <f t="shared" si="51"/>
        <v>382756.35178195615</v>
      </c>
      <c r="P171" s="12">
        <f t="shared" si="51"/>
        <v>406310.58881469147</v>
      </c>
      <c r="Q171" s="12">
        <f t="shared" si="51"/>
        <v>499826.51798632654</v>
      </c>
      <c r="R171" s="12">
        <f t="shared" si="50"/>
        <v>717815.37357262138</v>
      </c>
      <c r="S171" s="12">
        <f t="shared" si="50"/>
        <v>1017567.9649327367</v>
      </c>
      <c r="T171" s="12">
        <f t="shared" si="50"/>
        <v>1188392.0816638838</v>
      </c>
      <c r="U171" s="12">
        <f t="shared" si="50"/>
        <v>1480184.2944068909</v>
      </c>
      <c r="V171" s="7">
        <v>0.53</v>
      </c>
      <c r="W171" s="13">
        <f t="shared" si="49"/>
        <v>7.8927494891605759E-3</v>
      </c>
      <c r="X171" s="13">
        <f t="shared" si="49"/>
        <v>7.4351987941367829E-3</v>
      </c>
      <c r="Y171" s="13">
        <f t="shared" si="49"/>
        <v>6.0440970842660334E-3</v>
      </c>
      <c r="Z171" s="13">
        <f t="shared" si="49"/>
        <v>4.208603091020822E-3</v>
      </c>
      <c r="AA171" s="13">
        <f t="shared" si="49"/>
        <v>2.9688434621658851E-3</v>
      </c>
      <c r="AB171" s="13">
        <f t="shared" si="49"/>
        <v>2.5420903139730263E-3</v>
      </c>
      <c r="AC171" s="13">
        <f t="shared" si="48"/>
        <v>2.0409620689905467E-3</v>
      </c>
      <c r="AD171" s="3">
        <v>10.8</v>
      </c>
      <c r="AE171" s="3">
        <v>7.35</v>
      </c>
      <c r="AF171" s="3">
        <v>4.3600000000000003</v>
      </c>
      <c r="AG171" s="3">
        <v>5.16</v>
      </c>
      <c r="AH171" s="9">
        <f t="shared" si="53"/>
        <v>266066.97740553058</v>
      </c>
      <c r="AI171" s="9">
        <f t="shared" si="53"/>
        <v>282440.32986125525</v>
      </c>
      <c r="AJ171" s="9">
        <f t="shared" si="53"/>
        <v>347446.43752773438</v>
      </c>
      <c r="AK171" s="9">
        <f t="shared" si="52"/>
        <v>498977.9160882174</v>
      </c>
      <c r="AL171" s="9">
        <f t="shared" si="52"/>
        <v>707346.15238621226</v>
      </c>
      <c r="AM171" s="9">
        <f t="shared" si="52"/>
        <v>826091.81446347421</v>
      </c>
      <c r="AN171" s="9">
        <f t="shared" si="40"/>
        <v>1028926.5204417313</v>
      </c>
      <c r="AO171" s="9">
        <f t="shared" si="44"/>
        <v>194.44444444444443</v>
      </c>
      <c r="AP171" s="9">
        <f t="shared" si="45"/>
        <v>194.44444444444443</v>
      </c>
      <c r="AQ171" s="9">
        <f t="shared" si="46"/>
        <v>194.44444444444443</v>
      </c>
      <c r="AR171" s="9">
        <f t="shared" si="46"/>
        <v>285.71428571428572</v>
      </c>
      <c r="AS171" s="9">
        <f t="shared" si="46"/>
        <v>481.65137614678895</v>
      </c>
      <c r="AT171" s="9">
        <f t="shared" si="43"/>
        <v>406.97674418604652</v>
      </c>
      <c r="AU171" s="9">
        <f t="shared" si="47"/>
        <v>406.97674418604652</v>
      </c>
      <c r="AV171" s="9">
        <f t="shared" si="56"/>
        <v>194.30244624691127</v>
      </c>
      <c r="AW171" s="9">
        <f t="shared" si="56"/>
        <v>194.31067236325524</v>
      </c>
      <c r="AX171" s="9">
        <f t="shared" si="56"/>
        <v>194.33568668914009</v>
      </c>
      <c r="AY171" s="9">
        <f t="shared" si="56"/>
        <v>285.55077960630007</v>
      </c>
      <c r="AZ171" s="9">
        <f t="shared" si="56"/>
        <v>481.3236296992618</v>
      </c>
      <c r="BA171" s="9">
        <f t="shared" si="56"/>
        <v>406.77634453383865</v>
      </c>
      <c r="BB171" s="9">
        <f t="shared" si="56"/>
        <v>406.81583416926281</v>
      </c>
    </row>
    <row r="172" spans="2:54" ht="14.5" hidden="1" x14ac:dyDescent="0.35">
      <c r="B172" s="8" t="s">
        <v>131</v>
      </c>
      <c r="C172" s="8" t="s">
        <v>131</v>
      </c>
      <c r="D172" s="30" t="s">
        <v>135</v>
      </c>
      <c r="E172" s="8" t="s">
        <v>113</v>
      </c>
      <c r="F172" s="8" t="s">
        <v>115</v>
      </c>
      <c r="G172" s="8" t="s">
        <v>58</v>
      </c>
      <c r="H172" s="21">
        <f t="shared" ref="H172:N172" si="57">SUM(H169:H171)</f>
        <v>0.13310295185662635</v>
      </c>
      <c r="I172" s="21">
        <f t="shared" si="57"/>
        <v>0.11529046644571046</v>
      </c>
      <c r="J172" s="21">
        <f t="shared" si="57"/>
        <v>9.9073987960210552E-2</v>
      </c>
      <c r="K172" s="21">
        <f t="shared" si="57"/>
        <v>7.8330700071930312E-2</v>
      </c>
      <c r="L172" s="22">
        <f t="shared" si="57"/>
        <v>6.1185242887604907E-2</v>
      </c>
      <c r="M172" s="22">
        <f t="shared" si="57"/>
        <v>5.5612065982864584E-2</v>
      </c>
      <c r="N172" s="22">
        <f t="shared" si="57"/>
        <v>5.8092194560379888E-2</v>
      </c>
      <c r="O172" s="12">
        <f t="shared" si="51"/>
        <v>42823.993912169826</v>
      </c>
      <c r="P172" s="12">
        <f t="shared" si="51"/>
        <v>49440.34121575953</v>
      </c>
      <c r="Q172" s="12">
        <f t="shared" si="51"/>
        <v>57532.760287081575</v>
      </c>
      <c r="R172" s="12">
        <f t="shared" si="50"/>
        <v>72768.403636961579</v>
      </c>
      <c r="S172" s="12">
        <f t="shared" si="50"/>
        <v>93159.718438491705</v>
      </c>
      <c r="T172" s="12">
        <f t="shared" si="50"/>
        <v>102495.74259219765</v>
      </c>
      <c r="U172" s="12">
        <f t="shared" si="50"/>
        <v>98119.894473525725</v>
      </c>
      <c r="V172" s="7">
        <v>0.53</v>
      </c>
      <c r="W172" s="13">
        <f t="shared" si="49"/>
        <v>7.0544564484011973E-2</v>
      </c>
      <c r="X172" s="13">
        <f t="shared" si="49"/>
        <v>6.1103947216226549E-2</v>
      </c>
      <c r="Y172" s="13">
        <f t="shared" si="49"/>
        <v>5.2509213618911595E-2</v>
      </c>
      <c r="Z172" s="13">
        <f t="shared" si="49"/>
        <v>4.1515271038123067E-2</v>
      </c>
      <c r="AA172" s="13">
        <f t="shared" si="49"/>
        <v>3.24281787304306E-2</v>
      </c>
      <c r="AB172" s="13">
        <f t="shared" si="49"/>
        <v>2.9474394970918232E-2</v>
      </c>
      <c r="AC172" s="13">
        <f t="shared" si="48"/>
        <v>3.0788863117001342E-2</v>
      </c>
      <c r="AD172" s="3">
        <v>10.8</v>
      </c>
      <c r="AE172" s="3">
        <v>7.35</v>
      </c>
      <c r="AF172" s="3">
        <v>4.3600000000000003</v>
      </c>
      <c r="AG172" s="3">
        <v>5.16</v>
      </c>
      <c r="AH172" s="9">
        <f t="shared" si="53"/>
        <v>29768.416820773458</v>
      </c>
      <c r="AI172" s="9">
        <f t="shared" si="53"/>
        <v>34367.665194668982</v>
      </c>
      <c r="AJ172" s="9">
        <f t="shared" si="53"/>
        <v>39992.981331635652</v>
      </c>
      <c r="AK172" s="9">
        <f t="shared" si="52"/>
        <v>50583.795974054716</v>
      </c>
      <c r="AL172" s="9">
        <f t="shared" si="52"/>
        <v>64758.493452774768</v>
      </c>
      <c r="AM172" s="9">
        <f t="shared" si="52"/>
        <v>71248.281841646822</v>
      </c>
      <c r="AN172" s="9">
        <f t="shared" si="40"/>
        <v>68206.480766105276</v>
      </c>
      <c r="AO172" s="9">
        <f t="shared" si="44"/>
        <v>194.44444444444443</v>
      </c>
      <c r="AP172" s="9">
        <f t="shared" si="45"/>
        <v>194.44444444444443</v>
      </c>
      <c r="AQ172" s="9">
        <f t="shared" si="46"/>
        <v>194.44444444444443</v>
      </c>
      <c r="AR172" s="9">
        <f t="shared" si="46"/>
        <v>285.71428571428572</v>
      </c>
      <c r="AS172" s="9">
        <f t="shared" si="46"/>
        <v>481.65137614678895</v>
      </c>
      <c r="AT172" s="9">
        <f t="shared" si="43"/>
        <v>406.97674418604652</v>
      </c>
      <c r="AU172" s="9">
        <f t="shared" si="47"/>
        <v>406.97674418604652</v>
      </c>
      <c r="AV172" s="9">
        <f t="shared" si="56"/>
        <v>193.18259426129126</v>
      </c>
      <c r="AW172" s="9">
        <f t="shared" si="56"/>
        <v>193.35051116403724</v>
      </c>
      <c r="AX172" s="9">
        <f t="shared" si="56"/>
        <v>193.50363668566996</v>
      </c>
      <c r="AY172" s="9">
        <f t="shared" si="56"/>
        <v>284.10953951868913</v>
      </c>
      <c r="AZ172" s="9">
        <f t="shared" si="56"/>
        <v>478.09546668716968</v>
      </c>
      <c r="BA172" s="9">
        <f t="shared" si="56"/>
        <v>404.66525897788318</v>
      </c>
      <c r="BB172" s="9">
        <f t="shared" si="56"/>
        <v>404.56278522932973</v>
      </c>
    </row>
    <row r="173" spans="2:54" ht="14.5" hidden="1" x14ac:dyDescent="0.35">
      <c r="B173" s="8" t="s">
        <v>131</v>
      </c>
      <c r="C173" s="8" t="s">
        <v>131</v>
      </c>
      <c r="D173" s="30" t="s">
        <v>136</v>
      </c>
      <c r="E173" s="8" t="s">
        <v>108</v>
      </c>
      <c r="F173" s="8" t="s">
        <v>109</v>
      </c>
      <c r="G173" s="8" t="s">
        <v>58</v>
      </c>
      <c r="H173" s="20">
        <v>3.7680851063829786</v>
      </c>
      <c r="I173" s="20">
        <v>3.2222222222222214</v>
      </c>
      <c r="J173" s="20">
        <v>2.7849462365591395</v>
      </c>
      <c r="K173" s="20">
        <v>2.2452830188679238</v>
      </c>
      <c r="L173" s="20">
        <v>1.7746478873239435</v>
      </c>
      <c r="M173" s="20">
        <v>1.6229050279329611</v>
      </c>
      <c r="N173" s="20">
        <v>1.7342908438061044</v>
      </c>
      <c r="O173" s="12">
        <f t="shared" si="51"/>
        <v>1512.7046866177302</v>
      </c>
      <c r="P173" s="12">
        <f t="shared" si="51"/>
        <v>1768.9655172413798</v>
      </c>
      <c r="Q173" s="12">
        <f t="shared" si="51"/>
        <v>2046.718146718147</v>
      </c>
      <c r="R173" s="12">
        <f t="shared" si="50"/>
        <v>2538.655462184875</v>
      </c>
      <c r="S173" s="12">
        <f t="shared" si="50"/>
        <v>3211.9047619047624</v>
      </c>
      <c r="T173" s="12">
        <f t="shared" si="50"/>
        <v>3512.2203098106706</v>
      </c>
      <c r="U173" s="12">
        <f t="shared" si="50"/>
        <v>3286.6459627329186</v>
      </c>
      <c r="V173" s="7">
        <v>0.53</v>
      </c>
      <c r="W173" s="13">
        <f t="shared" si="49"/>
        <v>1.9970851063829786</v>
      </c>
      <c r="X173" s="13">
        <f t="shared" si="49"/>
        <v>1.7077777777777774</v>
      </c>
      <c r="Y173" s="13">
        <f t="shared" si="49"/>
        <v>1.4760215053763441</v>
      </c>
      <c r="Z173" s="13">
        <f t="shared" si="49"/>
        <v>1.1899999999999997</v>
      </c>
      <c r="AA173" s="13">
        <f t="shared" si="49"/>
        <v>0.94056338028169006</v>
      </c>
      <c r="AB173" s="13">
        <f t="shared" si="49"/>
        <v>0.86013966480446946</v>
      </c>
      <c r="AC173" s="13">
        <f t="shared" si="48"/>
        <v>0.91917414721723545</v>
      </c>
      <c r="AD173" s="3">
        <v>10.8</v>
      </c>
      <c r="AE173" s="3">
        <v>7.35</v>
      </c>
      <c r="AF173" s="3">
        <v>4.3600000000000003</v>
      </c>
      <c r="AG173" s="3">
        <v>5.16</v>
      </c>
      <c r="AH173" s="9">
        <f t="shared" si="53"/>
        <v>1051.5325527630696</v>
      </c>
      <c r="AI173" s="9">
        <f t="shared" si="53"/>
        <v>1229.6681847755369</v>
      </c>
      <c r="AJ173" s="9">
        <f t="shared" si="53"/>
        <v>1422.7434982151963</v>
      </c>
      <c r="AK173" s="9">
        <f t="shared" si="52"/>
        <v>1764.7058823529417</v>
      </c>
      <c r="AL173" s="9">
        <f t="shared" si="52"/>
        <v>2232.7044025157234</v>
      </c>
      <c r="AM173" s="9">
        <f t="shared" si="52"/>
        <v>2441.4639690838821</v>
      </c>
      <c r="AN173" s="9">
        <f t="shared" si="40"/>
        <v>2284.6595570139452</v>
      </c>
      <c r="AO173" s="9">
        <f t="shared" si="44"/>
        <v>194.44444444444443</v>
      </c>
      <c r="AP173" s="9">
        <f t="shared" si="45"/>
        <v>194.44444444444443</v>
      </c>
      <c r="AQ173" s="9">
        <f t="shared" si="46"/>
        <v>194.44444444444443</v>
      </c>
      <c r="AR173" s="9">
        <f t="shared" si="46"/>
        <v>285.71428571428572</v>
      </c>
      <c r="AS173" s="9">
        <f t="shared" si="46"/>
        <v>481.65137614678895</v>
      </c>
      <c r="AT173" s="9">
        <f t="shared" si="43"/>
        <v>406.97674418604652</v>
      </c>
      <c r="AU173" s="9">
        <f t="shared" si="47"/>
        <v>406.97674418604652</v>
      </c>
      <c r="AV173" s="9">
        <f t="shared" si="56"/>
        <v>164.09986981742847</v>
      </c>
      <c r="AW173" s="9">
        <f t="shared" si="56"/>
        <v>167.89553166918361</v>
      </c>
      <c r="AX173" s="9">
        <f t="shared" si="56"/>
        <v>171.06519397023655</v>
      </c>
      <c r="AY173" s="9">
        <f t="shared" si="56"/>
        <v>245.90163934426232</v>
      </c>
      <c r="AZ173" s="9">
        <f t="shared" si="56"/>
        <v>396.18430142955839</v>
      </c>
      <c r="BA173" s="9">
        <f t="shared" si="56"/>
        <v>348.82911642020963</v>
      </c>
      <c r="BB173" s="9">
        <f t="shared" si="56"/>
        <v>345.44165854522902</v>
      </c>
    </row>
    <row r="174" spans="2:54" ht="14.5" hidden="1" x14ac:dyDescent="0.35">
      <c r="B174" s="8" t="s">
        <v>131</v>
      </c>
      <c r="C174" s="8" t="s">
        <v>131</v>
      </c>
      <c r="D174" s="30" t="s">
        <v>136</v>
      </c>
      <c r="E174" s="8" t="s">
        <v>111</v>
      </c>
      <c r="F174" s="8" t="s">
        <v>109</v>
      </c>
      <c r="G174" s="8" t="s">
        <v>58</v>
      </c>
      <c r="H174" s="17" t="s">
        <v>110</v>
      </c>
      <c r="I174" s="17" t="s">
        <v>110</v>
      </c>
      <c r="J174" s="17" t="s">
        <v>110</v>
      </c>
      <c r="K174" s="17" t="s">
        <v>110</v>
      </c>
      <c r="L174" s="17" t="s">
        <v>110</v>
      </c>
      <c r="M174" s="17" t="s">
        <v>110</v>
      </c>
      <c r="N174" s="17" t="s">
        <v>110</v>
      </c>
      <c r="O174" s="12" t="str">
        <f t="shared" si="51"/>
        <v>-</v>
      </c>
      <c r="P174" s="12" t="str">
        <f t="shared" si="51"/>
        <v>-</v>
      </c>
      <c r="Q174" s="12" t="str">
        <f t="shared" si="51"/>
        <v>-</v>
      </c>
      <c r="R174" s="12" t="str">
        <f t="shared" si="50"/>
        <v>-</v>
      </c>
      <c r="S174" s="12" t="str">
        <f t="shared" si="50"/>
        <v>-</v>
      </c>
      <c r="T174" s="12" t="str">
        <f t="shared" si="50"/>
        <v>-</v>
      </c>
      <c r="U174" s="12" t="str">
        <f t="shared" si="50"/>
        <v>-</v>
      </c>
      <c r="V174" s="7">
        <v>0.53</v>
      </c>
      <c r="W174" s="13" t="str">
        <f t="shared" si="49"/>
        <v>-</v>
      </c>
      <c r="X174" s="13" t="str">
        <f t="shared" si="49"/>
        <v>-</v>
      </c>
      <c r="Y174" s="13" t="str">
        <f t="shared" si="49"/>
        <v>-</v>
      </c>
      <c r="Z174" s="13" t="str">
        <f t="shared" si="49"/>
        <v>-</v>
      </c>
      <c r="AA174" s="13" t="str">
        <f t="shared" si="49"/>
        <v>-</v>
      </c>
      <c r="AB174" s="13" t="str">
        <f t="shared" si="49"/>
        <v>-</v>
      </c>
      <c r="AC174" s="13" t="str">
        <f t="shared" si="48"/>
        <v>-</v>
      </c>
      <c r="AD174" s="3">
        <v>10.8</v>
      </c>
      <c r="AE174" s="3">
        <v>7.35</v>
      </c>
      <c r="AF174" s="3">
        <v>4.3600000000000003</v>
      </c>
      <c r="AG174" s="3">
        <v>5.16</v>
      </c>
      <c r="AH174" s="9" t="str">
        <f t="shared" si="53"/>
        <v>-</v>
      </c>
      <c r="AI174" s="9" t="str">
        <f t="shared" si="53"/>
        <v>-</v>
      </c>
      <c r="AJ174" s="9" t="str">
        <f t="shared" si="53"/>
        <v>-</v>
      </c>
      <c r="AK174" s="9" t="str">
        <f t="shared" si="52"/>
        <v>-</v>
      </c>
      <c r="AL174" s="9" t="str">
        <f t="shared" si="52"/>
        <v>-</v>
      </c>
      <c r="AM174" s="9" t="str">
        <f t="shared" si="52"/>
        <v>-</v>
      </c>
      <c r="AN174" s="9" t="str">
        <f t="shared" si="40"/>
        <v>-</v>
      </c>
      <c r="AO174" s="9">
        <f t="shared" si="44"/>
        <v>194.44444444444443</v>
      </c>
      <c r="AP174" s="9">
        <f t="shared" si="45"/>
        <v>194.44444444444443</v>
      </c>
      <c r="AQ174" s="9">
        <f t="shared" si="46"/>
        <v>194.44444444444443</v>
      </c>
      <c r="AR174" s="9">
        <f t="shared" si="46"/>
        <v>285.71428571428572</v>
      </c>
      <c r="AS174" s="9">
        <f t="shared" si="46"/>
        <v>481.65137614678895</v>
      </c>
      <c r="AT174" s="9">
        <f t="shared" si="43"/>
        <v>406.97674418604652</v>
      </c>
      <c r="AU174" s="9">
        <f t="shared" si="47"/>
        <v>406.97674418604652</v>
      </c>
      <c r="AV174" s="9" t="str">
        <f t="shared" si="56"/>
        <v>-</v>
      </c>
      <c r="AW174" s="9" t="str">
        <f t="shared" si="56"/>
        <v>-</v>
      </c>
      <c r="AX174" s="9" t="str">
        <f t="shared" si="56"/>
        <v>-</v>
      </c>
      <c r="AY174" s="9" t="str">
        <f t="shared" si="56"/>
        <v>-</v>
      </c>
      <c r="AZ174" s="9" t="str">
        <f t="shared" si="56"/>
        <v>-</v>
      </c>
      <c r="BA174" s="9" t="str">
        <f t="shared" si="56"/>
        <v>-</v>
      </c>
      <c r="BB174" s="9" t="str">
        <f t="shared" si="56"/>
        <v>-</v>
      </c>
    </row>
    <row r="175" spans="2:54" ht="14.5" hidden="1" x14ac:dyDescent="0.35">
      <c r="B175" s="8" t="s">
        <v>131</v>
      </c>
      <c r="C175" s="8" t="s">
        <v>131</v>
      </c>
      <c r="D175" s="30" t="s">
        <v>136</v>
      </c>
      <c r="E175" s="8" t="s">
        <v>112</v>
      </c>
      <c r="F175" s="8" t="s">
        <v>109</v>
      </c>
      <c r="G175" s="8" t="s">
        <v>58</v>
      </c>
      <c r="H175" s="17" t="s">
        <v>110</v>
      </c>
      <c r="I175" s="17" t="s">
        <v>110</v>
      </c>
      <c r="J175" s="17" t="s">
        <v>110</v>
      </c>
      <c r="K175" s="17" t="s">
        <v>110</v>
      </c>
      <c r="L175" s="17" t="s">
        <v>110</v>
      </c>
      <c r="M175" s="17" t="s">
        <v>110</v>
      </c>
      <c r="N175" s="17" t="s">
        <v>110</v>
      </c>
      <c r="O175" s="12" t="str">
        <f t="shared" si="51"/>
        <v>-</v>
      </c>
      <c r="P175" s="12" t="str">
        <f t="shared" si="51"/>
        <v>-</v>
      </c>
      <c r="Q175" s="12" t="str">
        <f t="shared" si="51"/>
        <v>-</v>
      </c>
      <c r="R175" s="12" t="str">
        <f t="shared" si="50"/>
        <v>-</v>
      </c>
      <c r="S175" s="12" t="str">
        <f t="shared" si="50"/>
        <v>-</v>
      </c>
      <c r="T175" s="12" t="str">
        <f t="shared" si="50"/>
        <v>-</v>
      </c>
      <c r="U175" s="12" t="str">
        <f t="shared" si="50"/>
        <v>-</v>
      </c>
      <c r="V175" s="7">
        <v>0.53</v>
      </c>
      <c r="W175" s="13" t="str">
        <f t="shared" si="49"/>
        <v>-</v>
      </c>
      <c r="X175" s="13" t="str">
        <f t="shared" si="49"/>
        <v>-</v>
      </c>
      <c r="Y175" s="13" t="str">
        <f t="shared" si="49"/>
        <v>-</v>
      </c>
      <c r="Z175" s="13" t="str">
        <f t="shared" si="49"/>
        <v>-</v>
      </c>
      <c r="AA175" s="13" t="str">
        <f t="shared" si="49"/>
        <v>-</v>
      </c>
      <c r="AB175" s="13" t="str">
        <f t="shared" si="49"/>
        <v>-</v>
      </c>
      <c r="AC175" s="13" t="str">
        <f t="shared" si="48"/>
        <v>-</v>
      </c>
      <c r="AD175" s="3">
        <v>10.8</v>
      </c>
      <c r="AE175" s="3">
        <v>7.35</v>
      </c>
      <c r="AF175" s="3">
        <v>4.3600000000000003</v>
      </c>
      <c r="AG175" s="3">
        <v>5.16</v>
      </c>
      <c r="AH175" s="9" t="str">
        <f t="shared" si="53"/>
        <v>-</v>
      </c>
      <c r="AI175" s="9" t="str">
        <f t="shared" si="53"/>
        <v>-</v>
      </c>
      <c r="AJ175" s="9" t="str">
        <f t="shared" si="53"/>
        <v>-</v>
      </c>
      <c r="AK175" s="9" t="str">
        <f t="shared" si="52"/>
        <v>-</v>
      </c>
      <c r="AL175" s="9" t="str">
        <f t="shared" si="52"/>
        <v>-</v>
      </c>
      <c r="AM175" s="9" t="str">
        <f t="shared" si="52"/>
        <v>-</v>
      </c>
      <c r="AN175" s="9" t="str">
        <f t="shared" si="40"/>
        <v>-</v>
      </c>
      <c r="AO175" s="9">
        <f t="shared" si="44"/>
        <v>194.44444444444443</v>
      </c>
      <c r="AP175" s="9">
        <f t="shared" si="45"/>
        <v>194.44444444444443</v>
      </c>
      <c r="AQ175" s="9">
        <f t="shared" si="46"/>
        <v>194.44444444444443</v>
      </c>
      <c r="AR175" s="9">
        <f t="shared" si="46"/>
        <v>285.71428571428572</v>
      </c>
      <c r="AS175" s="9">
        <f t="shared" si="46"/>
        <v>481.65137614678895</v>
      </c>
      <c r="AT175" s="9">
        <f t="shared" si="43"/>
        <v>406.97674418604652</v>
      </c>
      <c r="AU175" s="9">
        <f t="shared" si="47"/>
        <v>406.97674418604652</v>
      </c>
      <c r="AV175" s="9" t="str">
        <f t="shared" si="56"/>
        <v>-</v>
      </c>
      <c r="AW175" s="9" t="str">
        <f t="shared" si="56"/>
        <v>-</v>
      </c>
      <c r="AX175" s="9" t="str">
        <f t="shared" si="56"/>
        <v>-</v>
      </c>
      <c r="AY175" s="9" t="str">
        <f t="shared" si="56"/>
        <v>-</v>
      </c>
      <c r="AZ175" s="9" t="str">
        <f t="shared" si="56"/>
        <v>-</v>
      </c>
      <c r="BA175" s="9" t="str">
        <f t="shared" si="56"/>
        <v>-</v>
      </c>
      <c r="BB175" s="9" t="str">
        <f t="shared" si="56"/>
        <v>-</v>
      </c>
    </row>
    <row r="176" spans="2:54" ht="14.5" hidden="1" x14ac:dyDescent="0.35">
      <c r="B176" s="8" t="s">
        <v>131</v>
      </c>
      <c r="C176" s="8" t="s">
        <v>131</v>
      </c>
      <c r="D176" s="30" t="s">
        <v>136</v>
      </c>
      <c r="E176" s="8" t="s">
        <v>113</v>
      </c>
      <c r="F176" s="8" t="s">
        <v>109</v>
      </c>
      <c r="G176" s="8" t="s">
        <v>58</v>
      </c>
      <c r="H176" s="17" t="s">
        <v>110</v>
      </c>
      <c r="I176" s="17" t="s">
        <v>110</v>
      </c>
      <c r="J176" s="17" t="s">
        <v>110</v>
      </c>
      <c r="K176" s="17" t="s">
        <v>110</v>
      </c>
      <c r="L176" s="17" t="s">
        <v>110</v>
      </c>
      <c r="M176" s="17" t="s">
        <v>110</v>
      </c>
      <c r="N176" s="17" t="s">
        <v>110</v>
      </c>
      <c r="O176" s="12" t="str">
        <f t="shared" si="51"/>
        <v>-</v>
      </c>
      <c r="P176" s="12" t="str">
        <f t="shared" si="51"/>
        <v>-</v>
      </c>
      <c r="Q176" s="12" t="str">
        <f t="shared" si="51"/>
        <v>-</v>
      </c>
      <c r="R176" s="12" t="str">
        <f t="shared" si="50"/>
        <v>-</v>
      </c>
      <c r="S176" s="12" t="str">
        <f t="shared" si="50"/>
        <v>-</v>
      </c>
      <c r="T176" s="12" t="str">
        <f t="shared" si="50"/>
        <v>-</v>
      </c>
      <c r="U176" s="12" t="str">
        <f t="shared" si="50"/>
        <v>-</v>
      </c>
      <c r="V176" s="7">
        <v>0.53</v>
      </c>
      <c r="W176" s="13" t="str">
        <f t="shared" si="49"/>
        <v>-</v>
      </c>
      <c r="X176" s="13" t="str">
        <f t="shared" si="49"/>
        <v>-</v>
      </c>
      <c r="Y176" s="13" t="str">
        <f t="shared" si="49"/>
        <v>-</v>
      </c>
      <c r="Z176" s="13" t="str">
        <f t="shared" si="49"/>
        <v>-</v>
      </c>
      <c r="AA176" s="13" t="str">
        <f t="shared" si="49"/>
        <v>-</v>
      </c>
      <c r="AB176" s="13" t="str">
        <f t="shared" si="49"/>
        <v>-</v>
      </c>
      <c r="AC176" s="13" t="str">
        <f t="shared" si="48"/>
        <v>-</v>
      </c>
      <c r="AD176" s="3">
        <v>10.8</v>
      </c>
      <c r="AE176" s="3">
        <v>7.35</v>
      </c>
      <c r="AF176" s="3">
        <v>4.3600000000000003</v>
      </c>
      <c r="AG176" s="3">
        <v>5.16</v>
      </c>
      <c r="AH176" s="9" t="str">
        <f t="shared" si="53"/>
        <v>-</v>
      </c>
      <c r="AI176" s="9" t="str">
        <f t="shared" si="53"/>
        <v>-</v>
      </c>
      <c r="AJ176" s="9" t="str">
        <f t="shared" si="53"/>
        <v>-</v>
      </c>
      <c r="AK176" s="9" t="str">
        <f t="shared" si="52"/>
        <v>-</v>
      </c>
      <c r="AL176" s="9" t="str">
        <f t="shared" si="52"/>
        <v>-</v>
      </c>
      <c r="AM176" s="9" t="str">
        <f t="shared" si="52"/>
        <v>-</v>
      </c>
      <c r="AN176" s="9" t="str">
        <f>IFERROR(2100/AC176, "-")</f>
        <v>-</v>
      </c>
      <c r="AO176" s="9">
        <f t="shared" si="44"/>
        <v>194.44444444444443</v>
      </c>
      <c r="AP176" s="9">
        <f t="shared" si="45"/>
        <v>194.44444444444443</v>
      </c>
      <c r="AQ176" s="9">
        <f t="shared" si="46"/>
        <v>194.44444444444443</v>
      </c>
      <c r="AR176" s="9">
        <f t="shared" si="46"/>
        <v>285.71428571428572</v>
      </c>
      <c r="AS176" s="9">
        <f t="shared" si="46"/>
        <v>481.65137614678895</v>
      </c>
      <c r="AT176" s="9">
        <f t="shared" si="43"/>
        <v>406.97674418604652</v>
      </c>
      <c r="AU176" s="9">
        <f t="shared" si="47"/>
        <v>406.97674418604652</v>
      </c>
      <c r="AV176" s="9" t="str">
        <f t="shared" si="56"/>
        <v>-</v>
      </c>
      <c r="AW176" s="9" t="str">
        <f t="shared" si="56"/>
        <v>-</v>
      </c>
      <c r="AX176" s="9" t="str">
        <f t="shared" si="56"/>
        <v>-</v>
      </c>
      <c r="AY176" s="9" t="str">
        <f t="shared" si="56"/>
        <v>-</v>
      </c>
      <c r="AZ176" s="9" t="str">
        <f t="shared" si="56"/>
        <v>-</v>
      </c>
      <c r="BA176" s="9" t="str">
        <f t="shared" si="56"/>
        <v>-</v>
      </c>
      <c r="BB176" s="9" t="str">
        <f t="shared" si="56"/>
        <v>-</v>
      </c>
    </row>
    <row r="177" spans="2:54" ht="14.5" x14ac:dyDescent="0.35">
      <c r="B177" s="8" t="s">
        <v>131</v>
      </c>
      <c r="C177" s="8" t="s">
        <v>131</v>
      </c>
      <c r="D177" s="30" t="s">
        <v>136</v>
      </c>
      <c r="E177" s="8" t="s">
        <v>108</v>
      </c>
      <c r="F177" s="8" t="s">
        <v>114</v>
      </c>
      <c r="G177" s="8" t="s">
        <v>58</v>
      </c>
      <c r="H177" s="20">
        <v>0.94202127659574464</v>
      </c>
      <c r="I177" s="20">
        <v>0.80555555555555536</v>
      </c>
      <c r="J177" s="20">
        <v>0.69623655913978488</v>
      </c>
      <c r="K177" s="20">
        <v>0.56132075471698095</v>
      </c>
      <c r="L177" s="20">
        <v>0.44366197183098588</v>
      </c>
      <c r="M177" s="20">
        <v>0.40572625698324027</v>
      </c>
      <c r="N177" s="20">
        <v>0.43357271095152611</v>
      </c>
      <c r="O177" s="12">
        <f t="shared" si="51"/>
        <v>6050.8187464709208</v>
      </c>
      <c r="P177" s="12">
        <f t="shared" si="51"/>
        <v>7075.862068965519</v>
      </c>
      <c r="Q177" s="12">
        <f t="shared" si="51"/>
        <v>8186.8725868725878</v>
      </c>
      <c r="R177" s="12">
        <f t="shared" si="50"/>
        <v>10154.6218487395</v>
      </c>
      <c r="S177" s="12">
        <f t="shared" si="50"/>
        <v>12847.61904761905</v>
      </c>
      <c r="T177" s="12">
        <f t="shared" si="50"/>
        <v>14048.881239242683</v>
      </c>
      <c r="U177" s="12">
        <f t="shared" si="50"/>
        <v>13146.583850931675</v>
      </c>
      <c r="V177" s="7">
        <v>0.53</v>
      </c>
      <c r="W177" s="13">
        <f t="shared" si="49"/>
        <v>0.49927127659574466</v>
      </c>
      <c r="X177" s="13">
        <f t="shared" si="49"/>
        <v>0.42694444444444435</v>
      </c>
      <c r="Y177" s="13">
        <f t="shared" si="49"/>
        <v>0.36900537634408603</v>
      </c>
      <c r="Z177" s="13">
        <f t="shared" si="49"/>
        <v>0.29749999999999993</v>
      </c>
      <c r="AA177" s="13">
        <f t="shared" si="49"/>
        <v>0.23514084507042252</v>
      </c>
      <c r="AB177" s="13">
        <f t="shared" si="49"/>
        <v>0.21503491620111737</v>
      </c>
      <c r="AC177" s="13">
        <f t="shared" si="48"/>
        <v>0.22979353680430886</v>
      </c>
      <c r="AD177" s="3">
        <v>10.8</v>
      </c>
      <c r="AE177" s="3">
        <v>7.35</v>
      </c>
      <c r="AF177" s="3">
        <v>4.3600000000000003</v>
      </c>
      <c r="AG177" s="3">
        <v>5.16</v>
      </c>
      <c r="AH177" s="9">
        <f t="shared" si="53"/>
        <v>4206.1302110522784</v>
      </c>
      <c r="AI177" s="9">
        <f t="shared" si="53"/>
        <v>4918.6727391021477</v>
      </c>
      <c r="AJ177" s="9">
        <f t="shared" si="53"/>
        <v>5690.9739928607851</v>
      </c>
      <c r="AK177" s="9">
        <f t="shared" si="52"/>
        <v>7058.8235294117667</v>
      </c>
      <c r="AL177" s="9">
        <f t="shared" si="52"/>
        <v>8930.8176100628934</v>
      </c>
      <c r="AM177" s="9">
        <f t="shared" si="52"/>
        <v>9765.8558763355286</v>
      </c>
      <c r="AN177" s="9">
        <f t="shared" si="40"/>
        <v>9138.6382280557809</v>
      </c>
      <c r="AO177" s="9">
        <f t="shared" si="44"/>
        <v>194.44444444444443</v>
      </c>
      <c r="AP177" s="9">
        <f t="shared" si="45"/>
        <v>194.44444444444443</v>
      </c>
      <c r="AQ177" s="9">
        <f t="shared" si="46"/>
        <v>194.44444444444443</v>
      </c>
      <c r="AR177" s="9">
        <f t="shared" si="46"/>
        <v>285.71428571428572</v>
      </c>
      <c r="AS177" s="9">
        <f t="shared" si="46"/>
        <v>481.65137614678895</v>
      </c>
      <c r="AT177" s="9">
        <f t="shared" si="43"/>
        <v>406.97674418604652</v>
      </c>
      <c r="AU177" s="9">
        <f t="shared" si="47"/>
        <v>406.97674418604652</v>
      </c>
      <c r="AV177" s="9">
        <f t="shared" si="56"/>
        <v>185.85269338118678</v>
      </c>
      <c r="AW177" s="9">
        <f t="shared" si="56"/>
        <v>187.05000371130959</v>
      </c>
      <c r="AX177" s="9">
        <f t="shared" si="56"/>
        <v>188.02032313887076</v>
      </c>
      <c r="AY177" s="9">
        <f t="shared" si="56"/>
        <v>274.5995423340961</v>
      </c>
      <c r="AZ177" s="9">
        <f t="shared" si="56"/>
        <v>457.0044903526383</v>
      </c>
      <c r="BA177" s="9">
        <f t="shared" si="56"/>
        <v>390.69513644837957</v>
      </c>
      <c r="BB177" s="9">
        <f t="shared" si="56"/>
        <v>389.6253141535218</v>
      </c>
    </row>
    <row r="178" spans="2:54" ht="14.5" x14ac:dyDescent="0.35">
      <c r="B178" s="8" t="s">
        <v>131</v>
      </c>
      <c r="C178" s="8" t="s">
        <v>131</v>
      </c>
      <c r="D178" s="30" t="s">
        <v>136</v>
      </c>
      <c r="E178" s="8" t="s">
        <v>111</v>
      </c>
      <c r="F178" s="8" t="s">
        <v>114</v>
      </c>
      <c r="G178" s="8" t="s">
        <v>58</v>
      </c>
      <c r="H178" s="17" t="s">
        <v>110</v>
      </c>
      <c r="I178" s="17" t="s">
        <v>110</v>
      </c>
      <c r="J178" s="17" t="s">
        <v>110</v>
      </c>
      <c r="K178" s="17" t="s">
        <v>110</v>
      </c>
      <c r="L178" s="17" t="s">
        <v>110</v>
      </c>
      <c r="M178" s="17" t="s">
        <v>110</v>
      </c>
      <c r="N178" s="17" t="s">
        <v>110</v>
      </c>
      <c r="O178" s="12" t="str">
        <f t="shared" si="51"/>
        <v>-</v>
      </c>
      <c r="P178" s="12" t="str">
        <f t="shared" si="51"/>
        <v>-</v>
      </c>
      <c r="Q178" s="12" t="str">
        <f t="shared" si="51"/>
        <v>-</v>
      </c>
      <c r="R178" s="12" t="str">
        <f t="shared" si="50"/>
        <v>-</v>
      </c>
      <c r="S178" s="12" t="str">
        <f t="shared" si="50"/>
        <v>-</v>
      </c>
      <c r="T178" s="12" t="str">
        <f t="shared" si="50"/>
        <v>-</v>
      </c>
      <c r="U178" s="12" t="str">
        <f t="shared" si="50"/>
        <v>-</v>
      </c>
      <c r="V178" s="7">
        <v>0.53</v>
      </c>
      <c r="W178" s="13" t="str">
        <f t="shared" si="49"/>
        <v>-</v>
      </c>
      <c r="X178" s="13" t="str">
        <f t="shared" si="49"/>
        <v>-</v>
      </c>
      <c r="Y178" s="13" t="str">
        <f t="shared" si="49"/>
        <v>-</v>
      </c>
      <c r="Z178" s="13" t="str">
        <f t="shared" si="49"/>
        <v>-</v>
      </c>
      <c r="AA178" s="13" t="str">
        <f t="shared" si="49"/>
        <v>-</v>
      </c>
      <c r="AB178" s="13" t="str">
        <f t="shared" si="49"/>
        <v>-</v>
      </c>
      <c r="AC178" s="13" t="str">
        <f t="shared" si="48"/>
        <v>-</v>
      </c>
      <c r="AD178" s="3">
        <v>10.8</v>
      </c>
      <c r="AE178" s="3">
        <v>7.35</v>
      </c>
      <c r="AF178" s="3">
        <v>4.3600000000000003</v>
      </c>
      <c r="AG178" s="3">
        <v>5.16</v>
      </c>
      <c r="AH178" s="9" t="str">
        <f t="shared" si="53"/>
        <v>-</v>
      </c>
      <c r="AI178" s="9" t="str">
        <f t="shared" si="53"/>
        <v>-</v>
      </c>
      <c r="AJ178" s="9" t="str">
        <f t="shared" si="53"/>
        <v>-</v>
      </c>
      <c r="AK178" s="9" t="str">
        <f t="shared" si="52"/>
        <v>-</v>
      </c>
      <c r="AL178" s="9" t="str">
        <f t="shared" si="52"/>
        <v>-</v>
      </c>
      <c r="AM178" s="9" t="str">
        <f t="shared" si="52"/>
        <v>-</v>
      </c>
      <c r="AN178" s="9" t="str">
        <f t="shared" si="40"/>
        <v>-</v>
      </c>
      <c r="AO178" s="9">
        <f t="shared" si="44"/>
        <v>194.44444444444443</v>
      </c>
      <c r="AP178" s="9">
        <f t="shared" si="45"/>
        <v>194.44444444444443</v>
      </c>
      <c r="AQ178" s="9">
        <f t="shared" si="46"/>
        <v>194.44444444444443</v>
      </c>
      <c r="AR178" s="9">
        <f t="shared" si="46"/>
        <v>285.71428571428572</v>
      </c>
      <c r="AS178" s="9">
        <f t="shared" si="46"/>
        <v>481.65137614678895</v>
      </c>
      <c r="AT178" s="9">
        <f t="shared" si="43"/>
        <v>406.97674418604652</v>
      </c>
      <c r="AU178" s="9">
        <f t="shared" si="47"/>
        <v>406.97674418604652</v>
      </c>
      <c r="AV178" s="9" t="str">
        <f t="shared" si="56"/>
        <v>-</v>
      </c>
      <c r="AW178" s="9" t="str">
        <f t="shared" si="56"/>
        <v>-</v>
      </c>
      <c r="AX178" s="9" t="str">
        <f t="shared" si="56"/>
        <v>-</v>
      </c>
      <c r="AY178" s="9" t="str">
        <f t="shared" si="56"/>
        <v>-</v>
      </c>
      <c r="AZ178" s="9" t="str">
        <f t="shared" si="56"/>
        <v>-</v>
      </c>
      <c r="BA178" s="9" t="str">
        <f t="shared" si="56"/>
        <v>-</v>
      </c>
      <c r="BB178" s="9" t="str">
        <f t="shared" si="56"/>
        <v>-</v>
      </c>
    </row>
    <row r="179" spans="2:54" ht="14.5" x14ac:dyDescent="0.35">
      <c r="B179" s="8" t="s">
        <v>131</v>
      </c>
      <c r="C179" s="8" t="s">
        <v>131</v>
      </c>
      <c r="D179" s="30" t="s">
        <v>136</v>
      </c>
      <c r="E179" s="8" t="s">
        <v>112</v>
      </c>
      <c r="F179" s="8" t="s">
        <v>114</v>
      </c>
      <c r="G179" s="8" t="s">
        <v>58</v>
      </c>
      <c r="H179" s="17" t="s">
        <v>110</v>
      </c>
      <c r="I179" s="17" t="s">
        <v>110</v>
      </c>
      <c r="J179" s="17" t="s">
        <v>110</v>
      </c>
      <c r="K179" s="17" t="s">
        <v>110</v>
      </c>
      <c r="L179" s="17" t="s">
        <v>110</v>
      </c>
      <c r="M179" s="17" t="s">
        <v>110</v>
      </c>
      <c r="N179" s="17" t="s">
        <v>110</v>
      </c>
      <c r="O179" s="12" t="str">
        <f t="shared" si="51"/>
        <v>-</v>
      </c>
      <c r="P179" s="12" t="str">
        <f t="shared" si="51"/>
        <v>-</v>
      </c>
      <c r="Q179" s="12" t="str">
        <f t="shared" si="51"/>
        <v>-</v>
      </c>
      <c r="R179" s="12" t="str">
        <f t="shared" si="50"/>
        <v>-</v>
      </c>
      <c r="S179" s="12" t="str">
        <f t="shared" si="50"/>
        <v>-</v>
      </c>
      <c r="T179" s="12" t="str">
        <f t="shared" si="50"/>
        <v>-</v>
      </c>
      <c r="U179" s="12" t="str">
        <f t="shared" si="50"/>
        <v>-</v>
      </c>
      <c r="V179" s="7">
        <v>0.53</v>
      </c>
      <c r="W179" s="13" t="str">
        <f t="shared" si="49"/>
        <v>-</v>
      </c>
      <c r="X179" s="13" t="str">
        <f t="shared" si="49"/>
        <v>-</v>
      </c>
      <c r="Y179" s="13" t="str">
        <f t="shared" si="49"/>
        <v>-</v>
      </c>
      <c r="Z179" s="13" t="str">
        <f t="shared" si="49"/>
        <v>-</v>
      </c>
      <c r="AA179" s="13" t="str">
        <f t="shared" si="49"/>
        <v>-</v>
      </c>
      <c r="AB179" s="13" t="str">
        <f t="shared" si="49"/>
        <v>-</v>
      </c>
      <c r="AC179" s="13" t="str">
        <f t="shared" si="48"/>
        <v>-</v>
      </c>
      <c r="AD179" s="3">
        <v>10.8</v>
      </c>
      <c r="AE179" s="3">
        <v>7.35</v>
      </c>
      <c r="AF179" s="3">
        <v>4.3600000000000003</v>
      </c>
      <c r="AG179" s="3">
        <v>5.16</v>
      </c>
      <c r="AH179" s="9" t="str">
        <f t="shared" si="53"/>
        <v>-</v>
      </c>
      <c r="AI179" s="9" t="str">
        <f t="shared" si="53"/>
        <v>-</v>
      </c>
      <c r="AJ179" s="9" t="str">
        <f t="shared" si="53"/>
        <v>-</v>
      </c>
      <c r="AK179" s="9" t="str">
        <f t="shared" si="52"/>
        <v>-</v>
      </c>
      <c r="AL179" s="9" t="str">
        <f t="shared" si="52"/>
        <v>-</v>
      </c>
      <c r="AM179" s="9" t="str">
        <f t="shared" si="52"/>
        <v>-</v>
      </c>
      <c r="AN179" s="9" t="str">
        <f t="shared" si="40"/>
        <v>-</v>
      </c>
      <c r="AO179" s="9">
        <f t="shared" si="44"/>
        <v>194.44444444444443</v>
      </c>
      <c r="AP179" s="9">
        <f t="shared" si="45"/>
        <v>194.44444444444443</v>
      </c>
      <c r="AQ179" s="9">
        <f t="shared" si="46"/>
        <v>194.44444444444443</v>
      </c>
      <c r="AR179" s="9">
        <f t="shared" si="46"/>
        <v>285.71428571428572</v>
      </c>
      <c r="AS179" s="9">
        <f t="shared" si="46"/>
        <v>481.65137614678895</v>
      </c>
      <c r="AT179" s="9">
        <f t="shared" si="43"/>
        <v>406.97674418604652</v>
      </c>
      <c r="AU179" s="9">
        <f t="shared" si="47"/>
        <v>406.97674418604652</v>
      </c>
      <c r="AV179" s="9" t="str">
        <f t="shared" si="56"/>
        <v>-</v>
      </c>
      <c r="AW179" s="9" t="str">
        <f t="shared" si="56"/>
        <v>-</v>
      </c>
      <c r="AX179" s="9" t="str">
        <f t="shared" si="56"/>
        <v>-</v>
      </c>
      <c r="AY179" s="9" t="str">
        <f t="shared" si="56"/>
        <v>-</v>
      </c>
      <c r="AZ179" s="9" t="str">
        <f t="shared" si="56"/>
        <v>-</v>
      </c>
      <c r="BA179" s="9" t="str">
        <f t="shared" si="56"/>
        <v>-</v>
      </c>
      <c r="BB179" s="9" t="str">
        <f t="shared" si="56"/>
        <v>-</v>
      </c>
    </row>
    <row r="180" spans="2:54" ht="14.5" x14ac:dyDescent="0.35">
      <c r="B180" s="8" t="s">
        <v>131</v>
      </c>
      <c r="C180" s="8" t="s">
        <v>131</v>
      </c>
      <c r="D180" s="30" t="s">
        <v>136</v>
      </c>
      <c r="E180" s="8" t="s">
        <v>113</v>
      </c>
      <c r="F180" s="8" t="s">
        <v>114</v>
      </c>
      <c r="G180" s="8" t="s">
        <v>58</v>
      </c>
      <c r="H180" s="17" t="s">
        <v>110</v>
      </c>
      <c r="I180" s="17" t="s">
        <v>110</v>
      </c>
      <c r="J180" s="17" t="s">
        <v>110</v>
      </c>
      <c r="K180" s="17" t="s">
        <v>110</v>
      </c>
      <c r="L180" s="17" t="s">
        <v>110</v>
      </c>
      <c r="M180" s="17" t="s">
        <v>110</v>
      </c>
      <c r="N180" s="17" t="s">
        <v>110</v>
      </c>
      <c r="O180" s="12" t="str">
        <f t="shared" si="51"/>
        <v>-</v>
      </c>
      <c r="P180" s="12" t="str">
        <f t="shared" si="51"/>
        <v>-</v>
      </c>
      <c r="Q180" s="12" t="str">
        <f t="shared" si="51"/>
        <v>-</v>
      </c>
      <c r="R180" s="12" t="str">
        <f t="shared" si="50"/>
        <v>-</v>
      </c>
      <c r="S180" s="12" t="str">
        <f t="shared" si="50"/>
        <v>-</v>
      </c>
      <c r="T180" s="12" t="str">
        <f t="shared" si="50"/>
        <v>-</v>
      </c>
      <c r="U180" s="12" t="str">
        <f t="shared" si="50"/>
        <v>-</v>
      </c>
      <c r="V180" s="7">
        <v>0.53</v>
      </c>
      <c r="W180" s="13" t="str">
        <f t="shared" si="49"/>
        <v>-</v>
      </c>
      <c r="X180" s="13" t="str">
        <f t="shared" si="49"/>
        <v>-</v>
      </c>
      <c r="Y180" s="13" t="str">
        <f t="shared" si="49"/>
        <v>-</v>
      </c>
      <c r="Z180" s="13" t="str">
        <f t="shared" si="49"/>
        <v>-</v>
      </c>
      <c r="AA180" s="13" t="str">
        <f t="shared" si="49"/>
        <v>-</v>
      </c>
      <c r="AB180" s="13" t="str">
        <f t="shared" si="49"/>
        <v>-</v>
      </c>
      <c r="AC180" s="13" t="str">
        <f t="shared" si="48"/>
        <v>-</v>
      </c>
      <c r="AD180" s="3">
        <v>10.8</v>
      </c>
      <c r="AE180" s="3">
        <v>7.35</v>
      </c>
      <c r="AF180" s="3">
        <v>4.3600000000000003</v>
      </c>
      <c r="AG180" s="3">
        <v>5.16</v>
      </c>
      <c r="AH180" s="9" t="str">
        <f t="shared" si="53"/>
        <v>-</v>
      </c>
      <c r="AI180" s="9" t="str">
        <f t="shared" si="53"/>
        <v>-</v>
      </c>
      <c r="AJ180" s="9" t="str">
        <f t="shared" si="53"/>
        <v>-</v>
      </c>
      <c r="AK180" s="9" t="str">
        <f t="shared" si="52"/>
        <v>-</v>
      </c>
      <c r="AL180" s="9" t="str">
        <f t="shared" si="52"/>
        <v>-</v>
      </c>
      <c r="AM180" s="9" t="str">
        <f t="shared" si="52"/>
        <v>-</v>
      </c>
      <c r="AN180" s="9" t="str">
        <f t="shared" si="40"/>
        <v>-</v>
      </c>
      <c r="AO180" s="9">
        <f t="shared" si="44"/>
        <v>194.44444444444443</v>
      </c>
      <c r="AP180" s="9">
        <f t="shared" si="45"/>
        <v>194.44444444444443</v>
      </c>
      <c r="AQ180" s="9">
        <f t="shared" si="46"/>
        <v>194.44444444444443</v>
      </c>
      <c r="AR180" s="9">
        <f t="shared" si="46"/>
        <v>285.71428571428572</v>
      </c>
      <c r="AS180" s="9">
        <f t="shared" si="46"/>
        <v>481.65137614678895</v>
      </c>
      <c r="AT180" s="9">
        <f t="shared" si="43"/>
        <v>406.97674418604652</v>
      </c>
      <c r="AU180" s="9">
        <f t="shared" si="47"/>
        <v>406.97674418604652</v>
      </c>
      <c r="AV180" s="9" t="str">
        <f t="shared" si="56"/>
        <v>-</v>
      </c>
      <c r="AW180" s="9" t="str">
        <f t="shared" si="56"/>
        <v>-</v>
      </c>
      <c r="AX180" s="9" t="str">
        <f t="shared" si="56"/>
        <v>-</v>
      </c>
      <c r="AY180" s="9" t="str">
        <f t="shared" si="56"/>
        <v>-</v>
      </c>
      <c r="AZ180" s="9" t="str">
        <f t="shared" si="56"/>
        <v>-</v>
      </c>
      <c r="BA180" s="9" t="str">
        <f t="shared" si="56"/>
        <v>-</v>
      </c>
      <c r="BB180" s="9" t="str">
        <f t="shared" si="56"/>
        <v>-</v>
      </c>
    </row>
    <row r="181" spans="2:54" ht="14.5" hidden="1" x14ac:dyDescent="0.35">
      <c r="B181" s="8" t="s">
        <v>131</v>
      </c>
      <c r="C181" s="8" t="s">
        <v>131</v>
      </c>
      <c r="D181" s="30" t="s">
        <v>136</v>
      </c>
      <c r="E181" s="8" t="s">
        <v>108</v>
      </c>
      <c r="F181" s="8" t="s">
        <v>115</v>
      </c>
      <c r="G181" s="8" t="s">
        <v>58</v>
      </c>
      <c r="H181" s="20">
        <v>9.4202127659574475E-2</v>
      </c>
      <c r="I181" s="20">
        <v>8.0555555555555547E-2</v>
      </c>
      <c r="J181" s="20">
        <v>6.9623655913978497E-2</v>
      </c>
      <c r="K181" s="20">
        <v>5.6132075471698101E-2</v>
      </c>
      <c r="L181" s="20">
        <v>4.4366197183098595E-2</v>
      </c>
      <c r="M181" s="20">
        <v>4.0572625698324032E-2</v>
      </c>
      <c r="N181" s="20">
        <v>4.3357271095152611E-2</v>
      </c>
      <c r="O181" s="12">
        <f t="shared" si="51"/>
        <v>60508.187464709197</v>
      </c>
      <c r="P181" s="12">
        <f t="shared" si="51"/>
        <v>70758.620689655174</v>
      </c>
      <c r="Q181" s="12">
        <f t="shared" si="51"/>
        <v>81868.725868725873</v>
      </c>
      <c r="R181" s="12">
        <f t="shared" si="50"/>
        <v>101546.21848739497</v>
      </c>
      <c r="S181" s="12">
        <f t="shared" si="50"/>
        <v>128476.19047619047</v>
      </c>
      <c r="T181" s="12">
        <f t="shared" si="50"/>
        <v>140488.81239242683</v>
      </c>
      <c r="U181" s="12">
        <f t="shared" si="50"/>
        <v>131465.83850931676</v>
      </c>
      <c r="V181" s="7">
        <v>0.53</v>
      </c>
      <c r="W181" s="13">
        <f t="shared" si="49"/>
        <v>4.9927127659574473E-2</v>
      </c>
      <c r="X181" s="13">
        <f t="shared" si="49"/>
        <v>4.2694444444444445E-2</v>
      </c>
      <c r="Y181" s="13">
        <f t="shared" si="49"/>
        <v>3.6900537634408606E-2</v>
      </c>
      <c r="Z181" s="13">
        <f t="shared" si="49"/>
        <v>2.9749999999999995E-2</v>
      </c>
      <c r="AA181" s="13">
        <f t="shared" si="49"/>
        <v>2.3514084507042256E-2</v>
      </c>
      <c r="AB181" s="13">
        <f t="shared" si="49"/>
        <v>2.1503491620111739E-2</v>
      </c>
      <c r="AC181" s="13">
        <f t="shared" si="48"/>
        <v>2.2979353680430886E-2</v>
      </c>
      <c r="AD181" s="3">
        <v>10.8</v>
      </c>
      <c r="AE181" s="3">
        <v>7.35</v>
      </c>
      <c r="AF181" s="3">
        <v>4.3600000000000003</v>
      </c>
      <c r="AG181" s="3">
        <v>5.16</v>
      </c>
      <c r="AH181" s="9">
        <f t="shared" si="53"/>
        <v>42061.302110522782</v>
      </c>
      <c r="AI181" s="9">
        <f t="shared" si="53"/>
        <v>49186.727391021472</v>
      </c>
      <c r="AJ181" s="9">
        <f t="shared" si="53"/>
        <v>56909.739928607843</v>
      </c>
      <c r="AK181" s="9">
        <f t="shared" si="52"/>
        <v>70588.235294117665</v>
      </c>
      <c r="AL181" s="9">
        <f t="shared" si="52"/>
        <v>89308.176100628916</v>
      </c>
      <c r="AM181" s="9">
        <f t="shared" si="52"/>
        <v>97658.558763355279</v>
      </c>
      <c r="AN181" s="9">
        <f t="shared" si="40"/>
        <v>91386.382280557809</v>
      </c>
      <c r="AO181" s="9">
        <f t="shared" si="44"/>
        <v>194.44444444444443</v>
      </c>
      <c r="AP181" s="9">
        <f t="shared" si="45"/>
        <v>194.44444444444443</v>
      </c>
      <c r="AQ181" s="9">
        <f t="shared" si="46"/>
        <v>194.44444444444443</v>
      </c>
      <c r="AR181" s="9">
        <f t="shared" si="46"/>
        <v>285.71428571428572</v>
      </c>
      <c r="AS181" s="9">
        <f t="shared" si="46"/>
        <v>481.65137614678895</v>
      </c>
      <c r="AT181" s="9">
        <f t="shared" si="43"/>
        <v>406.97674418604652</v>
      </c>
      <c r="AU181" s="9">
        <f t="shared" si="47"/>
        <v>406.97674418604652</v>
      </c>
      <c r="AV181" s="9">
        <f t="shared" si="56"/>
        <v>193.54968704319663</v>
      </c>
      <c r="AW181" s="9">
        <f t="shared" si="56"/>
        <v>193.67879550234795</v>
      </c>
      <c r="AX181" s="9">
        <f t="shared" si="56"/>
        <v>193.78234511861726</v>
      </c>
      <c r="AY181" s="9">
        <f t="shared" si="56"/>
        <v>284.5624851790372</v>
      </c>
      <c r="AZ181" s="9">
        <f t="shared" si="56"/>
        <v>479.0676976314906</v>
      </c>
      <c r="BA181" s="9">
        <f t="shared" si="56"/>
        <v>405.2877708943488</v>
      </c>
      <c r="BB181" s="9">
        <f t="shared" si="56"/>
        <v>405.17236452211438</v>
      </c>
    </row>
    <row r="182" spans="2:54" ht="14.5" hidden="1" x14ac:dyDescent="0.35">
      <c r="B182" s="8" t="s">
        <v>131</v>
      </c>
      <c r="C182" s="8" t="s">
        <v>131</v>
      </c>
      <c r="D182" s="30" t="s">
        <v>136</v>
      </c>
      <c r="E182" s="8" t="s">
        <v>111</v>
      </c>
      <c r="F182" s="8" t="s">
        <v>115</v>
      </c>
      <c r="G182" s="8" t="s">
        <v>58</v>
      </c>
      <c r="H182" s="17" t="s">
        <v>110</v>
      </c>
      <c r="I182" s="17" t="s">
        <v>110</v>
      </c>
      <c r="J182" s="17" t="s">
        <v>110</v>
      </c>
      <c r="K182" s="17" t="s">
        <v>110</v>
      </c>
      <c r="L182" s="17" t="s">
        <v>110</v>
      </c>
      <c r="M182" s="17" t="s">
        <v>110</v>
      </c>
      <c r="N182" s="17" t="s">
        <v>110</v>
      </c>
      <c r="O182" s="12" t="str">
        <f t="shared" si="51"/>
        <v>-</v>
      </c>
      <c r="P182" s="12" t="str">
        <f t="shared" si="51"/>
        <v>-</v>
      </c>
      <c r="Q182" s="12" t="str">
        <f t="shared" si="51"/>
        <v>-</v>
      </c>
      <c r="R182" s="12" t="str">
        <f t="shared" si="50"/>
        <v>-</v>
      </c>
      <c r="S182" s="12" t="str">
        <f t="shared" si="50"/>
        <v>-</v>
      </c>
      <c r="T182" s="12" t="str">
        <f t="shared" si="50"/>
        <v>-</v>
      </c>
      <c r="U182" s="12" t="str">
        <f t="shared" si="50"/>
        <v>-</v>
      </c>
      <c r="V182" s="7">
        <v>0.53</v>
      </c>
      <c r="W182" s="13" t="str">
        <f t="shared" si="49"/>
        <v>-</v>
      </c>
      <c r="X182" s="13" t="str">
        <f t="shared" si="49"/>
        <v>-</v>
      </c>
      <c r="Y182" s="13" t="str">
        <f t="shared" si="49"/>
        <v>-</v>
      </c>
      <c r="Z182" s="13" t="str">
        <f t="shared" si="49"/>
        <v>-</v>
      </c>
      <c r="AA182" s="13" t="str">
        <f t="shared" si="49"/>
        <v>-</v>
      </c>
      <c r="AB182" s="13" t="str">
        <f t="shared" si="49"/>
        <v>-</v>
      </c>
      <c r="AC182" s="13" t="str">
        <f t="shared" si="48"/>
        <v>-</v>
      </c>
      <c r="AD182" s="3">
        <v>10.8</v>
      </c>
      <c r="AE182" s="3">
        <v>7.35</v>
      </c>
      <c r="AF182" s="3">
        <v>4.3600000000000003</v>
      </c>
      <c r="AG182" s="3">
        <v>5.16</v>
      </c>
      <c r="AH182" s="9" t="str">
        <f t="shared" si="53"/>
        <v>-</v>
      </c>
      <c r="AI182" s="9" t="str">
        <f t="shared" si="53"/>
        <v>-</v>
      </c>
      <c r="AJ182" s="9" t="str">
        <f t="shared" si="53"/>
        <v>-</v>
      </c>
      <c r="AK182" s="9" t="str">
        <f t="shared" si="52"/>
        <v>-</v>
      </c>
      <c r="AL182" s="9" t="str">
        <f t="shared" si="52"/>
        <v>-</v>
      </c>
      <c r="AM182" s="9" t="str">
        <f t="shared" si="52"/>
        <v>-</v>
      </c>
      <c r="AN182" s="9" t="str">
        <f t="shared" si="52"/>
        <v>-</v>
      </c>
      <c r="AO182" s="9">
        <f t="shared" si="44"/>
        <v>194.44444444444443</v>
      </c>
      <c r="AP182" s="9">
        <f t="shared" si="45"/>
        <v>194.44444444444443</v>
      </c>
      <c r="AQ182" s="9">
        <f t="shared" si="46"/>
        <v>194.44444444444443</v>
      </c>
      <c r="AR182" s="9">
        <f t="shared" si="46"/>
        <v>285.71428571428572</v>
      </c>
      <c r="AS182" s="9">
        <f t="shared" si="46"/>
        <v>481.65137614678895</v>
      </c>
      <c r="AT182" s="9">
        <f t="shared" si="43"/>
        <v>406.97674418604652</v>
      </c>
      <c r="AU182" s="9">
        <f t="shared" si="47"/>
        <v>406.97674418604652</v>
      </c>
      <c r="AV182" s="9" t="str">
        <f t="shared" si="56"/>
        <v>-</v>
      </c>
      <c r="AW182" s="9" t="str">
        <f t="shared" si="56"/>
        <v>-</v>
      </c>
      <c r="AX182" s="9" t="str">
        <f t="shared" si="56"/>
        <v>-</v>
      </c>
      <c r="AY182" s="9" t="str">
        <f t="shared" si="56"/>
        <v>-</v>
      </c>
      <c r="AZ182" s="9" t="str">
        <f t="shared" si="56"/>
        <v>-</v>
      </c>
      <c r="BA182" s="9" t="str">
        <f t="shared" si="56"/>
        <v>-</v>
      </c>
      <c r="BB182" s="9" t="str">
        <f t="shared" si="56"/>
        <v>-</v>
      </c>
    </row>
    <row r="183" spans="2:54" ht="14.5" hidden="1" x14ac:dyDescent="0.35">
      <c r="B183" s="8" t="s">
        <v>131</v>
      </c>
      <c r="C183" s="8" t="s">
        <v>131</v>
      </c>
      <c r="D183" s="30" t="s">
        <v>136</v>
      </c>
      <c r="E183" s="8" t="s">
        <v>112</v>
      </c>
      <c r="F183" s="8" t="s">
        <v>115</v>
      </c>
      <c r="G183" s="8" t="s">
        <v>58</v>
      </c>
      <c r="H183" s="17" t="s">
        <v>110</v>
      </c>
      <c r="I183" s="17" t="s">
        <v>110</v>
      </c>
      <c r="J183" s="17" t="s">
        <v>110</v>
      </c>
      <c r="K183" s="17" t="s">
        <v>110</v>
      </c>
      <c r="L183" s="17" t="s">
        <v>110</v>
      </c>
      <c r="M183" s="17" t="s">
        <v>110</v>
      </c>
      <c r="N183" s="17" t="s">
        <v>110</v>
      </c>
      <c r="O183" s="12" t="str">
        <f t="shared" si="51"/>
        <v>-</v>
      </c>
      <c r="P183" s="12" t="str">
        <f t="shared" si="51"/>
        <v>-</v>
      </c>
      <c r="Q183" s="12" t="str">
        <f t="shared" si="51"/>
        <v>-</v>
      </c>
      <c r="R183" s="12" t="str">
        <f t="shared" si="50"/>
        <v>-</v>
      </c>
      <c r="S183" s="12" t="str">
        <f t="shared" si="50"/>
        <v>-</v>
      </c>
      <c r="T183" s="12" t="str">
        <f t="shared" si="50"/>
        <v>-</v>
      </c>
      <c r="U183" s="12" t="str">
        <f t="shared" si="50"/>
        <v>-</v>
      </c>
      <c r="V183" s="7">
        <v>0.53</v>
      </c>
      <c r="W183" s="13" t="str">
        <f t="shared" si="49"/>
        <v>-</v>
      </c>
      <c r="X183" s="13" t="str">
        <f t="shared" si="49"/>
        <v>-</v>
      </c>
      <c r="Y183" s="13" t="str">
        <f t="shared" si="49"/>
        <v>-</v>
      </c>
      <c r="Z183" s="13" t="str">
        <f t="shared" si="49"/>
        <v>-</v>
      </c>
      <c r="AA183" s="13" t="str">
        <f t="shared" si="49"/>
        <v>-</v>
      </c>
      <c r="AB183" s="13" t="str">
        <f t="shared" si="49"/>
        <v>-</v>
      </c>
      <c r="AC183" s="13" t="str">
        <f t="shared" si="48"/>
        <v>-</v>
      </c>
      <c r="AD183" s="3">
        <v>10.8</v>
      </c>
      <c r="AE183" s="3">
        <v>7.35</v>
      </c>
      <c r="AF183" s="3">
        <v>4.3600000000000003</v>
      </c>
      <c r="AG183" s="3">
        <v>5.16</v>
      </c>
      <c r="AH183" s="9" t="str">
        <f t="shared" si="53"/>
        <v>-</v>
      </c>
      <c r="AI183" s="9" t="str">
        <f t="shared" si="53"/>
        <v>-</v>
      </c>
      <c r="AJ183" s="9" t="str">
        <f t="shared" si="53"/>
        <v>-</v>
      </c>
      <c r="AK183" s="9" t="str">
        <f t="shared" si="52"/>
        <v>-</v>
      </c>
      <c r="AL183" s="9" t="str">
        <f t="shared" si="52"/>
        <v>-</v>
      </c>
      <c r="AM183" s="9" t="str">
        <f t="shared" si="52"/>
        <v>-</v>
      </c>
      <c r="AN183" s="9" t="str">
        <f t="shared" si="52"/>
        <v>-</v>
      </c>
      <c r="AO183" s="9">
        <f t="shared" si="44"/>
        <v>194.44444444444443</v>
      </c>
      <c r="AP183" s="9">
        <f t="shared" si="45"/>
        <v>194.44444444444443</v>
      </c>
      <c r="AQ183" s="9">
        <f t="shared" si="46"/>
        <v>194.44444444444443</v>
      </c>
      <c r="AR183" s="9">
        <f t="shared" si="46"/>
        <v>285.71428571428572</v>
      </c>
      <c r="AS183" s="9">
        <f t="shared" si="46"/>
        <v>481.65137614678895</v>
      </c>
      <c r="AT183" s="9">
        <f t="shared" si="43"/>
        <v>406.97674418604652</v>
      </c>
      <c r="AU183" s="9">
        <f t="shared" si="47"/>
        <v>406.97674418604652</v>
      </c>
      <c r="AV183" s="9" t="str">
        <f t="shared" si="56"/>
        <v>-</v>
      </c>
      <c r="AW183" s="9" t="str">
        <f t="shared" si="56"/>
        <v>-</v>
      </c>
      <c r="AX183" s="9" t="str">
        <f t="shared" si="56"/>
        <v>-</v>
      </c>
      <c r="AY183" s="9" t="str">
        <f t="shared" si="56"/>
        <v>-</v>
      </c>
      <c r="AZ183" s="9" t="str">
        <f t="shared" si="56"/>
        <v>-</v>
      </c>
      <c r="BA183" s="9" t="str">
        <f t="shared" si="56"/>
        <v>-</v>
      </c>
      <c r="BB183" s="9" t="str">
        <f t="shared" si="56"/>
        <v>-</v>
      </c>
    </row>
    <row r="184" spans="2:54" ht="14.5" hidden="1" x14ac:dyDescent="0.35">
      <c r="B184" s="8" t="s">
        <v>131</v>
      </c>
      <c r="C184" s="8" t="s">
        <v>131</v>
      </c>
      <c r="D184" s="30" t="s">
        <v>136</v>
      </c>
      <c r="E184" s="8" t="s">
        <v>113</v>
      </c>
      <c r="F184" s="8" t="s">
        <v>115</v>
      </c>
      <c r="G184" s="8" t="s">
        <v>58</v>
      </c>
      <c r="H184" s="17" t="s">
        <v>110</v>
      </c>
      <c r="I184" s="17" t="s">
        <v>110</v>
      </c>
      <c r="J184" s="17" t="s">
        <v>110</v>
      </c>
      <c r="K184" s="17" t="s">
        <v>110</v>
      </c>
      <c r="L184" s="17" t="s">
        <v>110</v>
      </c>
      <c r="M184" s="17" t="s">
        <v>110</v>
      </c>
      <c r="N184" s="17" t="s">
        <v>110</v>
      </c>
      <c r="O184" s="12" t="str">
        <f t="shared" si="51"/>
        <v>-</v>
      </c>
      <c r="P184" s="12" t="str">
        <f t="shared" si="51"/>
        <v>-</v>
      </c>
      <c r="Q184" s="12" t="str">
        <f t="shared" si="51"/>
        <v>-</v>
      </c>
      <c r="R184" s="12" t="str">
        <f t="shared" si="50"/>
        <v>-</v>
      </c>
      <c r="S184" s="12" t="str">
        <f t="shared" si="50"/>
        <v>-</v>
      </c>
      <c r="T184" s="12" t="str">
        <f t="shared" si="50"/>
        <v>-</v>
      </c>
      <c r="U184" s="12" t="str">
        <f t="shared" si="50"/>
        <v>-</v>
      </c>
      <c r="V184" s="7">
        <v>0.53</v>
      </c>
      <c r="W184" s="13" t="str">
        <f t="shared" si="49"/>
        <v>-</v>
      </c>
      <c r="X184" s="13" t="str">
        <f t="shared" si="49"/>
        <v>-</v>
      </c>
      <c r="Y184" s="13" t="str">
        <f t="shared" si="49"/>
        <v>-</v>
      </c>
      <c r="Z184" s="13" t="str">
        <f t="shared" si="49"/>
        <v>-</v>
      </c>
      <c r="AA184" s="13" t="str">
        <f t="shared" si="49"/>
        <v>-</v>
      </c>
      <c r="AB184" s="13" t="str">
        <f t="shared" si="49"/>
        <v>-</v>
      </c>
      <c r="AC184" s="13" t="str">
        <f t="shared" si="48"/>
        <v>-</v>
      </c>
      <c r="AD184" s="3">
        <v>10.8</v>
      </c>
      <c r="AE184" s="3">
        <v>7.35</v>
      </c>
      <c r="AF184" s="3">
        <v>4.3600000000000003</v>
      </c>
      <c r="AG184" s="3">
        <v>5.16</v>
      </c>
      <c r="AH184" s="9" t="str">
        <f t="shared" si="53"/>
        <v>-</v>
      </c>
      <c r="AI184" s="9" t="str">
        <f t="shared" si="53"/>
        <v>-</v>
      </c>
      <c r="AJ184" s="9" t="str">
        <f t="shared" si="53"/>
        <v>-</v>
      </c>
      <c r="AK184" s="9" t="str">
        <f t="shared" si="52"/>
        <v>-</v>
      </c>
      <c r="AL184" s="9" t="str">
        <f t="shared" si="52"/>
        <v>-</v>
      </c>
      <c r="AM184" s="9" t="str">
        <f t="shared" si="52"/>
        <v>-</v>
      </c>
      <c r="AN184" s="9" t="str">
        <f t="shared" si="52"/>
        <v>-</v>
      </c>
      <c r="AO184" s="9">
        <f t="shared" si="44"/>
        <v>194.44444444444443</v>
      </c>
      <c r="AP184" s="9">
        <f t="shared" si="45"/>
        <v>194.44444444444443</v>
      </c>
      <c r="AQ184" s="9">
        <f t="shared" si="46"/>
        <v>194.44444444444443</v>
      </c>
      <c r="AR184" s="9">
        <f t="shared" si="46"/>
        <v>285.71428571428572</v>
      </c>
      <c r="AS184" s="9">
        <f t="shared" si="46"/>
        <v>481.65137614678895</v>
      </c>
      <c r="AT184" s="9">
        <f t="shared" si="43"/>
        <v>406.97674418604652</v>
      </c>
      <c r="AU184" s="9">
        <f t="shared" si="47"/>
        <v>406.97674418604652</v>
      </c>
      <c r="AV184" s="9" t="str">
        <f t="shared" si="56"/>
        <v>-</v>
      </c>
      <c r="AW184" s="9" t="str">
        <f t="shared" si="56"/>
        <v>-</v>
      </c>
      <c r="AX184" s="9" t="str">
        <f t="shared" si="56"/>
        <v>-</v>
      </c>
      <c r="AY184" s="9" t="str">
        <f t="shared" si="56"/>
        <v>-</v>
      </c>
      <c r="AZ184" s="9" t="str">
        <f t="shared" si="56"/>
        <v>-</v>
      </c>
      <c r="BA184" s="9" t="str">
        <f t="shared" si="56"/>
        <v>-</v>
      </c>
      <c r="BB184" s="9" t="str">
        <f t="shared" si="56"/>
        <v>-</v>
      </c>
    </row>
    <row r="185" spans="2:54" ht="14.5" hidden="1" x14ac:dyDescent="0.35">
      <c r="B185" s="8" t="s">
        <v>131</v>
      </c>
      <c r="C185" s="8" t="s">
        <v>131</v>
      </c>
      <c r="D185" s="30" t="s">
        <v>137</v>
      </c>
      <c r="E185" s="8" t="s">
        <v>108</v>
      </c>
      <c r="F185" s="8" t="s">
        <v>109</v>
      </c>
      <c r="G185" s="8" t="s">
        <v>58</v>
      </c>
      <c r="H185" s="17" t="s">
        <v>110</v>
      </c>
      <c r="I185" s="17" t="s">
        <v>110</v>
      </c>
      <c r="J185" s="17">
        <v>1.7100127016129001</v>
      </c>
      <c r="K185" s="17">
        <v>1.6107471933962301</v>
      </c>
      <c r="L185" s="17">
        <v>1.2581079005281699</v>
      </c>
      <c r="M185" s="17">
        <v>1.1089197905027901</v>
      </c>
      <c r="N185" s="17">
        <v>1.1392335703125001</v>
      </c>
      <c r="O185" s="12" t="str">
        <f t="shared" si="51"/>
        <v>-</v>
      </c>
      <c r="P185" s="12" t="str">
        <f t="shared" si="51"/>
        <v>-</v>
      </c>
      <c r="Q185" s="12">
        <f t="shared" si="51"/>
        <v>3333.3085740379042</v>
      </c>
      <c r="R185" s="12">
        <f t="shared" si="50"/>
        <v>3538.730362758949</v>
      </c>
      <c r="S185" s="12">
        <f t="shared" si="50"/>
        <v>4530.6129924206552</v>
      </c>
      <c r="T185" s="12">
        <f t="shared" si="50"/>
        <v>5140.1373199549353</v>
      </c>
      <c r="U185" s="12">
        <f t="shared" si="50"/>
        <v>5003.3637952193149</v>
      </c>
      <c r="V185" s="7">
        <v>0.53</v>
      </c>
      <c r="W185" s="13" t="str">
        <f t="shared" si="49"/>
        <v>-</v>
      </c>
      <c r="X185" s="13" t="str">
        <f t="shared" si="49"/>
        <v>-</v>
      </c>
      <c r="Y185" s="13">
        <f t="shared" si="49"/>
        <v>0.90630673185483712</v>
      </c>
      <c r="Z185" s="13">
        <f t="shared" si="49"/>
        <v>0.85369601250000193</v>
      </c>
      <c r="AA185" s="13">
        <f t="shared" si="49"/>
        <v>0.66679718727993009</v>
      </c>
      <c r="AB185" s="13">
        <f t="shared" si="49"/>
        <v>0.58772748896647875</v>
      </c>
      <c r="AC185" s="13">
        <f t="shared" si="48"/>
        <v>0.60379379226562502</v>
      </c>
      <c r="AD185" s="3">
        <v>10.8</v>
      </c>
      <c r="AE185" s="3">
        <v>7.35</v>
      </c>
      <c r="AF185" s="3">
        <v>4.3600000000000003</v>
      </c>
      <c r="AG185" s="3">
        <v>5.16</v>
      </c>
      <c r="AH185" s="9" t="str">
        <f t="shared" si="53"/>
        <v>-</v>
      </c>
      <c r="AI185" s="9" t="str">
        <f t="shared" si="53"/>
        <v>-</v>
      </c>
      <c r="AJ185" s="9">
        <f t="shared" si="53"/>
        <v>2317.0963275337963</v>
      </c>
      <c r="AK185" s="9">
        <f t="shared" si="52"/>
        <v>2459.8920098622284</v>
      </c>
      <c r="AL185" s="9">
        <f t="shared" si="52"/>
        <v>3149.3834108187275</v>
      </c>
      <c r="AM185" s="9">
        <f t="shared" si="52"/>
        <v>3573.0845322427554</v>
      </c>
      <c r="AN185" s="9">
        <f t="shared" si="52"/>
        <v>3478.0085964781729</v>
      </c>
      <c r="AO185" s="9">
        <f t="shared" si="44"/>
        <v>194.44444444444443</v>
      </c>
      <c r="AP185" s="9">
        <f t="shared" si="45"/>
        <v>194.44444444444443</v>
      </c>
      <c r="AQ185" s="9">
        <f t="shared" si="46"/>
        <v>194.44444444444443</v>
      </c>
      <c r="AR185" s="9">
        <f t="shared" si="46"/>
        <v>285.71428571428572</v>
      </c>
      <c r="AS185" s="9">
        <f t="shared" si="46"/>
        <v>481.65137614678895</v>
      </c>
      <c r="AT185" s="9">
        <f t="shared" si="43"/>
        <v>406.97674418604652</v>
      </c>
      <c r="AU185" s="9">
        <f t="shared" si="47"/>
        <v>406.97674418604652</v>
      </c>
      <c r="AV185" s="9" t="str">
        <f t="shared" si="56"/>
        <v>-</v>
      </c>
      <c r="AW185" s="9" t="str">
        <f t="shared" si="56"/>
        <v>-</v>
      </c>
      <c r="AX185" s="9">
        <f t="shared" si="56"/>
        <v>179.39048139628403</v>
      </c>
      <c r="AY185" s="9">
        <f t="shared" si="56"/>
        <v>255.98218129977298</v>
      </c>
      <c r="AZ185" s="9">
        <f t="shared" si="56"/>
        <v>417.76103585677765</v>
      </c>
      <c r="BA185" s="9">
        <f t="shared" si="56"/>
        <v>365.36178933869553</v>
      </c>
      <c r="BB185" s="9">
        <f t="shared" si="56"/>
        <v>364.34336058621119</v>
      </c>
    </row>
    <row r="186" spans="2:54" ht="14.5" hidden="1" x14ac:dyDescent="0.35">
      <c r="B186" s="8" t="s">
        <v>131</v>
      </c>
      <c r="C186" s="8" t="s">
        <v>131</v>
      </c>
      <c r="D186" s="30" t="s">
        <v>137</v>
      </c>
      <c r="E186" s="8" t="s">
        <v>111</v>
      </c>
      <c r="F186" s="8" t="s">
        <v>109</v>
      </c>
      <c r="G186" s="8" t="s">
        <v>58</v>
      </c>
      <c r="H186" s="17" t="s">
        <v>110</v>
      </c>
      <c r="I186" s="17" t="s">
        <v>110</v>
      </c>
      <c r="J186" s="17">
        <v>5.8064516129032297E-3</v>
      </c>
      <c r="K186" s="17">
        <v>2.5471698113207499E-3</v>
      </c>
      <c r="L186" s="17">
        <v>1.4260563380281701E-3</v>
      </c>
      <c r="M186" s="17">
        <v>5.65642458100559E-4</v>
      </c>
      <c r="N186" s="17">
        <v>5.0624999999999997E-4</v>
      </c>
      <c r="O186" s="12" t="str">
        <f t="shared" si="51"/>
        <v>-</v>
      </c>
      <c r="P186" s="12" t="str">
        <f t="shared" si="51"/>
        <v>-</v>
      </c>
      <c r="Q186" s="12">
        <f t="shared" si="51"/>
        <v>981666.66666666605</v>
      </c>
      <c r="R186" s="12">
        <f t="shared" si="50"/>
        <v>2237777.7777777822</v>
      </c>
      <c r="S186" s="12">
        <f t="shared" si="50"/>
        <v>3997037.0370370341</v>
      </c>
      <c r="T186" s="12">
        <f t="shared" si="50"/>
        <v>10077037.037037032</v>
      </c>
      <c r="U186" s="12">
        <f t="shared" si="50"/>
        <v>11259259.259259259</v>
      </c>
      <c r="V186" s="7">
        <v>0.53</v>
      </c>
      <c r="W186" s="13" t="str">
        <f t="shared" si="49"/>
        <v>-</v>
      </c>
      <c r="X186" s="13" t="str">
        <f t="shared" si="49"/>
        <v>-</v>
      </c>
      <c r="Y186" s="13">
        <f t="shared" si="49"/>
        <v>3.0774193548387119E-3</v>
      </c>
      <c r="Z186" s="13">
        <f t="shared" si="49"/>
        <v>1.3499999999999975E-3</v>
      </c>
      <c r="AA186" s="13">
        <f t="shared" si="49"/>
        <v>7.5580985915493022E-4</v>
      </c>
      <c r="AB186" s="13">
        <f t="shared" si="49"/>
        <v>2.9979050279329628E-4</v>
      </c>
      <c r="AC186" s="13">
        <f t="shared" si="48"/>
        <v>2.683125E-4</v>
      </c>
      <c r="AD186" s="3">
        <v>10.8</v>
      </c>
      <c r="AE186" s="3">
        <v>7.35</v>
      </c>
      <c r="AF186" s="3">
        <v>4.3600000000000003</v>
      </c>
      <c r="AG186" s="3">
        <v>5.16</v>
      </c>
      <c r="AH186" s="9" t="str">
        <f t="shared" si="53"/>
        <v>-</v>
      </c>
      <c r="AI186" s="9" t="str">
        <f t="shared" si="53"/>
        <v>-</v>
      </c>
      <c r="AJ186" s="9">
        <f t="shared" si="53"/>
        <v>682389.93710691773</v>
      </c>
      <c r="AK186" s="9">
        <f t="shared" si="52"/>
        <v>1555555.5555555585</v>
      </c>
      <c r="AL186" s="9">
        <f t="shared" si="52"/>
        <v>2778476.5897973422</v>
      </c>
      <c r="AM186" s="9">
        <f t="shared" si="52"/>
        <v>7004891.6841369625</v>
      </c>
      <c r="AN186" s="9">
        <f t="shared" si="52"/>
        <v>7826694.6191474497</v>
      </c>
      <c r="AO186" s="9">
        <f t="shared" si="44"/>
        <v>194.44444444444443</v>
      </c>
      <c r="AP186" s="9">
        <f t="shared" si="45"/>
        <v>194.44444444444443</v>
      </c>
      <c r="AQ186" s="9">
        <f t="shared" si="46"/>
        <v>194.44444444444443</v>
      </c>
      <c r="AR186" s="9">
        <f t="shared" si="46"/>
        <v>285.71428571428572</v>
      </c>
      <c r="AS186" s="9">
        <f t="shared" si="46"/>
        <v>481.65137614678895</v>
      </c>
      <c r="AT186" s="9">
        <f t="shared" si="43"/>
        <v>406.97674418604652</v>
      </c>
      <c r="AU186" s="9">
        <f t="shared" si="47"/>
        <v>406.97674418604652</v>
      </c>
      <c r="AV186" s="9" t="str">
        <f t="shared" si="56"/>
        <v>-</v>
      </c>
      <c r="AW186" s="9" t="str">
        <f t="shared" si="56"/>
        <v>-</v>
      </c>
      <c r="AX186" s="9">
        <f t="shared" si="56"/>
        <v>194.38905401507452</v>
      </c>
      <c r="AY186" s="9">
        <f t="shared" si="56"/>
        <v>285.66181721724581</v>
      </c>
      <c r="AZ186" s="9">
        <f t="shared" si="56"/>
        <v>481.56789592578133</v>
      </c>
      <c r="BA186" s="9">
        <f t="shared" si="56"/>
        <v>406.95310064444664</v>
      </c>
      <c r="BB186" s="9">
        <f t="shared" si="56"/>
        <v>406.95558308723122</v>
      </c>
    </row>
    <row r="187" spans="2:54" ht="14.5" hidden="1" x14ac:dyDescent="0.35">
      <c r="B187" s="8" t="s">
        <v>131</v>
      </c>
      <c r="C187" s="8" t="s">
        <v>131</v>
      </c>
      <c r="D187" s="30" t="s">
        <v>137</v>
      </c>
      <c r="E187" s="8" t="s">
        <v>112</v>
      </c>
      <c r="F187" s="8" t="s">
        <v>109</v>
      </c>
      <c r="G187" s="8" t="s">
        <v>58</v>
      </c>
      <c r="H187" s="17" t="s">
        <v>110</v>
      </c>
      <c r="I187" s="17" t="s">
        <v>110</v>
      </c>
      <c r="J187" s="17">
        <v>6.2661290322580604E-3</v>
      </c>
      <c r="K187" s="17">
        <v>4.1603773584905704E-3</v>
      </c>
      <c r="L187" s="17">
        <v>8.1522887323943593E-3</v>
      </c>
      <c r="M187" s="17">
        <v>4.31145251396648E-3</v>
      </c>
      <c r="N187" s="17">
        <v>3.9532500000000002E-3</v>
      </c>
      <c r="O187" s="12" t="str">
        <f t="shared" si="51"/>
        <v>-</v>
      </c>
      <c r="P187" s="12" t="str">
        <f t="shared" si="51"/>
        <v>-</v>
      </c>
      <c r="Q187" s="12">
        <f t="shared" si="51"/>
        <v>909652.50965251029</v>
      </c>
      <c r="R187" s="12">
        <f t="shared" si="50"/>
        <v>1370068.0272108829</v>
      </c>
      <c r="S187" s="12">
        <f t="shared" si="50"/>
        <v>699190.15225137735</v>
      </c>
      <c r="T187" s="12">
        <f t="shared" si="50"/>
        <v>1322060.2526724976</v>
      </c>
      <c r="U187" s="12">
        <f t="shared" si="50"/>
        <v>1441851.6410548282</v>
      </c>
      <c r="V187" s="7">
        <v>0.53</v>
      </c>
      <c r="W187" s="13" t="str">
        <f t="shared" si="49"/>
        <v>-</v>
      </c>
      <c r="X187" s="13" t="str">
        <f t="shared" si="49"/>
        <v>-</v>
      </c>
      <c r="Y187" s="13">
        <f t="shared" si="49"/>
        <v>3.3210483870967722E-3</v>
      </c>
      <c r="Z187" s="13">
        <f t="shared" si="49"/>
        <v>2.2050000000000025E-3</v>
      </c>
      <c r="AA187" s="13">
        <f t="shared" si="49"/>
        <v>4.3207130281690109E-3</v>
      </c>
      <c r="AB187" s="13">
        <f t="shared" si="49"/>
        <v>2.2850698324022346E-3</v>
      </c>
      <c r="AC187" s="13">
        <f t="shared" si="48"/>
        <v>2.0952225000000001E-3</v>
      </c>
      <c r="AD187" s="3">
        <v>10.8</v>
      </c>
      <c r="AE187" s="3">
        <v>7.35</v>
      </c>
      <c r="AF187" s="3">
        <v>4.3600000000000003</v>
      </c>
      <c r="AG187" s="3">
        <v>5.16</v>
      </c>
      <c r="AH187" s="9" t="str">
        <f t="shared" si="53"/>
        <v>-</v>
      </c>
      <c r="AI187" s="9" t="str">
        <f t="shared" si="53"/>
        <v>-</v>
      </c>
      <c r="AJ187" s="9">
        <f t="shared" si="53"/>
        <v>632330.44365119876</v>
      </c>
      <c r="AK187" s="9">
        <f t="shared" si="52"/>
        <v>952380.95238095126</v>
      </c>
      <c r="AL187" s="9">
        <f t="shared" si="52"/>
        <v>486030.89034355915</v>
      </c>
      <c r="AM187" s="9">
        <f t="shared" si="52"/>
        <v>919009.11307919398</v>
      </c>
      <c r="AN187" s="9">
        <f t="shared" si="52"/>
        <v>1002280.187426395</v>
      </c>
      <c r="AO187" s="9">
        <f t="shared" si="44"/>
        <v>194.44444444444443</v>
      </c>
      <c r="AP187" s="9">
        <f t="shared" si="45"/>
        <v>194.44444444444443</v>
      </c>
      <c r="AQ187" s="9">
        <f t="shared" si="46"/>
        <v>194.44444444444443</v>
      </c>
      <c r="AR187" s="9">
        <f t="shared" si="46"/>
        <v>285.71428571428572</v>
      </c>
      <c r="AS187" s="9">
        <f t="shared" si="46"/>
        <v>481.65137614678895</v>
      </c>
      <c r="AT187" s="9">
        <f t="shared" si="43"/>
        <v>406.97674418604652</v>
      </c>
      <c r="AU187" s="9">
        <f t="shared" si="47"/>
        <v>406.97674418604652</v>
      </c>
      <c r="AV187" s="9" t="str">
        <f t="shared" si="56"/>
        <v>-</v>
      </c>
      <c r="AW187" s="9" t="str">
        <f t="shared" si="56"/>
        <v>-</v>
      </c>
      <c r="AX187" s="9">
        <f t="shared" si="56"/>
        <v>194.38467028743199</v>
      </c>
      <c r="AY187" s="9">
        <f t="shared" si="56"/>
        <v>285.62859713514518</v>
      </c>
      <c r="AZ187" s="9">
        <f t="shared" si="56"/>
        <v>481.17453736412551</v>
      </c>
      <c r="BA187" s="9">
        <f t="shared" si="56"/>
        <v>406.79659716432099</v>
      </c>
      <c r="BB187" s="9">
        <f t="shared" si="56"/>
        <v>406.81155799814388</v>
      </c>
    </row>
    <row r="188" spans="2:54" ht="14.5" hidden="1" x14ac:dyDescent="0.35">
      <c r="B188" s="8" t="s">
        <v>131</v>
      </c>
      <c r="C188" s="8" t="s">
        <v>131</v>
      </c>
      <c r="D188" s="30" t="s">
        <v>137</v>
      </c>
      <c r="E188" s="8" t="s">
        <v>113</v>
      </c>
      <c r="F188" s="8" t="s">
        <v>109</v>
      </c>
      <c r="G188" s="8" t="s">
        <v>58</v>
      </c>
      <c r="H188" s="17" t="s">
        <v>110</v>
      </c>
      <c r="I188" s="17" t="s">
        <v>110</v>
      </c>
      <c r="J188" s="17">
        <v>1.7220852822580615</v>
      </c>
      <c r="K188" s="17">
        <v>1.6174547405660415</v>
      </c>
      <c r="L188" s="17">
        <v>1.2676862455985924</v>
      </c>
      <c r="M188" s="17">
        <v>1.1137968854748572</v>
      </c>
      <c r="N188" s="17">
        <v>1.1436930703124999</v>
      </c>
      <c r="O188" s="12" t="str">
        <f t="shared" si="51"/>
        <v>-</v>
      </c>
      <c r="P188" s="12" t="str">
        <f t="shared" si="51"/>
        <v>-</v>
      </c>
      <c r="Q188" s="12">
        <f t="shared" si="51"/>
        <v>3309.9406044083662</v>
      </c>
      <c r="R188" s="12">
        <f t="shared" si="50"/>
        <v>3524.0553302933463</v>
      </c>
      <c r="S188" s="12">
        <f t="shared" si="50"/>
        <v>4496.3807249549363</v>
      </c>
      <c r="T188" s="12">
        <f t="shared" si="50"/>
        <v>5117.6296812590354</v>
      </c>
      <c r="U188" s="12">
        <f t="shared" si="50"/>
        <v>4983.8546266985304</v>
      </c>
      <c r="V188" s="7">
        <v>0.53</v>
      </c>
      <c r="W188" s="13" t="str">
        <f t="shared" si="49"/>
        <v>-</v>
      </c>
      <c r="X188" s="13" t="str">
        <f t="shared" si="49"/>
        <v>-</v>
      </c>
      <c r="Y188" s="13">
        <f t="shared" si="49"/>
        <v>0.91270519959677265</v>
      </c>
      <c r="Z188" s="13">
        <f t="shared" si="49"/>
        <v>0.85725101250000202</v>
      </c>
      <c r="AA188" s="13">
        <f t="shared" si="49"/>
        <v>0.67187371016725406</v>
      </c>
      <c r="AB188" s="13">
        <f t="shared" si="49"/>
        <v>0.59031234930167431</v>
      </c>
      <c r="AC188" s="13">
        <f t="shared" si="48"/>
        <v>0.60615732726562499</v>
      </c>
      <c r="AD188" s="3">
        <v>10.8</v>
      </c>
      <c r="AE188" s="3">
        <v>7.35</v>
      </c>
      <c r="AF188" s="3">
        <v>4.3600000000000003</v>
      </c>
      <c r="AG188" s="3">
        <v>5.16</v>
      </c>
      <c r="AH188" s="9" t="str">
        <f t="shared" si="53"/>
        <v>-</v>
      </c>
      <c r="AI188" s="9" t="str">
        <f t="shared" si="53"/>
        <v>-</v>
      </c>
      <c r="AJ188" s="9">
        <f t="shared" si="53"/>
        <v>2300.8524558945942</v>
      </c>
      <c r="AK188" s="9">
        <f t="shared" si="52"/>
        <v>2449.6908949407571</v>
      </c>
      <c r="AL188" s="9">
        <f t="shared" si="52"/>
        <v>3125.5873956985647</v>
      </c>
      <c r="AM188" s="9">
        <f t="shared" si="52"/>
        <v>3557.4387059397468</v>
      </c>
      <c r="AN188" s="9">
        <f t="shared" si="52"/>
        <v>3464.4471089264853</v>
      </c>
      <c r="AO188" s="9">
        <f t="shared" si="44"/>
        <v>194.44444444444443</v>
      </c>
      <c r="AP188" s="9">
        <f t="shared" si="45"/>
        <v>194.44444444444443</v>
      </c>
      <c r="AQ188" s="9">
        <f t="shared" si="46"/>
        <v>194.44444444444443</v>
      </c>
      <c r="AR188" s="9">
        <f t="shared" si="46"/>
        <v>285.71428571428572</v>
      </c>
      <c r="AS188" s="9">
        <f t="shared" si="46"/>
        <v>481.65137614678895</v>
      </c>
      <c r="AT188" s="9">
        <f t="shared" si="43"/>
        <v>406.97674418604652</v>
      </c>
      <c r="AU188" s="9">
        <f t="shared" si="47"/>
        <v>406.97674418604652</v>
      </c>
      <c r="AV188" s="9" t="str">
        <f t="shared" si="56"/>
        <v>-</v>
      </c>
      <c r="AW188" s="9" t="str">
        <f t="shared" si="56"/>
        <v>-</v>
      </c>
      <c r="AX188" s="9">
        <f t="shared" si="56"/>
        <v>179.29248318076813</v>
      </c>
      <c r="AY188" s="9">
        <f t="shared" si="56"/>
        <v>255.87130170645543</v>
      </c>
      <c r="AZ188" s="9">
        <f t="shared" si="56"/>
        <v>417.33956791419519</v>
      </c>
      <c r="BA188" s="9">
        <f t="shared" si="56"/>
        <v>365.19755318248531</v>
      </c>
      <c r="BB188" s="9">
        <f t="shared" si="56"/>
        <v>364.19401705708282</v>
      </c>
    </row>
    <row r="189" spans="2:54" ht="14.5" x14ac:dyDescent="0.35">
      <c r="B189" s="8" t="s">
        <v>131</v>
      </c>
      <c r="C189" s="8" t="s">
        <v>131</v>
      </c>
      <c r="D189" s="30" t="s">
        <v>137</v>
      </c>
      <c r="E189" s="8" t="s">
        <v>108</v>
      </c>
      <c r="F189" s="8" t="s">
        <v>114</v>
      </c>
      <c r="G189" s="8" t="s">
        <v>58</v>
      </c>
      <c r="H189" s="17" t="s">
        <v>110</v>
      </c>
      <c r="I189" s="17" t="s">
        <v>110</v>
      </c>
      <c r="J189" s="17">
        <v>2.2615335483870999E-2</v>
      </c>
      <c r="K189" s="17">
        <v>2.0276886792452799E-2</v>
      </c>
      <c r="L189" s="17">
        <v>1.53273485915493E-2</v>
      </c>
      <c r="M189" s="17">
        <v>1.34825229050279E-2</v>
      </c>
      <c r="N189" s="17">
        <v>1.3906766250000001E-2</v>
      </c>
      <c r="O189" s="12" t="str">
        <f t="shared" si="51"/>
        <v>-</v>
      </c>
      <c r="P189" s="12" t="str">
        <f t="shared" si="51"/>
        <v>-</v>
      </c>
      <c r="Q189" s="12">
        <f t="shared" si="51"/>
        <v>252041.36388183033</v>
      </c>
      <c r="R189" s="12">
        <f t="shared" si="50"/>
        <v>281108.24202665966</v>
      </c>
      <c r="S189" s="12">
        <f t="shared" si="50"/>
        <v>371884.28030812077</v>
      </c>
      <c r="T189" s="12">
        <f t="shared" si="50"/>
        <v>422769.53951061761</v>
      </c>
      <c r="U189" s="12">
        <f t="shared" si="50"/>
        <v>409872.42451134173</v>
      </c>
      <c r="V189" s="7">
        <v>0.53</v>
      </c>
      <c r="W189" s="13" t="str">
        <f t="shared" si="49"/>
        <v>-</v>
      </c>
      <c r="X189" s="13" t="str">
        <f t="shared" si="49"/>
        <v>-</v>
      </c>
      <c r="Y189" s="13">
        <f t="shared" si="49"/>
        <v>1.198612780645163E-2</v>
      </c>
      <c r="Z189" s="13">
        <f t="shared" ref="Z189:AC252" si="58">IFERROR(K189*$V189, "-")</f>
        <v>1.0746749999999984E-2</v>
      </c>
      <c r="AA189" s="13">
        <f t="shared" si="58"/>
        <v>8.1234947535211294E-3</v>
      </c>
      <c r="AB189" s="13">
        <f t="shared" si="58"/>
        <v>7.1457371396647876E-3</v>
      </c>
      <c r="AC189" s="13">
        <f t="shared" si="48"/>
        <v>7.3705861125000008E-3</v>
      </c>
      <c r="AD189" s="3">
        <v>10.8</v>
      </c>
      <c r="AE189" s="3">
        <v>7.35</v>
      </c>
      <c r="AF189" s="3">
        <v>4.3600000000000003</v>
      </c>
      <c r="AG189" s="3">
        <v>5.16</v>
      </c>
      <c r="AH189" s="9" t="str">
        <f t="shared" si="53"/>
        <v>-</v>
      </c>
      <c r="AI189" s="9" t="str">
        <f t="shared" si="53"/>
        <v>-</v>
      </c>
      <c r="AJ189" s="9">
        <f t="shared" si="53"/>
        <v>175202.53695857123</v>
      </c>
      <c r="AK189" s="9">
        <f t="shared" si="52"/>
        <v>195407.91402051813</v>
      </c>
      <c r="AL189" s="9">
        <f t="shared" si="52"/>
        <v>258509.43020425475</v>
      </c>
      <c r="AM189" s="9">
        <f t="shared" si="52"/>
        <v>293881.50710767857</v>
      </c>
      <c r="AN189" s="9">
        <f t="shared" si="52"/>
        <v>284916.28317570919</v>
      </c>
      <c r="AO189" s="9">
        <f t="shared" si="44"/>
        <v>194.44444444444443</v>
      </c>
      <c r="AP189" s="9">
        <f t="shared" si="45"/>
        <v>194.44444444444443</v>
      </c>
      <c r="AQ189" s="9">
        <f t="shared" si="46"/>
        <v>194.44444444444443</v>
      </c>
      <c r="AR189" s="9">
        <f t="shared" si="46"/>
        <v>285.71428571428572</v>
      </c>
      <c r="AS189" s="9">
        <f t="shared" si="46"/>
        <v>481.65137614678895</v>
      </c>
      <c r="AT189" s="9">
        <f t="shared" si="43"/>
        <v>406.97674418604652</v>
      </c>
      <c r="AU189" s="9">
        <f t="shared" si="47"/>
        <v>406.97674418604652</v>
      </c>
      <c r="AV189" s="9" t="str">
        <f t="shared" si="56"/>
        <v>-</v>
      </c>
      <c r="AW189" s="9" t="str">
        <f t="shared" si="56"/>
        <v>-</v>
      </c>
      <c r="AX189" s="9">
        <f t="shared" si="56"/>
        <v>194.22888405296635</v>
      </c>
      <c r="AY189" s="9">
        <f t="shared" si="56"/>
        <v>285.29714053808465</v>
      </c>
      <c r="AZ189" s="9">
        <f t="shared" si="56"/>
        <v>480.75563855332251</v>
      </c>
      <c r="BA189" s="9">
        <f t="shared" si="56"/>
        <v>406.4139288555233</v>
      </c>
      <c r="BB189" s="9">
        <f t="shared" si="56"/>
        <v>406.39624447370352</v>
      </c>
    </row>
    <row r="190" spans="2:54" ht="14.5" x14ac:dyDescent="0.35">
      <c r="B190" s="8" t="s">
        <v>131</v>
      </c>
      <c r="C190" s="8" t="s">
        <v>131</v>
      </c>
      <c r="D190" s="30" t="s">
        <v>137</v>
      </c>
      <c r="E190" s="8" t="s">
        <v>111</v>
      </c>
      <c r="F190" s="8" t="s">
        <v>114</v>
      </c>
      <c r="G190" s="8" t="s">
        <v>58</v>
      </c>
      <c r="H190" s="17" t="s">
        <v>110</v>
      </c>
      <c r="I190" s="17" t="s">
        <v>110</v>
      </c>
      <c r="J190" s="17">
        <v>3.29032258064516E-3</v>
      </c>
      <c r="K190" s="17">
        <v>1.44339622641509E-3</v>
      </c>
      <c r="L190" s="17">
        <v>8.0809859154929603E-4</v>
      </c>
      <c r="M190" s="17">
        <v>3.2053072625698301E-4</v>
      </c>
      <c r="N190" s="17">
        <v>2.8687500000000002E-4</v>
      </c>
      <c r="O190" s="12" t="str">
        <f t="shared" si="51"/>
        <v>-</v>
      </c>
      <c r="P190" s="12" t="str">
        <f t="shared" si="51"/>
        <v>-</v>
      </c>
      <c r="Q190" s="12">
        <f t="shared" si="51"/>
        <v>1732352.9411764713</v>
      </c>
      <c r="R190" s="12">
        <f t="shared" si="50"/>
        <v>3949019.607843149</v>
      </c>
      <c r="S190" s="12">
        <f t="shared" si="50"/>
        <v>7053594.7712418279</v>
      </c>
      <c r="T190" s="12">
        <f t="shared" si="50"/>
        <v>17783006.535947725</v>
      </c>
      <c r="U190" s="12">
        <f t="shared" si="50"/>
        <v>19869281.045751631</v>
      </c>
      <c r="V190" s="7">
        <v>0.53</v>
      </c>
      <c r="W190" s="13" t="str">
        <f t="shared" ref="W190:AC253" si="59">IFERROR(H190*$V190, "-")</f>
        <v>-</v>
      </c>
      <c r="X190" s="13" t="str">
        <f t="shared" si="59"/>
        <v>-</v>
      </c>
      <c r="Y190" s="13">
        <f t="shared" si="59"/>
        <v>1.743870967741935E-3</v>
      </c>
      <c r="Z190" s="13">
        <f t="shared" si="58"/>
        <v>7.6499999999999778E-4</v>
      </c>
      <c r="AA190" s="13">
        <f t="shared" si="58"/>
        <v>4.2829225352112693E-4</v>
      </c>
      <c r="AB190" s="13">
        <f t="shared" si="58"/>
        <v>1.6988128491620102E-4</v>
      </c>
      <c r="AC190" s="13">
        <f t="shared" si="48"/>
        <v>1.5204375000000002E-4</v>
      </c>
      <c r="AD190" s="3">
        <v>10.8</v>
      </c>
      <c r="AE190" s="3">
        <v>7.35</v>
      </c>
      <c r="AF190" s="3">
        <v>4.3600000000000003</v>
      </c>
      <c r="AG190" s="3">
        <v>5.16</v>
      </c>
      <c r="AH190" s="9" t="str">
        <f t="shared" si="53"/>
        <v>-</v>
      </c>
      <c r="AI190" s="9" t="str">
        <f t="shared" si="53"/>
        <v>-</v>
      </c>
      <c r="AJ190" s="9">
        <f t="shared" si="53"/>
        <v>1204217.5360710325</v>
      </c>
      <c r="AK190" s="9">
        <f t="shared" si="52"/>
        <v>2745098.0392156942</v>
      </c>
      <c r="AL190" s="9">
        <f t="shared" si="52"/>
        <v>4903193.9819953116</v>
      </c>
      <c r="AM190" s="9">
        <f t="shared" si="52"/>
        <v>12361573.560241714</v>
      </c>
      <c r="AN190" s="9">
        <f t="shared" si="52"/>
        <v>13811814.033789614</v>
      </c>
      <c r="AO190" s="9">
        <f t="shared" si="44"/>
        <v>194.44444444444443</v>
      </c>
      <c r="AP190" s="9">
        <f t="shared" si="45"/>
        <v>194.44444444444443</v>
      </c>
      <c r="AQ190" s="9">
        <f t="shared" si="46"/>
        <v>194.44444444444443</v>
      </c>
      <c r="AR190" s="9">
        <f t="shared" si="46"/>
        <v>285.71428571428572</v>
      </c>
      <c r="AS190" s="9">
        <f t="shared" si="46"/>
        <v>481.65137614678895</v>
      </c>
      <c r="AT190" s="9">
        <f t="shared" si="43"/>
        <v>406.97674418604652</v>
      </c>
      <c r="AU190" s="9">
        <f t="shared" si="47"/>
        <v>406.97674418604652</v>
      </c>
      <c r="AV190" s="9" t="str">
        <f t="shared" si="56"/>
        <v>-</v>
      </c>
      <c r="AW190" s="9" t="str">
        <f t="shared" si="56"/>
        <v>-</v>
      </c>
      <c r="AX190" s="9">
        <f t="shared" si="56"/>
        <v>194.41305265941824</v>
      </c>
      <c r="AY190" s="9">
        <f t="shared" si="56"/>
        <v>285.68455119977307</v>
      </c>
      <c r="AZ190" s="9">
        <f t="shared" si="56"/>
        <v>481.6040671350417</v>
      </c>
      <c r="BA190" s="9">
        <f t="shared" si="56"/>
        <v>406.96334584184007</v>
      </c>
      <c r="BB190" s="9">
        <f t="shared" si="56"/>
        <v>406.96475262652962</v>
      </c>
    </row>
    <row r="191" spans="2:54" ht="14.5" x14ac:dyDescent="0.35">
      <c r="B191" s="8" t="s">
        <v>131</v>
      </c>
      <c r="C191" s="8" t="s">
        <v>131</v>
      </c>
      <c r="D191" s="30" t="s">
        <v>137</v>
      </c>
      <c r="E191" s="8" t="s">
        <v>112</v>
      </c>
      <c r="F191" s="8" t="s">
        <v>114</v>
      </c>
      <c r="G191" s="8" t="s">
        <v>58</v>
      </c>
      <c r="H191" s="17" t="s">
        <v>110</v>
      </c>
      <c r="I191" s="17" t="s">
        <v>110</v>
      </c>
      <c r="J191" s="17">
        <v>6.60032258064516E-4</v>
      </c>
      <c r="K191" s="17">
        <v>4.3822641509433998E-4</v>
      </c>
      <c r="L191" s="17">
        <v>8.5870774647887297E-4</v>
      </c>
      <c r="M191" s="17">
        <v>4.5413966480446901E-4</v>
      </c>
      <c r="N191" s="17">
        <v>4.1640900000000002E-4</v>
      </c>
      <c r="O191" s="12" t="str">
        <f t="shared" si="51"/>
        <v>-</v>
      </c>
      <c r="P191" s="12" t="str">
        <f t="shared" si="51"/>
        <v>-</v>
      </c>
      <c r="Q191" s="12">
        <f t="shared" si="51"/>
        <v>8635941.5473339539</v>
      </c>
      <c r="R191" s="12">
        <f t="shared" si="50"/>
        <v>13006974.941875475</v>
      </c>
      <c r="S191" s="12">
        <f t="shared" si="50"/>
        <v>6637881.1922599077</v>
      </c>
      <c r="T191" s="12">
        <f t="shared" si="50"/>
        <v>12551204.93043511</v>
      </c>
      <c r="U191" s="12">
        <f t="shared" si="50"/>
        <v>13688464.946723053</v>
      </c>
      <c r="V191" s="7">
        <v>0.53</v>
      </c>
      <c r="W191" s="13" t="str">
        <f t="shared" si="59"/>
        <v>-</v>
      </c>
      <c r="X191" s="13" t="str">
        <f t="shared" si="59"/>
        <v>-</v>
      </c>
      <c r="Y191" s="13">
        <f t="shared" si="59"/>
        <v>3.4981709677419352E-4</v>
      </c>
      <c r="Z191" s="13">
        <f t="shared" si="58"/>
        <v>2.3226000000000019E-4</v>
      </c>
      <c r="AA191" s="13">
        <f t="shared" si="58"/>
        <v>4.5511510563380267E-4</v>
      </c>
      <c r="AB191" s="13">
        <f t="shared" si="58"/>
        <v>2.4069402234636858E-4</v>
      </c>
      <c r="AC191" s="13">
        <f t="shared" si="48"/>
        <v>2.2069677000000003E-4</v>
      </c>
      <c r="AD191" s="3">
        <v>10.8</v>
      </c>
      <c r="AE191" s="3">
        <v>7.35</v>
      </c>
      <c r="AF191" s="3">
        <v>4.3600000000000003</v>
      </c>
      <c r="AG191" s="3">
        <v>5.16</v>
      </c>
      <c r="AH191" s="9" t="str">
        <f t="shared" si="53"/>
        <v>-</v>
      </c>
      <c r="AI191" s="9" t="str">
        <f t="shared" si="53"/>
        <v>-</v>
      </c>
      <c r="AJ191" s="9">
        <f t="shared" si="53"/>
        <v>6003137.1232708711</v>
      </c>
      <c r="AK191" s="9">
        <f t="shared" si="52"/>
        <v>9041591.3200723249</v>
      </c>
      <c r="AL191" s="9">
        <f t="shared" si="52"/>
        <v>4614217.3133882182</v>
      </c>
      <c r="AM191" s="9">
        <f t="shared" si="52"/>
        <v>8724770.0608784277</v>
      </c>
      <c r="AN191" s="9">
        <f t="shared" si="52"/>
        <v>9515318.2350607105</v>
      </c>
      <c r="AO191" s="9">
        <f t="shared" si="44"/>
        <v>194.44444444444443</v>
      </c>
      <c r="AP191" s="9">
        <f t="shared" si="45"/>
        <v>194.44444444444443</v>
      </c>
      <c r="AQ191" s="9">
        <f t="shared" si="46"/>
        <v>194.44444444444443</v>
      </c>
      <c r="AR191" s="9">
        <f t="shared" si="46"/>
        <v>285.71428571428572</v>
      </c>
      <c r="AS191" s="9">
        <f t="shared" si="46"/>
        <v>481.65137614678895</v>
      </c>
      <c r="AT191" s="9">
        <f t="shared" si="43"/>
        <v>406.97674418604652</v>
      </c>
      <c r="AU191" s="9">
        <f t="shared" si="47"/>
        <v>406.97674418604652</v>
      </c>
      <c r="AV191" s="9" t="str">
        <f t="shared" si="56"/>
        <v>-</v>
      </c>
      <c r="AW191" s="9" t="str">
        <f t="shared" si="56"/>
        <v>-</v>
      </c>
      <c r="AX191" s="9">
        <f t="shared" si="56"/>
        <v>194.43814650111932</v>
      </c>
      <c r="AY191" s="9">
        <f t="shared" si="56"/>
        <v>285.70525742815096</v>
      </c>
      <c r="AZ191" s="9">
        <f t="shared" si="56"/>
        <v>481.60110460146927</v>
      </c>
      <c r="BA191" s="9">
        <f t="shared" si="56"/>
        <v>406.95776118208067</v>
      </c>
      <c r="BB191" s="9">
        <f t="shared" si="56"/>
        <v>406.95933825359037</v>
      </c>
    </row>
    <row r="192" spans="2:54" ht="14.5" x14ac:dyDescent="0.35">
      <c r="B192" s="8" t="s">
        <v>131</v>
      </c>
      <c r="C192" s="8" t="s">
        <v>131</v>
      </c>
      <c r="D192" s="30" t="s">
        <v>137</v>
      </c>
      <c r="E192" s="8" t="s">
        <v>113</v>
      </c>
      <c r="F192" s="8" t="s">
        <v>114</v>
      </c>
      <c r="G192" s="8" t="s">
        <v>58</v>
      </c>
      <c r="H192" s="17" t="s">
        <v>110</v>
      </c>
      <c r="I192" s="17" t="s">
        <v>110</v>
      </c>
      <c r="J192" s="17">
        <v>2.6565690322580673E-2</v>
      </c>
      <c r="K192" s="17">
        <v>2.2158509433962231E-2</v>
      </c>
      <c r="L192" s="17">
        <v>1.6994154929577468E-2</v>
      </c>
      <c r="M192" s="17">
        <v>1.4257193296089352E-2</v>
      </c>
      <c r="N192" s="17">
        <v>1.4610050250000001E-2</v>
      </c>
      <c r="O192" s="12" t="str">
        <f t="shared" si="51"/>
        <v>-</v>
      </c>
      <c r="P192" s="12" t="str">
        <f t="shared" si="51"/>
        <v>-</v>
      </c>
      <c r="Q192" s="12">
        <f t="shared" si="51"/>
        <v>214562.46499851107</v>
      </c>
      <c r="R192" s="12">
        <f t="shared" si="50"/>
        <v>257237.51938222162</v>
      </c>
      <c r="S192" s="12">
        <f t="shared" si="50"/>
        <v>335409.44069419056</v>
      </c>
      <c r="T192" s="12">
        <f t="shared" si="50"/>
        <v>399798.18479163566</v>
      </c>
      <c r="U192" s="12">
        <f t="shared" si="50"/>
        <v>390142.39530079643</v>
      </c>
      <c r="V192" s="7">
        <v>0.53</v>
      </c>
      <c r="W192" s="13" t="str">
        <f t="shared" si="59"/>
        <v>-</v>
      </c>
      <c r="X192" s="13" t="str">
        <f t="shared" si="59"/>
        <v>-</v>
      </c>
      <c r="Y192" s="13">
        <f t="shared" si="59"/>
        <v>1.4079815870967757E-2</v>
      </c>
      <c r="Z192" s="13">
        <f t="shared" si="58"/>
        <v>1.1744009999999984E-2</v>
      </c>
      <c r="AA192" s="13">
        <f t="shared" si="58"/>
        <v>9.0069021126760584E-3</v>
      </c>
      <c r="AB192" s="13">
        <f t="shared" si="58"/>
        <v>7.556312446927357E-3</v>
      </c>
      <c r="AC192" s="13">
        <f t="shared" si="48"/>
        <v>7.7433266325000012E-3</v>
      </c>
      <c r="AD192" s="3">
        <v>10.8</v>
      </c>
      <c r="AE192" s="3">
        <v>7.35</v>
      </c>
      <c r="AF192" s="3">
        <v>4.3600000000000003</v>
      </c>
      <c r="AG192" s="3">
        <v>5.16</v>
      </c>
      <c r="AH192" s="9" t="str">
        <f t="shared" si="53"/>
        <v>-</v>
      </c>
      <c r="AI192" s="9" t="str">
        <f t="shared" si="53"/>
        <v>-</v>
      </c>
      <c r="AJ192" s="9">
        <f t="shared" si="53"/>
        <v>149149.67775467501</v>
      </c>
      <c r="AK192" s="9">
        <f t="shared" si="52"/>
        <v>178814.56163610239</v>
      </c>
      <c r="AL192" s="9">
        <f t="shared" si="52"/>
        <v>233154.52679834497</v>
      </c>
      <c r="AM192" s="9">
        <f t="shared" si="52"/>
        <v>277913.33600213006</v>
      </c>
      <c r="AN192" s="9">
        <f t="shared" si="52"/>
        <v>271201.26783570752</v>
      </c>
      <c r="AO192" s="9">
        <f t="shared" si="44"/>
        <v>194.44444444444443</v>
      </c>
      <c r="AP192" s="9">
        <f t="shared" si="45"/>
        <v>194.44444444444443</v>
      </c>
      <c r="AQ192" s="9">
        <f t="shared" si="46"/>
        <v>194.44444444444443</v>
      </c>
      <c r="AR192" s="9">
        <f t="shared" si="46"/>
        <v>285.71428571428572</v>
      </c>
      <c r="AS192" s="9">
        <f t="shared" si="46"/>
        <v>481.65137614678895</v>
      </c>
      <c r="AT192" s="9">
        <f t="shared" si="43"/>
        <v>406.97674418604652</v>
      </c>
      <c r="AU192" s="9">
        <f t="shared" si="47"/>
        <v>406.97674418604652</v>
      </c>
      <c r="AV192" s="9" t="str">
        <f t="shared" si="56"/>
        <v>-</v>
      </c>
      <c r="AW192" s="9" t="str">
        <f t="shared" si="56"/>
        <v>-</v>
      </c>
      <c r="AX192" s="9">
        <f t="shared" si="56"/>
        <v>194.19127986442231</v>
      </c>
      <c r="AY192" s="9">
        <f t="shared" si="56"/>
        <v>285.25849270871345</v>
      </c>
      <c r="AZ192" s="9">
        <f t="shared" si="56"/>
        <v>480.65843040543706</v>
      </c>
      <c r="BA192" s="9">
        <f t="shared" si="56"/>
        <v>406.38163824974629</v>
      </c>
      <c r="BB192" s="9">
        <f t="shared" si="56"/>
        <v>406.36693180511361</v>
      </c>
    </row>
    <row r="193" spans="2:54" ht="14.5" hidden="1" x14ac:dyDescent="0.35">
      <c r="B193" s="8" t="s">
        <v>131</v>
      </c>
      <c r="C193" s="8" t="s">
        <v>131</v>
      </c>
      <c r="D193" s="30" t="s">
        <v>137</v>
      </c>
      <c r="E193" s="8" t="s">
        <v>108</v>
      </c>
      <c r="F193" s="8" t="s">
        <v>115</v>
      </c>
      <c r="G193" s="8" t="s">
        <v>58</v>
      </c>
      <c r="H193" s="17" t="s">
        <v>110</v>
      </c>
      <c r="I193" s="17" t="s">
        <v>110</v>
      </c>
      <c r="J193" s="17">
        <v>0.24831488709677399</v>
      </c>
      <c r="K193" s="17">
        <v>0.227526877358491</v>
      </c>
      <c r="L193" s="17">
        <v>0.17473165669014101</v>
      </c>
      <c r="M193" s="17">
        <v>0.15390731564245799</v>
      </c>
      <c r="N193" s="17">
        <v>0.158027675625</v>
      </c>
      <c r="O193" s="12" t="str">
        <f t="shared" si="51"/>
        <v>-</v>
      </c>
      <c r="P193" s="12" t="str">
        <f t="shared" si="51"/>
        <v>-</v>
      </c>
      <c r="Q193" s="12">
        <f t="shared" si="51"/>
        <v>22954.725214596496</v>
      </c>
      <c r="R193" s="12">
        <f t="shared" si="50"/>
        <v>25051.985357400605</v>
      </c>
      <c r="S193" s="12">
        <f t="shared" si="50"/>
        <v>32621.449987783551</v>
      </c>
      <c r="T193" s="12">
        <f t="shared" si="50"/>
        <v>37035.276563731815</v>
      </c>
      <c r="U193" s="12">
        <f t="shared" si="50"/>
        <v>36069.631331704906</v>
      </c>
      <c r="V193" s="7">
        <v>0.53</v>
      </c>
      <c r="W193" s="13" t="str">
        <f t="shared" si="59"/>
        <v>-</v>
      </c>
      <c r="X193" s="13" t="str">
        <f t="shared" si="59"/>
        <v>-</v>
      </c>
      <c r="Y193" s="13">
        <f t="shared" si="59"/>
        <v>0.13160689016129021</v>
      </c>
      <c r="Z193" s="13">
        <f t="shared" si="58"/>
        <v>0.12058924500000023</v>
      </c>
      <c r="AA193" s="13">
        <f t="shared" si="58"/>
        <v>9.2607778045774747E-2</v>
      </c>
      <c r="AB193" s="13">
        <f t="shared" si="58"/>
        <v>8.1570877290502747E-2</v>
      </c>
      <c r="AC193" s="13">
        <f t="shared" si="48"/>
        <v>8.3754668081250011E-2</v>
      </c>
      <c r="AD193" s="3">
        <v>10.8</v>
      </c>
      <c r="AE193" s="3">
        <v>7.35</v>
      </c>
      <c r="AF193" s="3">
        <v>4.3600000000000003</v>
      </c>
      <c r="AG193" s="3">
        <v>5.16</v>
      </c>
      <c r="AH193" s="9" t="str">
        <f t="shared" si="53"/>
        <v>-</v>
      </c>
      <c r="AI193" s="9" t="str">
        <f t="shared" si="53"/>
        <v>-</v>
      </c>
      <c r="AJ193" s="9">
        <f t="shared" si="53"/>
        <v>15956.611370623186</v>
      </c>
      <c r="AK193" s="9">
        <f t="shared" si="52"/>
        <v>17414.488331857421</v>
      </c>
      <c r="AL193" s="9">
        <f t="shared" si="52"/>
        <v>22676.281024278534</v>
      </c>
      <c r="AM193" s="9">
        <f t="shared" si="52"/>
        <v>25744.48221907872</v>
      </c>
      <c r="AN193" s="9">
        <f t="shared" si="52"/>
        <v>25073.229326905097</v>
      </c>
      <c r="AO193" s="9">
        <f t="shared" si="44"/>
        <v>194.44444444444443</v>
      </c>
      <c r="AP193" s="9">
        <f t="shared" si="45"/>
        <v>194.44444444444443</v>
      </c>
      <c r="AQ193" s="9">
        <f t="shared" si="46"/>
        <v>194.44444444444443</v>
      </c>
      <c r="AR193" s="9">
        <f t="shared" si="46"/>
        <v>285.71428571428572</v>
      </c>
      <c r="AS193" s="9">
        <f t="shared" si="46"/>
        <v>481.65137614678895</v>
      </c>
      <c r="AT193" s="9">
        <f t="shared" si="43"/>
        <v>406.97674418604652</v>
      </c>
      <c r="AU193" s="9">
        <f t="shared" si="47"/>
        <v>406.97674418604652</v>
      </c>
      <c r="AV193" s="9" t="str">
        <f t="shared" si="56"/>
        <v>-</v>
      </c>
      <c r="AW193" s="9" t="str">
        <f t="shared" si="56"/>
        <v>-</v>
      </c>
      <c r="AX193" s="9">
        <f t="shared" si="56"/>
        <v>192.10350510225996</v>
      </c>
      <c r="AY193" s="9">
        <f t="shared" si="56"/>
        <v>281.10232421164255</v>
      </c>
      <c r="AZ193" s="9">
        <f t="shared" si="56"/>
        <v>471.63372672400044</v>
      </c>
      <c r="BA193" s="9">
        <f t="shared" si="56"/>
        <v>400.64325164396934</v>
      </c>
      <c r="BB193" s="9">
        <f t="shared" si="56"/>
        <v>400.47640153394406</v>
      </c>
    </row>
    <row r="194" spans="2:54" ht="14.5" hidden="1" x14ac:dyDescent="0.35">
      <c r="B194" s="8" t="s">
        <v>131</v>
      </c>
      <c r="C194" s="8" t="s">
        <v>131</v>
      </c>
      <c r="D194" s="30" t="s">
        <v>137</v>
      </c>
      <c r="E194" s="8" t="s">
        <v>111</v>
      </c>
      <c r="F194" s="8" t="s">
        <v>115</v>
      </c>
      <c r="G194" s="8" t="s">
        <v>58</v>
      </c>
      <c r="H194" s="17" t="s">
        <v>110</v>
      </c>
      <c r="I194" s="17" t="s">
        <v>110</v>
      </c>
      <c r="J194" s="17">
        <v>7.7419354838709697E-4</v>
      </c>
      <c r="K194" s="17">
        <v>3.3962264150943399E-4</v>
      </c>
      <c r="L194" s="17">
        <v>1.90140845070423E-4</v>
      </c>
      <c r="M194" s="17">
        <v>7.5418994413407794E-5</v>
      </c>
      <c r="N194" s="17">
        <v>6.7500000000000001E-5</v>
      </c>
      <c r="O194" s="12" t="str">
        <f t="shared" si="51"/>
        <v>-</v>
      </c>
      <c r="P194" s="12" t="str">
        <f t="shared" si="51"/>
        <v>-</v>
      </c>
      <c r="Q194" s="12">
        <f t="shared" si="51"/>
        <v>7362499.9999999981</v>
      </c>
      <c r="R194" s="12">
        <f t="shared" si="50"/>
        <v>16783333.333333332</v>
      </c>
      <c r="S194" s="12">
        <f t="shared" si="50"/>
        <v>29977777.777777705</v>
      </c>
      <c r="T194" s="12">
        <f t="shared" si="50"/>
        <v>75577777.777777806</v>
      </c>
      <c r="U194" s="12">
        <f t="shared" si="50"/>
        <v>84444444.444444448</v>
      </c>
      <c r="V194" s="7">
        <v>0.53</v>
      </c>
      <c r="W194" s="13" t="str">
        <f t="shared" si="59"/>
        <v>-</v>
      </c>
      <c r="X194" s="13" t="str">
        <f t="shared" si="59"/>
        <v>-</v>
      </c>
      <c r="Y194" s="13">
        <f t="shared" si="59"/>
        <v>4.1032258064516142E-4</v>
      </c>
      <c r="Z194" s="13">
        <f t="shared" si="58"/>
        <v>1.8000000000000001E-4</v>
      </c>
      <c r="AA194" s="13">
        <f t="shared" si="58"/>
        <v>1.007746478873242E-4</v>
      </c>
      <c r="AB194" s="13">
        <f t="shared" si="58"/>
        <v>3.9972067039106135E-5</v>
      </c>
      <c r="AC194" s="13">
        <f t="shared" si="48"/>
        <v>3.5775000000000002E-5</v>
      </c>
      <c r="AD194" s="3">
        <v>10.8</v>
      </c>
      <c r="AE194" s="3">
        <v>7.35</v>
      </c>
      <c r="AF194" s="3">
        <v>4.3600000000000003</v>
      </c>
      <c r="AG194" s="3">
        <v>5.16</v>
      </c>
      <c r="AH194" s="9" t="str">
        <f t="shared" si="53"/>
        <v>-</v>
      </c>
      <c r="AI194" s="9" t="str">
        <f t="shared" si="53"/>
        <v>-</v>
      </c>
      <c r="AJ194" s="9">
        <f t="shared" si="53"/>
        <v>5117924.5283018854</v>
      </c>
      <c r="AK194" s="9">
        <f t="shared" si="52"/>
        <v>11666666.666666666</v>
      </c>
      <c r="AL194" s="9">
        <f t="shared" si="52"/>
        <v>20838574.42348003</v>
      </c>
      <c r="AM194" s="9">
        <f t="shared" si="52"/>
        <v>52536687.631027266</v>
      </c>
      <c r="AN194" s="9">
        <f t="shared" si="52"/>
        <v>58700209.643605866</v>
      </c>
      <c r="AO194" s="9">
        <f t="shared" si="44"/>
        <v>194.44444444444443</v>
      </c>
      <c r="AP194" s="9">
        <f t="shared" si="45"/>
        <v>194.44444444444443</v>
      </c>
      <c r="AQ194" s="9">
        <f t="shared" si="46"/>
        <v>194.44444444444443</v>
      </c>
      <c r="AR194" s="9">
        <f t="shared" si="46"/>
        <v>285.71428571428572</v>
      </c>
      <c r="AS194" s="9">
        <f t="shared" si="46"/>
        <v>481.65137614678895</v>
      </c>
      <c r="AT194" s="9">
        <f t="shared" si="43"/>
        <v>406.97674418604652</v>
      </c>
      <c r="AU194" s="9">
        <f t="shared" si="47"/>
        <v>406.97674418604652</v>
      </c>
      <c r="AV194" s="9" t="str">
        <f t="shared" si="56"/>
        <v>-</v>
      </c>
      <c r="AW194" s="9" t="str">
        <f t="shared" si="56"/>
        <v>-</v>
      </c>
      <c r="AX194" s="9">
        <f t="shared" si="56"/>
        <v>194.4370572300837</v>
      </c>
      <c r="AY194" s="9">
        <f t="shared" si="56"/>
        <v>285.70728880109056</v>
      </c>
      <c r="AZ194" s="9">
        <f t="shared" si="56"/>
        <v>481.64024377844606</v>
      </c>
      <c r="BA194" s="9">
        <f t="shared" si="56"/>
        <v>406.97359155509986</v>
      </c>
      <c r="BB194" s="9">
        <f t="shared" si="56"/>
        <v>406.9739225790542</v>
      </c>
    </row>
    <row r="195" spans="2:54" ht="14.5" hidden="1" x14ac:dyDescent="0.35">
      <c r="B195" s="8" t="s">
        <v>131</v>
      </c>
      <c r="C195" s="8" t="s">
        <v>131</v>
      </c>
      <c r="D195" s="30" t="s">
        <v>137</v>
      </c>
      <c r="E195" s="8" t="s">
        <v>112</v>
      </c>
      <c r="F195" s="8" t="s">
        <v>115</v>
      </c>
      <c r="G195" s="8" t="s">
        <v>58</v>
      </c>
      <c r="H195" s="17" t="s">
        <v>110</v>
      </c>
      <c r="I195" s="17" t="s">
        <v>110</v>
      </c>
      <c r="J195" s="17">
        <v>4.01032258064516E-4</v>
      </c>
      <c r="K195" s="17">
        <v>2.6626415094339602E-4</v>
      </c>
      <c r="L195" s="17">
        <v>5.2174647887323904E-4</v>
      </c>
      <c r="M195" s="17">
        <v>2.7593296089385499E-4</v>
      </c>
      <c r="N195" s="17">
        <v>2.5300799999999999E-4</v>
      </c>
      <c r="O195" s="12" t="str">
        <f t="shared" si="51"/>
        <v>-</v>
      </c>
      <c r="P195" s="12" t="str">
        <f t="shared" si="51"/>
        <v>-</v>
      </c>
      <c r="Q195" s="12">
        <f t="shared" si="51"/>
        <v>14213320.463320468</v>
      </c>
      <c r="R195" s="12">
        <f t="shared" si="50"/>
        <v>21407312.925170086</v>
      </c>
      <c r="S195" s="12">
        <f t="shared" si="50"/>
        <v>10924846.128927769</v>
      </c>
      <c r="T195" s="12">
        <f t="shared" si="50"/>
        <v>20657191.448007755</v>
      </c>
      <c r="U195" s="12">
        <f t="shared" si="50"/>
        <v>22528931.891481694</v>
      </c>
      <c r="V195" s="7">
        <v>0.53</v>
      </c>
      <c r="W195" s="13" t="str">
        <f t="shared" si="59"/>
        <v>-</v>
      </c>
      <c r="X195" s="13" t="str">
        <f t="shared" si="59"/>
        <v>-</v>
      </c>
      <c r="Y195" s="13">
        <f t="shared" si="59"/>
        <v>2.125470967741935E-4</v>
      </c>
      <c r="Z195" s="13">
        <f t="shared" si="58"/>
        <v>1.411199999999999E-4</v>
      </c>
      <c r="AA195" s="13">
        <f t="shared" si="58"/>
        <v>2.7652563380281672E-4</v>
      </c>
      <c r="AB195" s="13">
        <f t="shared" si="58"/>
        <v>1.4624446927374315E-4</v>
      </c>
      <c r="AC195" s="13">
        <f t="shared" si="48"/>
        <v>1.3409424000000001E-4</v>
      </c>
      <c r="AD195" s="3">
        <v>10.8</v>
      </c>
      <c r="AE195" s="3">
        <v>7.35</v>
      </c>
      <c r="AF195" s="3">
        <v>4.3600000000000003</v>
      </c>
      <c r="AG195" s="3">
        <v>5.16</v>
      </c>
      <c r="AH195" s="9" t="str">
        <f t="shared" si="53"/>
        <v>-</v>
      </c>
      <c r="AI195" s="9" t="str">
        <f t="shared" si="53"/>
        <v>-</v>
      </c>
      <c r="AJ195" s="9">
        <f t="shared" si="53"/>
        <v>9880163.1820499767</v>
      </c>
      <c r="AK195" s="9">
        <f t="shared" si="52"/>
        <v>14880952.380952392</v>
      </c>
      <c r="AL195" s="9">
        <f t="shared" si="52"/>
        <v>7594232.6616181117</v>
      </c>
      <c r="AM195" s="9">
        <f t="shared" si="52"/>
        <v>14359517.391862392</v>
      </c>
      <c r="AN195" s="9">
        <f t="shared" si="52"/>
        <v>15660627.928537421</v>
      </c>
      <c r="AO195" s="9">
        <f t="shared" si="44"/>
        <v>194.44444444444443</v>
      </c>
      <c r="AP195" s="9">
        <f t="shared" si="45"/>
        <v>194.44444444444443</v>
      </c>
      <c r="AQ195" s="9">
        <f t="shared" si="46"/>
        <v>194.44444444444443</v>
      </c>
      <c r="AR195" s="9">
        <f t="shared" si="46"/>
        <v>285.71428571428572</v>
      </c>
      <c r="AS195" s="9">
        <f t="shared" si="46"/>
        <v>481.65137614678895</v>
      </c>
      <c r="AT195" s="9">
        <f t="shared" si="43"/>
        <v>406.97674418604652</v>
      </c>
      <c r="AU195" s="9">
        <f t="shared" si="47"/>
        <v>406.97674418604652</v>
      </c>
      <c r="AV195" s="9" t="str">
        <f t="shared" si="56"/>
        <v>-</v>
      </c>
      <c r="AW195" s="9" t="str">
        <f t="shared" si="56"/>
        <v>-</v>
      </c>
      <c r="AX195" s="9">
        <f t="shared" si="56"/>
        <v>194.44061779733258</v>
      </c>
      <c r="AY195" s="9">
        <f t="shared" si="56"/>
        <v>285.70880010532369</v>
      </c>
      <c r="AZ195" s="9">
        <f t="shared" si="56"/>
        <v>481.620830159332</v>
      </c>
      <c r="BA195" s="9">
        <f t="shared" si="56"/>
        <v>406.96520999783934</v>
      </c>
      <c r="BB195" s="9">
        <f t="shared" si="56"/>
        <v>406.96616825212453</v>
      </c>
    </row>
    <row r="196" spans="2:54" ht="14.5" hidden="1" x14ac:dyDescent="0.35">
      <c r="B196" s="8" t="s">
        <v>131</v>
      </c>
      <c r="C196" s="8" t="s">
        <v>131</v>
      </c>
      <c r="D196" s="30" t="s">
        <v>137</v>
      </c>
      <c r="E196" s="8" t="s">
        <v>113</v>
      </c>
      <c r="F196" s="8" t="s">
        <v>115</v>
      </c>
      <c r="G196" s="8" t="s">
        <v>58</v>
      </c>
      <c r="H196" s="17" t="s">
        <v>110</v>
      </c>
      <c r="I196" s="17" t="s">
        <v>110</v>
      </c>
      <c r="J196" s="17">
        <v>0.24949011290322559</v>
      </c>
      <c r="K196" s="17">
        <v>0.22813276415094383</v>
      </c>
      <c r="L196" s="17">
        <v>0.17544354401408468</v>
      </c>
      <c r="M196" s="17">
        <v>0.15425866759776524</v>
      </c>
      <c r="N196" s="17">
        <v>0.158348183625</v>
      </c>
      <c r="O196" s="12" t="str">
        <f t="shared" si="51"/>
        <v>-</v>
      </c>
      <c r="P196" s="12" t="str">
        <f t="shared" si="51"/>
        <v>-</v>
      </c>
      <c r="Q196" s="12">
        <f t="shared" si="51"/>
        <v>22846.596739530782</v>
      </c>
      <c r="R196" s="12">
        <f t="shared" si="50"/>
        <v>24985.450999176079</v>
      </c>
      <c r="S196" s="12">
        <f t="shared" si="50"/>
        <v>32489.083779237848</v>
      </c>
      <c r="T196" s="12">
        <f t="shared" si="50"/>
        <v>36950.92203741151</v>
      </c>
      <c r="U196" s="12">
        <f t="shared" si="50"/>
        <v>35996.623829287069</v>
      </c>
      <c r="V196" s="7">
        <v>0.53</v>
      </c>
      <c r="W196" s="13" t="str">
        <f t="shared" si="59"/>
        <v>-</v>
      </c>
      <c r="X196" s="13" t="str">
        <f t="shared" si="59"/>
        <v>-</v>
      </c>
      <c r="Y196" s="13">
        <f t="shared" si="59"/>
        <v>0.13222975983870958</v>
      </c>
      <c r="Z196" s="13">
        <f t="shared" si="58"/>
        <v>0.12091036500000024</v>
      </c>
      <c r="AA196" s="13">
        <f t="shared" si="58"/>
        <v>9.2985078327464887E-2</v>
      </c>
      <c r="AB196" s="13">
        <f t="shared" si="58"/>
        <v>8.1757093826815577E-2</v>
      </c>
      <c r="AC196" s="13">
        <f t="shared" si="48"/>
        <v>8.3924537321250006E-2</v>
      </c>
      <c r="AD196" s="3">
        <v>10.8</v>
      </c>
      <c r="AE196" s="3">
        <v>7.35</v>
      </c>
      <c r="AF196" s="3">
        <v>4.3600000000000003</v>
      </c>
      <c r="AG196" s="3">
        <v>5.16</v>
      </c>
      <c r="AH196" s="9" t="str">
        <f t="shared" si="53"/>
        <v>-</v>
      </c>
      <c r="AI196" s="9" t="str">
        <f t="shared" si="53"/>
        <v>-</v>
      </c>
      <c r="AJ196" s="9">
        <f t="shared" si="53"/>
        <v>15881.447584579488</v>
      </c>
      <c r="AK196" s="9">
        <f t="shared" si="52"/>
        <v>17368.238033190915</v>
      </c>
      <c r="AL196" s="9">
        <f t="shared" si="52"/>
        <v>22584.268764117667</v>
      </c>
      <c r="AM196" s="9">
        <f t="shared" si="52"/>
        <v>25685.844514585955</v>
      </c>
      <c r="AN196" s="9">
        <f t="shared" si="52"/>
        <v>25022.47932522438</v>
      </c>
      <c r="AO196" s="9">
        <f t="shared" si="44"/>
        <v>194.44444444444443</v>
      </c>
      <c r="AP196" s="9">
        <f t="shared" si="45"/>
        <v>194.44444444444443</v>
      </c>
      <c r="AQ196" s="9">
        <f t="shared" si="46"/>
        <v>194.44444444444443</v>
      </c>
      <c r="AR196" s="9">
        <f t="shared" si="46"/>
        <v>285.71428571428572</v>
      </c>
      <c r="AS196" s="9">
        <f t="shared" si="46"/>
        <v>481.65137614678895</v>
      </c>
      <c r="AT196" s="9">
        <f t="shared" si="43"/>
        <v>406.97674418604652</v>
      </c>
      <c r="AU196" s="9">
        <f t="shared" si="47"/>
        <v>406.97674418604652</v>
      </c>
      <c r="AV196" s="9" t="str">
        <f t="shared" si="56"/>
        <v>-</v>
      </c>
      <c r="AW196" s="9" t="str">
        <f t="shared" si="56"/>
        <v>-</v>
      </c>
      <c r="AX196" s="9">
        <f t="shared" si="56"/>
        <v>192.09255990161174</v>
      </c>
      <c r="AY196" s="9">
        <f t="shared" si="56"/>
        <v>281.09024167096936</v>
      </c>
      <c r="AZ196" s="9">
        <f t="shared" si="56"/>
        <v>471.59376531950051</v>
      </c>
      <c r="BA196" s="9">
        <f t="shared" si="56"/>
        <v>400.62901855432347</v>
      </c>
      <c r="BB196" s="9">
        <f t="shared" si="56"/>
        <v>400.46342868860989</v>
      </c>
    </row>
    <row r="197" spans="2:54" ht="14.5" hidden="1" x14ac:dyDescent="0.35">
      <c r="B197" s="8" t="s">
        <v>131</v>
      </c>
      <c r="C197" s="8" t="s">
        <v>131</v>
      </c>
      <c r="D197" s="30" t="s">
        <v>138</v>
      </c>
      <c r="E197" s="8" t="s">
        <v>108</v>
      </c>
      <c r="F197" s="8" t="s">
        <v>109</v>
      </c>
      <c r="G197" s="8" t="s">
        <v>58</v>
      </c>
      <c r="H197" s="17">
        <v>0.47101063829787232</v>
      </c>
      <c r="I197" s="17">
        <v>0.40277777777777768</v>
      </c>
      <c r="J197" s="17">
        <v>0.34811827956989244</v>
      </c>
      <c r="K197" s="17">
        <v>0.28066037735849048</v>
      </c>
      <c r="L197" s="17">
        <v>0.22183098591549294</v>
      </c>
      <c r="M197" s="17">
        <v>0.20286312849162014</v>
      </c>
      <c r="N197" s="17">
        <v>0</v>
      </c>
      <c r="O197" s="12">
        <f t="shared" si="51"/>
        <v>12101.637492941842</v>
      </c>
      <c r="P197" s="12">
        <f t="shared" si="51"/>
        <v>14151.724137931038</v>
      </c>
      <c r="Q197" s="12">
        <f t="shared" si="51"/>
        <v>16373.745173745176</v>
      </c>
      <c r="R197" s="12">
        <f t="shared" si="50"/>
        <v>20309.243697479</v>
      </c>
      <c r="S197" s="12">
        <f t="shared" si="50"/>
        <v>25695.238095238099</v>
      </c>
      <c r="T197" s="12">
        <f t="shared" si="50"/>
        <v>28097.762478485365</v>
      </c>
      <c r="U197" s="12" t="str">
        <f t="shared" si="50"/>
        <v>-</v>
      </c>
      <c r="V197" s="7">
        <v>0.53</v>
      </c>
      <c r="W197" s="13">
        <f t="shared" si="59"/>
        <v>0.24963563829787233</v>
      </c>
      <c r="X197" s="13">
        <f t="shared" si="59"/>
        <v>0.21347222222222217</v>
      </c>
      <c r="Y197" s="13">
        <f t="shared" si="59"/>
        <v>0.18450268817204302</v>
      </c>
      <c r="Z197" s="13">
        <f t="shared" si="58"/>
        <v>0.14874999999999997</v>
      </c>
      <c r="AA197" s="13">
        <f t="shared" si="58"/>
        <v>0.11757042253521126</v>
      </c>
      <c r="AB197" s="13">
        <f t="shared" si="58"/>
        <v>0.10751745810055868</v>
      </c>
      <c r="AC197" s="13">
        <f t="shared" si="48"/>
        <v>0</v>
      </c>
      <c r="AD197" s="3">
        <v>10.8</v>
      </c>
      <c r="AE197" s="3">
        <v>7.35</v>
      </c>
      <c r="AF197" s="3">
        <v>4.3600000000000003</v>
      </c>
      <c r="AG197" s="3">
        <v>5.16</v>
      </c>
      <c r="AH197" s="9">
        <f t="shared" si="53"/>
        <v>8412.2604221045567</v>
      </c>
      <c r="AI197" s="9">
        <f t="shared" si="53"/>
        <v>9837.3454782042954</v>
      </c>
      <c r="AJ197" s="9">
        <f t="shared" si="53"/>
        <v>11381.94798572157</v>
      </c>
      <c r="AK197" s="9">
        <f t="shared" si="52"/>
        <v>14117.647058823533</v>
      </c>
      <c r="AL197" s="9">
        <f t="shared" si="52"/>
        <v>17861.635220125787</v>
      </c>
      <c r="AM197" s="9">
        <f t="shared" si="52"/>
        <v>19531.711752671057</v>
      </c>
      <c r="AN197" s="9" t="str">
        <f t="shared" si="52"/>
        <v>-</v>
      </c>
      <c r="AO197" s="9">
        <f t="shared" si="44"/>
        <v>194.44444444444443</v>
      </c>
      <c r="AP197" s="9">
        <f t="shared" si="45"/>
        <v>194.44444444444443</v>
      </c>
      <c r="AQ197" s="9">
        <f t="shared" si="46"/>
        <v>194.44444444444443</v>
      </c>
      <c r="AR197" s="9">
        <f t="shared" si="46"/>
        <v>285.71428571428572</v>
      </c>
      <c r="AS197" s="9">
        <f t="shared" si="46"/>
        <v>481.65137614678895</v>
      </c>
      <c r="AT197" s="9">
        <f t="shared" si="46"/>
        <v>406.97674418604652</v>
      </c>
      <c r="AU197" s="9">
        <f t="shared" si="47"/>
        <v>406.97674418604652</v>
      </c>
      <c r="AV197" s="9">
        <f t="shared" si="56"/>
        <v>190.05151561029137</v>
      </c>
      <c r="AW197" s="9">
        <f t="shared" si="56"/>
        <v>190.6755614966518</v>
      </c>
      <c r="AX197" s="9">
        <f t="shared" si="56"/>
        <v>191.17843197956063</v>
      </c>
      <c r="AY197" s="9">
        <f t="shared" si="56"/>
        <v>280.04667444574096</v>
      </c>
      <c r="AZ197" s="9">
        <f t="shared" si="56"/>
        <v>469.00434874924309</v>
      </c>
      <c r="BA197" s="9">
        <f t="shared" si="56"/>
        <v>398.6697750323641</v>
      </c>
      <c r="BB197" s="9" t="str">
        <f t="shared" si="56"/>
        <v>-</v>
      </c>
    </row>
    <row r="198" spans="2:54" ht="14.5" hidden="1" x14ac:dyDescent="0.35">
      <c r="B198" s="8" t="s">
        <v>131</v>
      </c>
      <c r="C198" s="8" t="s">
        <v>131</v>
      </c>
      <c r="D198" s="30" t="s">
        <v>138</v>
      </c>
      <c r="E198" s="8" t="s">
        <v>111</v>
      </c>
      <c r="F198" s="8" t="s">
        <v>109</v>
      </c>
      <c r="G198" s="8" t="s">
        <v>58</v>
      </c>
      <c r="H198" s="17">
        <v>0.173873934001471</v>
      </c>
      <c r="I198" s="17">
        <v>0.215265857862739</v>
      </c>
      <c r="J198" s="17">
        <v>0.243035426837095</v>
      </c>
      <c r="K198" s="17">
        <v>8.5297602401550099E-2</v>
      </c>
      <c r="L198" s="17">
        <v>4.7756382230544001E-2</v>
      </c>
      <c r="M198" s="17">
        <v>3.7885481747595297E-2</v>
      </c>
      <c r="N198" s="17">
        <v>1.69563168962714E-2</v>
      </c>
      <c r="O198" s="12">
        <f t="shared" si="51"/>
        <v>32782.372083165596</v>
      </c>
      <c r="P198" s="12">
        <f t="shared" si="51"/>
        <v>26478.885488819684</v>
      </c>
      <c r="Q198" s="12">
        <f t="shared" si="51"/>
        <v>23453.370869345199</v>
      </c>
      <c r="R198" s="12">
        <f t="shared" si="50"/>
        <v>66824.856027798683</v>
      </c>
      <c r="S198" s="12">
        <f t="shared" si="50"/>
        <v>119355.77474196522</v>
      </c>
      <c r="T198" s="12">
        <f t="shared" si="50"/>
        <v>150453.41215337181</v>
      </c>
      <c r="U198" s="12">
        <f t="shared" si="50"/>
        <v>336157.90710147662</v>
      </c>
      <c r="V198" s="7">
        <v>0.53</v>
      </c>
      <c r="W198" s="13">
        <f t="shared" si="59"/>
        <v>9.2153185020779627E-2</v>
      </c>
      <c r="X198" s="13">
        <f t="shared" si="59"/>
        <v>0.11409090466725168</v>
      </c>
      <c r="Y198" s="13">
        <f t="shared" si="59"/>
        <v>0.12880877622366035</v>
      </c>
      <c r="Z198" s="13">
        <f t="shared" si="58"/>
        <v>4.5207729272821552E-2</v>
      </c>
      <c r="AA198" s="13">
        <f t="shared" si="58"/>
        <v>2.5310882582188322E-2</v>
      </c>
      <c r="AB198" s="13">
        <f t="shared" si="58"/>
        <v>2.0079305326225507E-2</v>
      </c>
      <c r="AC198" s="13">
        <f t="shared" si="48"/>
        <v>8.9868479550238422E-3</v>
      </c>
      <c r="AD198" s="3">
        <v>10.8</v>
      </c>
      <c r="AE198" s="3">
        <v>7.35</v>
      </c>
      <c r="AF198" s="3">
        <v>4.3600000000000003</v>
      </c>
      <c r="AG198" s="3">
        <v>5.16</v>
      </c>
      <c r="AH198" s="9">
        <f t="shared" si="53"/>
        <v>22788.143454037654</v>
      </c>
      <c r="AI198" s="9">
        <f t="shared" si="53"/>
        <v>18406.375215664128</v>
      </c>
      <c r="AJ198" s="9">
        <f t="shared" si="53"/>
        <v>16303.236949892391</v>
      </c>
      <c r="AK198" s="9">
        <f t="shared" si="52"/>
        <v>46452.233584368492</v>
      </c>
      <c r="AL198" s="9">
        <f t="shared" si="52"/>
        <v>82968.264468098947</v>
      </c>
      <c r="AM198" s="9">
        <f t="shared" si="52"/>
        <v>104585.29146709063</v>
      </c>
      <c r="AN198" s="9">
        <f t="shared" si="52"/>
        <v>233674.81129198972</v>
      </c>
      <c r="AO198" s="9">
        <f t="shared" ref="AO198:AO261" si="60">2100/AD198</f>
        <v>194.44444444444443</v>
      </c>
      <c r="AP198" s="9">
        <f t="shared" ref="AP198:AP261" si="61">2100/AD198</f>
        <v>194.44444444444443</v>
      </c>
      <c r="AQ198" s="9">
        <f t="shared" ref="AQ198:AT256" si="62">2100/AD198</f>
        <v>194.44444444444443</v>
      </c>
      <c r="AR198" s="9">
        <f t="shared" si="62"/>
        <v>285.71428571428572</v>
      </c>
      <c r="AS198" s="9">
        <f t="shared" si="62"/>
        <v>481.65137614678895</v>
      </c>
      <c r="AT198" s="9">
        <f t="shared" si="62"/>
        <v>406.97674418604652</v>
      </c>
      <c r="AU198" s="9">
        <f t="shared" ref="AU198:AU261" si="63">2100/AG198</f>
        <v>406.97674418604652</v>
      </c>
      <c r="AV198" s="9">
        <f t="shared" si="56"/>
        <v>192.79934502647131</v>
      </c>
      <c r="AW198" s="9">
        <f t="shared" si="56"/>
        <v>192.41181133116322</v>
      </c>
      <c r="AX198" s="9">
        <f t="shared" si="56"/>
        <v>192.15268955649469</v>
      </c>
      <c r="AY198" s="9">
        <f t="shared" si="56"/>
        <v>283.96768243405319</v>
      </c>
      <c r="AZ198" s="9">
        <f t="shared" si="56"/>
        <v>478.87140871605982</v>
      </c>
      <c r="BA198" s="9">
        <f t="shared" si="56"/>
        <v>405.39919878075079</v>
      </c>
      <c r="BB198" s="9">
        <f t="shared" si="56"/>
        <v>406.26917068493043</v>
      </c>
    </row>
    <row r="199" spans="2:54" ht="14.5" hidden="1" x14ac:dyDescent="0.35">
      <c r="B199" s="8" t="s">
        <v>131</v>
      </c>
      <c r="C199" s="8" t="s">
        <v>131</v>
      </c>
      <c r="D199" s="30" t="s">
        <v>138</v>
      </c>
      <c r="E199" s="8" t="s">
        <v>112</v>
      </c>
      <c r="F199" s="8" t="s">
        <v>109</v>
      </c>
      <c r="G199" s="8" t="s">
        <v>58</v>
      </c>
      <c r="H199" s="17">
        <v>2.0253728267827502</v>
      </c>
      <c r="I199" s="17">
        <v>1.9079599092881001</v>
      </c>
      <c r="J199" s="17">
        <v>1.55098676496968</v>
      </c>
      <c r="K199" s="17">
        <v>1.0799773071442</v>
      </c>
      <c r="L199" s="17">
        <v>0.76184032997630302</v>
      </c>
      <c r="M199" s="17">
        <v>0.65233042708620903</v>
      </c>
      <c r="N199" s="17">
        <v>0.52373499509958199</v>
      </c>
      <c r="O199" s="12">
        <f t="shared" si="51"/>
        <v>2814.2966690504559</v>
      </c>
      <c r="P199" s="12">
        <f t="shared" si="51"/>
        <v>2987.4841563766345</v>
      </c>
      <c r="Q199" s="12">
        <f t="shared" si="51"/>
        <v>3675.079716177609</v>
      </c>
      <c r="R199" s="12">
        <f t="shared" si="50"/>
        <v>5277.8886762654247</v>
      </c>
      <c r="S199" s="12">
        <f t="shared" si="50"/>
        <v>7481.8827196734228</v>
      </c>
      <c r="T199" s="12">
        <f t="shared" si="50"/>
        <v>8737.9030063957362</v>
      </c>
      <c r="U199" s="12">
        <f t="shared" si="50"/>
        <v>10883.366689896697</v>
      </c>
      <c r="V199" s="7">
        <v>0.53</v>
      </c>
      <c r="W199" s="13">
        <f t="shared" si="59"/>
        <v>1.0734475981948577</v>
      </c>
      <c r="X199" s="13">
        <f t="shared" si="59"/>
        <v>1.0112187519226932</v>
      </c>
      <c r="Y199" s="13">
        <f t="shared" si="59"/>
        <v>0.82202298543393049</v>
      </c>
      <c r="Z199" s="13">
        <f t="shared" si="58"/>
        <v>0.57238797278642606</v>
      </c>
      <c r="AA199" s="13">
        <f t="shared" si="58"/>
        <v>0.40377537488744064</v>
      </c>
      <c r="AB199" s="13">
        <f t="shared" si="58"/>
        <v>0.34573512635569081</v>
      </c>
      <c r="AC199" s="13">
        <f t="shared" si="48"/>
        <v>0.27757954740277846</v>
      </c>
      <c r="AD199" s="3">
        <v>10.8</v>
      </c>
      <c r="AE199" s="3">
        <v>7.35</v>
      </c>
      <c r="AF199" s="3">
        <v>4.3600000000000003</v>
      </c>
      <c r="AG199" s="3">
        <v>5.16</v>
      </c>
      <c r="AH199" s="9">
        <f t="shared" si="53"/>
        <v>1956.3134740171986</v>
      </c>
      <c r="AI199" s="9">
        <f t="shared" si="53"/>
        <v>2076.7019954951779</v>
      </c>
      <c r="AJ199" s="9">
        <f t="shared" si="53"/>
        <v>2554.6730896964509</v>
      </c>
      <c r="AK199" s="9">
        <f t="shared" si="52"/>
        <v>3668.8401920415067</v>
      </c>
      <c r="AL199" s="9">
        <f t="shared" si="52"/>
        <v>5200.9115231096284</v>
      </c>
      <c r="AM199" s="9">
        <f t="shared" si="52"/>
        <v>6074.0140064319903</v>
      </c>
      <c r="AN199" s="9">
        <f t="shared" si="52"/>
        <v>7565.3988906928371</v>
      </c>
      <c r="AO199" s="9">
        <f t="shared" si="60"/>
        <v>194.44444444444443</v>
      </c>
      <c r="AP199" s="9">
        <f t="shared" si="61"/>
        <v>194.44444444444443</v>
      </c>
      <c r="AQ199" s="9">
        <f t="shared" si="62"/>
        <v>194.44444444444443</v>
      </c>
      <c r="AR199" s="9">
        <f t="shared" si="62"/>
        <v>285.71428571428572</v>
      </c>
      <c r="AS199" s="9">
        <f t="shared" si="62"/>
        <v>481.65137614678895</v>
      </c>
      <c r="AT199" s="9">
        <f t="shared" si="62"/>
        <v>406.97674418604652</v>
      </c>
      <c r="AU199" s="9">
        <f t="shared" si="63"/>
        <v>406.97674418604652</v>
      </c>
      <c r="AV199" s="9">
        <f t="shared" si="56"/>
        <v>176.86522660185628</v>
      </c>
      <c r="AW199" s="9">
        <f t="shared" si="56"/>
        <v>177.79706261541813</v>
      </c>
      <c r="AX199" s="9">
        <f t="shared" si="56"/>
        <v>180.69143406719843</v>
      </c>
      <c r="AY199" s="9">
        <f t="shared" si="56"/>
        <v>265.07159296080238</v>
      </c>
      <c r="AZ199" s="9">
        <f t="shared" si="56"/>
        <v>440.82683055760566</v>
      </c>
      <c r="BA199" s="9">
        <f t="shared" si="56"/>
        <v>381.4204555441471</v>
      </c>
      <c r="BB199" s="9">
        <f t="shared" si="56"/>
        <v>386.20124665634552</v>
      </c>
    </row>
    <row r="200" spans="2:54" ht="14.5" hidden="1" x14ac:dyDescent="0.35">
      <c r="B200" s="8" t="s">
        <v>131</v>
      </c>
      <c r="C200" s="8" t="s">
        <v>131</v>
      </c>
      <c r="D200" s="30" t="s">
        <v>138</v>
      </c>
      <c r="E200" s="8" t="s">
        <v>113</v>
      </c>
      <c r="F200" s="8" t="s">
        <v>109</v>
      </c>
      <c r="G200" s="8" t="s">
        <v>58</v>
      </c>
      <c r="H200" s="17">
        <v>2.6702573990820935</v>
      </c>
      <c r="I200" s="17">
        <v>2.5260035449286167</v>
      </c>
      <c r="J200" s="17">
        <v>2.1421404713766674</v>
      </c>
      <c r="K200" s="17">
        <v>1.4459352869042406</v>
      </c>
      <c r="L200" s="17">
        <v>1.03142769812234</v>
      </c>
      <c r="M200" s="17">
        <v>0.89307903732542449</v>
      </c>
      <c r="N200" s="17">
        <v>0.54069131199585341</v>
      </c>
      <c r="O200" s="12">
        <f t="shared" si="51"/>
        <v>2134.6256738992229</v>
      </c>
      <c r="P200" s="12">
        <f t="shared" si="51"/>
        <v>2256.5288997490611</v>
      </c>
      <c r="Q200" s="12">
        <f t="shared" si="51"/>
        <v>2660.8899258305128</v>
      </c>
      <c r="R200" s="12">
        <f t="shared" si="50"/>
        <v>3942.0851345316755</v>
      </c>
      <c r="S200" s="12">
        <f t="shared" si="50"/>
        <v>5526.320468585971</v>
      </c>
      <c r="T200" s="12">
        <f t="shared" si="50"/>
        <v>6382.4138309978116</v>
      </c>
      <c r="U200" s="12">
        <f t="shared" si="50"/>
        <v>10542.059532933115</v>
      </c>
      <c r="V200" s="7">
        <v>0.53</v>
      </c>
      <c r="W200" s="13">
        <f t="shared" si="59"/>
        <v>1.4152364215135096</v>
      </c>
      <c r="X200" s="13">
        <f t="shared" si="59"/>
        <v>1.3387818788121668</v>
      </c>
      <c r="Y200" s="13">
        <f t="shared" si="59"/>
        <v>1.1353344498296338</v>
      </c>
      <c r="Z200" s="13">
        <f t="shared" si="58"/>
        <v>0.76634570205924757</v>
      </c>
      <c r="AA200" s="13">
        <f t="shared" si="58"/>
        <v>0.54665668000484025</v>
      </c>
      <c r="AB200" s="13">
        <f t="shared" si="58"/>
        <v>0.47333188978247498</v>
      </c>
      <c r="AC200" s="13">
        <f t="shared" si="48"/>
        <v>0.28656639535780232</v>
      </c>
      <c r="AD200" s="3">
        <v>10.8</v>
      </c>
      <c r="AE200" s="3">
        <v>7.35</v>
      </c>
      <c r="AF200" s="3">
        <v>4.3600000000000003</v>
      </c>
      <c r="AG200" s="3">
        <v>5.16</v>
      </c>
      <c r="AH200" s="9">
        <f t="shared" si="53"/>
        <v>1483.8510146270664</v>
      </c>
      <c r="AI200" s="9">
        <f t="shared" si="53"/>
        <v>1568.59009913043</v>
      </c>
      <c r="AJ200" s="9">
        <f t="shared" si="53"/>
        <v>1849.6752215306442</v>
      </c>
      <c r="AK200" s="9">
        <f t="shared" si="52"/>
        <v>2740.2776506178475</v>
      </c>
      <c r="AL200" s="9">
        <f t="shared" si="52"/>
        <v>3841.5335928601585</v>
      </c>
      <c r="AM200" s="9">
        <f t="shared" si="52"/>
        <v>4436.6332489557772</v>
      </c>
      <c r="AN200" s="9">
        <f t="shared" si="52"/>
        <v>7328.14466043017</v>
      </c>
      <c r="AO200" s="9">
        <f t="shared" si="60"/>
        <v>194.44444444444443</v>
      </c>
      <c r="AP200" s="9">
        <f t="shared" si="61"/>
        <v>194.44444444444443</v>
      </c>
      <c r="AQ200" s="9">
        <f t="shared" si="62"/>
        <v>194.44444444444443</v>
      </c>
      <c r="AR200" s="9">
        <f t="shared" si="62"/>
        <v>285.71428571428572</v>
      </c>
      <c r="AS200" s="9">
        <f t="shared" si="62"/>
        <v>481.65137614678895</v>
      </c>
      <c r="AT200" s="9">
        <f t="shared" si="62"/>
        <v>406.97674418604652</v>
      </c>
      <c r="AU200" s="9">
        <f t="shared" si="63"/>
        <v>406.97674418604652</v>
      </c>
      <c r="AV200" s="9">
        <f t="shared" si="56"/>
        <v>171.9164433282252</v>
      </c>
      <c r="AW200" s="9">
        <f t="shared" si="56"/>
        <v>172.99923674100106</v>
      </c>
      <c r="AX200" s="9">
        <f t="shared" si="56"/>
        <v>175.9481486528411</v>
      </c>
      <c r="AY200" s="9">
        <f t="shared" si="56"/>
        <v>258.73713085769577</v>
      </c>
      <c r="AZ200" s="9">
        <f t="shared" si="56"/>
        <v>427.99000153357548</v>
      </c>
      <c r="BA200" s="9">
        <f t="shared" si="56"/>
        <v>372.78116061453807</v>
      </c>
      <c r="BB200" s="9">
        <f t="shared" si="56"/>
        <v>385.56401364901461</v>
      </c>
    </row>
    <row r="201" spans="2:54" ht="14.5" x14ac:dyDescent="0.35">
      <c r="B201" s="8" t="s">
        <v>131</v>
      </c>
      <c r="C201" s="8" t="s">
        <v>131</v>
      </c>
      <c r="D201" s="30" t="s">
        <v>138</v>
      </c>
      <c r="E201" s="8" t="s">
        <v>108</v>
      </c>
      <c r="F201" s="8" t="s">
        <v>114</v>
      </c>
      <c r="G201" s="8" t="s">
        <v>58</v>
      </c>
      <c r="H201" s="17">
        <v>0.23550531914893616</v>
      </c>
      <c r="I201" s="17">
        <v>0.20138888888888884</v>
      </c>
      <c r="J201" s="17">
        <v>0.17405913978494622</v>
      </c>
      <c r="K201" s="17">
        <v>0.14033018867924524</v>
      </c>
      <c r="L201" s="17">
        <v>0.11091549295774647</v>
      </c>
      <c r="M201" s="17">
        <v>0.10143156424581007</v>
      </c>
      <c r="N201" s="17">
        <v>0</v>
      </c>
      <c r="O201" s="12">
        <f t="shared" si="51"/>
        <v>24203.274985883683</v>
      </c>
      <c r="P201" s="12">
        <f t="shared" si="51"/>
        <v>28303.448275862076</v>
      </c>
      <c r="Q201" s="12">
        <f t="shared" si="51"/>
        <v>32747.490347490351</v>
      </c>
      <c r="R201" s="12">
        <f t="shared" si="50"/>
        <v>40618.487394958</v>
      </c>
      <c r="S201" s="12">
        <f t="shared" si="50"/>
        <v>51390.476190476198</v>
      </c>
      <c r="T201" s="12">
        <f t="shared" si="50"/>
        <v>56195.52495697073</v>
      </c>
      <c r="U201" s="12" t="str">
        <f t="shared" si="50"/>
        <v>-</v>
      </c>
      <c r="V201" s="7">
        <v>0.53</v>
      </c>
      <c r="W201" s="13">
        <f t="shared" si="59"/>
        <v>0.12481781914893617</v>
      </c>
      <c r="X201" s="13">
        <f t="shared" si="59"/>
        <v>0.10673611111111109</v>
      </c>
      <c r="Y201" s="13">
        <f t="shared" si="59"/>
        <v>9.2251344086021508E-2</v>
      </c>
      <c r="Z201" s="13">
        <f t="shared" si="58"/>
        <v>7.4374999999999983E-2</v>
      </c>
      <c r="AA201" s="13">
        <f t="shared" si="58"/>
        <v>5.8785211267605629E-2</v>
      </c>
      <c r="AB201" s="13">
        <f t="shared" si="58"/>
        <v>5.3758729050279341E-2</v>
      </c>
      <c r="AC201" s="13">
        <f t="shared" si="48"/>
        <v>0</v>
      </c>
      <c r="AD201" s="3">
        <v>10.8</v>
      </c>
      <c r="AE201" s="3">
        <v>7.35</v>
      </c>
      <c r="AF201" s="3">
        <v>4.3600000000000003</v>
      </c>
      <c r="AG201" s="3">
        <v>5.16</v>
      </c>
      <c r="AH201" s="9">
        <f t="shared" si="53"/>
        <v>16824.520844209113</v>
      </c>
      <c r="AI201" s="9">
        <f t="shared" si="53"/>
        <v>19674.690956408591</v>
      </c>
      <c r="AJ201" s="9">
        <f t="shared" si="53"/>
        <v>22763.89597144314</v>
      </c>
      <c r="AK201" s="9">
        <f t="shared" si="52"/>
        <v>28235.294117647067</v>
      </c>
      <c r="AL201" s="9">
        <f t="shared" si="52"/>
        <v>35723.270440251574</v>
      </c>
      <c r="AM201" s="9">
        <f t="shared" si="52"/>
        <v>39063.423505342114</v>
      </c>
      <c r="AN201" s="9" t="str">
        <f t="shared" si="52"/>
        <v>-</v>
      </c>
      <c r="AO201" s="9">
        <f t="shared" si="60"/>
        <v>194.44444444444443</v>
      </c>
      <c r="AP201" s="9">
        <f t="shared" si="61"/>
        <v>194.44444444444443</v>
      </c>
      <c r="AQ201" s="9">
        <f t="shared" si="62"/>
        <v>194.44444444444443</v>
      </c>
      <c r="AR201" s="9">
        <f t="shared" si="62"/>
        <v>285.71428571428572</v>
      </c>
      <c r="AS201" s="9">
        <f t="shared" si="62"/>
        <v>481.65137614678895</v>
      </c>
      <c r="AT201" s="9">
        <f t="shared" si="62"/>
        <v>406.97674418604652</v>
      </c>
      <c r="AU201" s="9">
        <f t="shared" si="63"/>
        <v>406.97674418604652</v>
      </c>
      <c r="AV201" s="9">
        <f t="shared" si="56"/>
        <v>192.22288506442058</v>
      </c>
      <c r="AW201" s="9">
        <f t="shared" si="56"/>
        <v>192.54156134397064</v>
      </c>
      <c r="AX201" s="9">
        <f t="shared" si="56"/>
        <v>192.79760755247358</v>
      </c>
      <c r="AY201" s="9">
        <f t="shared" si="56"/>
        <v>282.85209192692986</v>
      </c>
      <c r="AZ201" s="9">
        <f t="shared" si="56"/>
        <v>475.24373772346769</v>
      </c>
      <c r="BA201" s="9">
        <f t="shared" si="56"/>
        <v>402.78043329836424</v>
      </c>
      <c r="BB201" s="9" t="str">
        <f t="shared" si="56"/>
        <v>-</v>
      </c>
    </row>
    <row r="202" spans="2:54" ht="14.5" x14ac:dyDescent="0.35">
      <c r="B202" s="8" t="s">
        <v>131</v>
      </c>
      <c r="C202" s="8" t="s">
        <v>131</v>
      </c>
      <c r="D202" s="30" t="s">
        <v>138</v>
      </c>
      <c r="E202" s="8" t="s">
        <v>111</v>
      </c>
      <c r="F202" s="8" t="s">
        <v>114</v>
      </c>
      <c r="G202" s="8" t="s">
        <v>58</v>
      </c>
      <c r="H202" s="17">
        <v>1.2225437001148301E-2</v>
      </c>
      <c r="I202" s="17">
        <v>1.51357847124999E-2</v>
      </c>
      <c r="J202" s="17">
        <v>1.70883158090291E-2</v>
      </c>
      <c r="K202" s="17">
        <v>5.9974519975949598E-3</v>
      </c>
      <c r="L202" s="17">
        <v>3.35785178726651E-3</v>
      </c>
      <c r="M202" s="17">
        <v>2.6638083365746498E-3</v>
      </c>
      <c r="N202" s="17">
        <v>1.1922361689026299E-3</v>
      </c>
      <c r="O202" s="12">
        <f t="shared" si="51"/>
        <v>466241.00222058443</v>
      </c>
      <c r="P202" s="12">
        <f t="shared" si="51"/>
        <v>376590.9801354832</v>
      </c>
      <c r="Q202" s="12">
        <f t="shared" si="51"/>
        <v>333561.25107356935</v>
      </c>
      <c r="R202" s="12">
        <f t="shared" si="50"/>
        <v>950403.60511193064</v>
      </c>
      <c r="S202" s="12">
        <f t="shared" si="50"/>
        <v>1697513.8752744466</v>
      </c>
      <c r="T202" s="12">
        <f t="shared" si="50"/>
        <v>2139793.5886519309</v>
      </c>
      <c r="U202" s="12">
        <f t="shared" si="50"/>
        <v>4780931.9568340657</v>
      </c>
      <c r="V202" s="7">
        <v>0.53</v>
      </c>
      <c r="W202" s="13">
        <f t="shared" si="59"/>
        <v>6.4794816106085997E-3</v>
      </c>
      <c r="X202" s="13">
        <f t="shared" si="59"/>
        <v>8.0219658976249473E-3</v>
      </c>
      <c r="Y202" s="13">
        <f t="shared" si="59"/>
        <v>9.0568073787854232E-3</v>
      </c>
      <c r="Z202" s="13">
        <f t="shared" si="58"/>
        <v>3.178649558725329E-3</v>
      </c>
      <c r="AA202" s="13">
        <f t="shared" si="58"/>
        <v>1.7796614472512504E-3</v>
      </c>
      <c r="AB202" s="13">
        <f t="shared" si="58"/>
        <v>1.4118184183845644E-3</v>
      </c>
      <c r="AC202" s="13">
        <f t="shared" si="48"/>
        <v>6.318851695183939E-4</v>
      </c>
      <c r="AD202" s="3">
        <v>10.8</v>
      </c>
      <c r="AE202" s="3">
        <v>7.35</v>
      </c>
      <c r="AF202" s="3">
        <v>4.3600000000000003</v>
      </c>
      <c r="AG202" s="3">
        <v>5.16</v>
      </c>
      <c r="AH202" s="9">
        <f t="shared" si="53"/>
        <v>324100.00154360384</v>
      </c>
      <c r="AI202" s="9">
        <f t="shared" si="53"/>
        <v>261781.21757183538</v>
      </c>
      <c r="AJ202" s="9">
        <f t="shared" si="53"/>
        <v>231869.78724081285</v>
      </c>
      <c r="AK202" s="9">
        <f t="shared" si="52"/>
        <v>660657.91815129237</v>
      </c>
      <c r="AL202" s="9">
        <f t="shared" si="52"/>
        <v>1179999.7146892876</v>
      </c>
      <c r="AM202" s="9">
        <f t="shared" si="52"/>
        <v>1487443.4081989587</v>
      </c>
      <c r="AN202" s="9">
        <f t="shared" si="52"/>
        <v>3323388.6492391713</v>
      </c>
      <c r="AO202" s="9">
        <f t="shared" si="60"/>
        <v>194.44444444444443</v>
      </c>
      <c r="AP202" s="9">
        <f t="shared" si="61"/>
        <v>194.44444444444443</v>
      </c>
      <c r="AQ202" s="9">
        <f t="shared" si="62"/>
        <v>194.44444444444443</v>
      </c>
      <c r="AR202" s="9">
        <f t="shared" si="62"/>
        <v>285.71428571428572</v>
      </c>
      <c r="AS202" s="9">
        <f t="shared" si="62"/>
        <v>481.65137614678895</v>
      </c>
      <c r="AT202" s="9">
        <f t="shared" si="62"/>
        <v>406.97674418604652</v>
      </c>
      <c r="AU202" s="9">
        <f t="shared" si="63"/>
        <v>406.97674418604652</v>
      </c>
      <c r="AV202" s="9">
        <f t="shared" si="56"/>
        <v>194.32785705775603</v>
      </c>
      <c r="AW202" s="9">
        <f t="shared" si="56"/>
        <v>194.30012324420653</v>
      </c>
      <c r="AX202" s="9">
        <f t="shared" si="56"/>
        <v>194.28152126709503</v>
      </c>
      <c r="AY202" s="9">
        <f t="shared" si="56"/>
        <v>285.59077646318633</v>
      </c>
      <c r="AZ202" s="9">
        <f t="shared" si="56"/>
        <v>481.45485627378383</v>
      </c>
      <c r="BA202" s="9">
        <f t="shared" si="56"/>
        <v>406.86542246177618</v>
      </c>
      <c r="BB202" s="9">
        <f t="shared" si="56"/>
        <v>406.9269125811748</v>
      </c>
    </row>
    <row r="203" spans="2:54" ht="14.5" x14ac:dyDescent="0.35">
      <c r="B203" s="8" t="s">
        <v>131</v>
      </c>
      <c r="C203" s="8" t="s">
        <v>131</v>
      </c>
      <c r="D203" s="30" t="s">
        <v>138</v>
      </c>
      <c r="E203" s="8" t="s">
        <v>112</v>
      </c>
      <c r="F203" s="8" t="s">
        <v>114</v>
      </c>
      <c r="G203" s="8" t="s">
        <v>58</v>
      </c>
      <c r="H203" s="17">
        <v>0.142358588938273</v>
      </c>
      <c r="I203" s="17">
        <v>0.134105917115764</v>
      </c>
      <c r="J203" s="17">
        <v>0.109015132623138</v>
      </c>
      <c r="K203" s="17">
        <v>7.5909009688168494E-2</v>
      </c>
      <c r="L203" s="17">
        <v>5.3547926059604498E-2</v>
      </c>
      <c r="M203" s="17">
        <v>4.5850738142373101E-2</v>
      </c>
      <c r="N203" s="17">
        <v>3.6812074248277302E-2</v>
      </c>
      <c r="O203" s="12">
        <f t="shared" si="51"/>
        <v>40039.733763247212</v>
      </c>
      <c r="P203" s="12">
        <f t="shared" si="51"/>
        <v>42503.717379447167</v>
      </c>
      <c r="Q203" s="12">
        <f t="shared" si="51"/>
        <v>52286.318998525887</v>
      </c>
      <c r="R203" s="12">
        <f t="shared" si="50"/>
        <v>75089.900703689811</v>
      </c>
      <c r="S203" s="12">
        <f t="shared" si="50"/>
        <v>106446.69960990269</v>
      </c>
      <c r="T203" s="12">
        <f t="shared" si="50"/>
        <v>124316.42828302315</v>
      </c>
      <c r="U203" s="12">
        <f t="shared" si="50"/>
        <v>154840.50047157405</v>
      </c>
      <c r="V203" s="7">
        <v>0.53</v>
      </c>
      <c r="W203" s="13">
        <f t="shared" si="59"/>
        <v>7.5450052137284687E-2</v>
      </c>
      <c r="X203" s="13">
        <f t="shared" si="59"/>
        <v>7.107613607135492E-2</v>
      </c>
      <c r="Y203" s="13">
        <f t="shared" si="59"/>
        <v>5.7778020290263146E-2</v>
      </c>
      <c r="Z203" s="13">
        <f t="shared" si="58"/>
        <v>4.0231775134729302E-2</v>
      </c>
      <c r="AA203" s="13">
        <f t="shared" si="58"/>
        <v>2.8380400811590385E-2</v>
      </c>
      <c r="AB203" s="13">
        <f t="shared" si="58"/>
        <v>2.4300891215457743E-2</v>
      </c>
      <c r="AC203" s="13">
        <f t="shared" si="48"/>
        <v>1.9510399351586973E-2</v>
      </c>
      <c r="AD203" s="3">
        <v>10.8</v>
      </c>
      <c r="AE203" s="3">
        <v>7.35</v>
      </c>
      <c r="AF203" s="3">
        <v>4.3600000000000003</v>
      </c>
      <c r="AG203" s="3">
        <v>5.16</v>
      </c>
      <c r="AH203" s="9">
        <f t="shared" si="53"/>
        <v>27832.98275498813</v>
      </c>
      <c r="AI203" s="9">
        <f t="shared" si="53"/>
        <v>29545.781693756722</v>
      </c>
      <c r="AJ203" s="9">
        <f t="shared" si="53"/>
        <v>36346.001289938547</v>
      </c>
      <c r="AK203" s="9">
        <f t="shared" si="52"/>
        <v>52197.547658970077</v>
      </c>
      <c r="AL203" s="9">
        <f t="shared" si="52"/>
        <v>73994.726640448731</v>
      </c>
      <c r="AM203" s="9">
        <f t="shared" si="52"/>
        <v>86416.583712131294</v>
      </c>
      <c r="AN203" s="9">
        <f t="shared" si="52"/>
        <v>107634.90598818452</v>
      </c>
      <c r="AO203" s="9">
        <f t="shared" si="60"/>
        <v>194.44444444444443</v>
      </c>
      <c r="AP203" s="9">
        <f t="shared" si="61"/>
        <v>194.44444444444443</v>
      </c>
      <c r="AQ203" s="9">
        <f t="shared" si="62"/>
        <v>194.44444444444443</v>
      </c>
      <c r="AR203" s="9">
        <f t="shared" si="62"/>
        <v>285.71428571428572</v>
      </c>
      <c r="AS203" s="9">
        <f t="shared" si="62"/>
        <v>481.65137614678895</v>
      </c>
      <c r="AT203" s="9">
        <f t="shared" si="62"/>
        <v>406.97674418604652</v>
      </c>
      <c r="AU203" s="9">
        <f t="shared" si="63"/>
        <v>406.97674418604652</v>
      </c>
      <c r="AV203" s="9">
        <f t="shared" si="56"/>
        <v>193.09545719326806</v>
      </c>
      <c r="AW203" s="9">
        <f t="shared" si="56"/>
        <v>193.17314805955436</v>
      </c>
      <c r="AX203" s="9">
        <f t="shared" si="56"/>
        <v>193.40973780046573</v>
      </c>
      <c r="AY203" s="9">
        <f t="shared" si="56"/>
        <v>284.15888214300497</v>
      </c>
      <c r="AZ203" s="9">
        <f t="shared" si="56"/>
        <v>478.53645495536904</v>
      </c>
      <c r="BA203" s="9">
        <f t="shared" si="56"/>
        <v>405.0690814567393</v>
      </c>
      <c r="BB203" s="9">
        <f t="shared" si="56"/>
        <v>405.44372693274158</v>
      </c>
    </row>
    <row r="204" spans="2:54" ht="14.5" x14ac:dyDescent="0.35">
      <c r="B204" s="8" t="s">
        <v>131</v>
      </c>
      <c r="C204" s="8" t="s">
        <v>131</v>
      </c>
      <c r="D204" s="30" t="s">
        <v>138</v>
      </c>
      <c r="E204" s="8" t="s">
        <v>113</v>
      </c>
      <c r="F204" s="8" t="s">
        <v>114</v>
      </c>
      <c r="G204" s="8" t="s">
        <v>58</v>
      </c>
      <c r="H204" s="17">
        <v>0.39008934508835746</v>
      </c>
      <c r="I204" s="17">
        <v>0.35063059071715275</v>
      </c>
      <c r="J204" s="17">
        <v>0.30016258821711334</v>
      </c>
      <c r="K204" s="17">
        <v>0.2222366503650087</v>
      </c>
      <c r="L204" s="17">
        <v>0.16782127080461748</v>
      </c>
      <c r="M204" s="17">
        <v>0.14994611072475783</v>
      </c>
      <c r="N204" s="17">
        <v>3.8004310417179929E-2</v>
      </c>
      <c r="O204" s="12">
        <f t="shared" si="51"/>
        <v>14612.037144231452</v>
      </c>
      <c r="P204" s="12">
        <f t="shared" si="51"/>
        <v>16256.425283206636</v>
      </c>
      <c r="Q204" s="12">
        <f t="shared" si="51"/>
        <v>18989.708323933697</v>
      </c>
      <c r="R204" s="12">
        <f t="shared" si="50"/>
        <v>25648.334739738628</v>
      </c>
      <c r="S204" s="12">
        <f t="shared" si="50"/>
        <v>33964.705264543671</v>
      </c>
      <c r="T204" s="12">
        <f t="shared" si="50"/>
        <v>38013.656856115202</v>
      </c>
      <c r="U204" s="12">
        <f t="shared" si="50"/>
        <v>149982.98712514734</v>
      </c>
      <c r="V204" s="7">
        <v>0.53</v>
      </c>
      <c r="W204" s="13">
        <f t="shared" si="59"/>
        <v>0.20674735289682947</v>
      </c>
      <c r="X204" s="13">
        <f t="shared" si="59"/>
        <v>0.18583421308009096</v>
      </c>
      <c r="Y204" s="13">
        <f t="shared" si="59"/>
        <v>0.15908617175507009</v>
      </c>
      <c r="Z204" s="13">
        <f t="shared" si="58"/>
        <v>0.11778542469345461</v>
      </c>
      <c r="AA204" s="13">
        <f t="shared" si="58"/>
        <v>8.8945273526447266E-2</v>
      </c>
      <c r="AB204" s="13">
        <f t="shared" si="58"/>
        <v>7.9471438684121654E-2</v>
      </c>
      <c r="AC204" s="13">
        <f t="shared" si="48"/>
        <v>2.0142284521105364E-2</v>
      </c>
      <c r="AD204" s="3">
        <v>10.8</v>
      </c>
      <c r="AE204" s="3">
        <v>7.35</v>
      </c>
      <c r="AF204" s="3">
        <v>4.3600000000000003</v>
      </c>
      <c r="AG204" s="3">
        <v>5.16</v>
      </c>
      <c r="AH204" s="9">
        <f t="shared" si="53"/>
        <v>10157.324727866946</v>
      </c>
      <c r="AI204" s="9">
        <f t="shared" si="53"/>
        <v>11300.394933708685</v>
      </c>
      <c r="AJ204" s="9">
        <f t="shared" si="53"/>
        <v>13200.393075226997</v>
      </c>
      <c r="AK204" s="9">
        <f t="shared" si="52"/>
        <v>17829.031100116226</v>
      </c>
      <c r="AL204" s="9">
        <f t="shared" si="52"/>
        <v>23610.023520536812</v>
      </c>
      <c r="AM204" s="9">
        <f t="shared" si="52"/>
        <v>26424.587685482267</v>
      </c>
      <c r="AN204" s="9">
        <f t="shared" si="52"/>
        <v>104258.28300655722</v>
      </c>
      <c r="AO204" s="9">
        <f t="shared" si="60"/>
        <v>194.44444444444443</v>
      </c>
      <c r="AP204" s="9">
        <f t="shared" si="61"/>
        <v>194.44444444444443</v>
      </c>
      <c r="AQ204" s="9">
        <f t="shared" si="62"/>
        <v>194.44444444444443</v>
      </c>
      <c r="AR204" s="9">
        <f t="shared" si="62"/>
        <v>285.71428571428572</v>
      </c>
      <c r="AS204" s="9">
        <f t="shared" si="62"/>
        <v>481.65137614678895</v>
      </c>
      <c r="AT204" s="9">
        <f t="shared" si="62"/>
        <v>406.97674418604652</v>
      </c>
      <c r="AU204" s="9">
        <f t="shared" si="63"/>
        <v>406.97674418604652</v>
      </c>
      <c r="AV204" s="9">
        <f t="shared" si="56"/>
        <v>190.7920598765545</v>
      </c>
      <c r="AW204" s="9">
        <f t="shared" si="56"/>
        <v>191.15526042616514</v>
      </c>
      <c r="AX204" s="9">
        <f t="shared" si="56"/>
        <v>191.62181655367803</v>
      </c>
      <c r="AY204" s="9">
        <f t="shared" si="56"/>
        <v>281.20786559506735</v>
      </c>
      <c r="AZ204" s="9">
        <f t="shared" si="56"/>
        <v>472.02198968283534</v>
      </c>
      <c r="BA204" s="9">
        <f t="shared" si="56"/>
        <v>400.80378804916421</v>
      </c>
      <c r="BB204" s="9">
        <f t="shared" si="56"/>
        <v>405.39427001359701</v>
      </c>
    </row>
    <row r="205" spans="2:54" ht="14.5" hidden="1" x14ac:dyDescent="0.35">
      <c r="B205" s="8" t="s">
        <v>131</v>
      </c>
      <c r="C205" s="8" t="s">
        <v>131</v>
      </c>
      <c r="D205" s="30" t="s">
        <v>138</v>
      </c>
      <c r="E205" s="8" t="s">
        <v>108</v>
      </c>
      <c r="F205" s="8" t="s">
        <v>115</v>
      </c>
      <c r="G205" s="8" t="s">
        <v>58</v>
      </c>
      <c r="H205" s="17">
        <v>0.11775265957446808</v>
      </c>
      <c r="I205" s="17">
        <v>0.10069444444444442</v>
      </c>
      <c r="J205" s="17">
        <v>8.702956989247311E-2</v>
      </c>
      <c r="K205" s="17">
        <v>7.0165094339622619E-2</v>
      </c>
      <c r="L205" s="17">
        <v>5.5457746478873235E-2</v>
      </c>
      <c r="M205" s="17">
        <v>5.0715782122905034E-2</v>
      </c>
      <c r="N205" s="17">
        <v>0</v>
      </c>
      <c r="O205" s="12">
        <f t="shared" si="51"/>
        <v>48406.549971767367</v>
      </c>
      <c r="P205" s="12">
        <f t="shared" si="51"/>
        <v>56606.896551724152</v>
      </c>
      <c r="Q205" s="12">
        <f t="shared" si="51"/>
        <v>65494.980694980703</v>
      </c>
      <c r="R205" s="12">
        <f t="shared" si="50"/>
        <v>81236.974789915999</v>
      </c>
      <c r="S205" s="12">
        <f t="shared" si="50"/>
        <v>102780.9523809524</v>
      </c>
      <c r="T205" s="12">
        <f t="shared" si="50"/>
        <v>112391.04991394146</v>
      </c>
      <c r="U205" s="12" t="str">
        <f t="shared" si="50"/>
        <v>-</v>
      </c>
      <c r="V205" s="7">
        <v>0.53</v>
      </c>
      <c r="W205" s="13">
        <f t="shared" si="59"/>
        <v>6.2408909574468083E-2</v>
      </c>
      <c r="X205" s="13">
        <f t="shared" si="59"/>
        <v>5.3368055555555544E-2</v>
      </c>
      <c r="Y205" s="13">
        <f t="shared" si="59"/>
        <v>4.6125672043010754E-2</v>
      </c>
      <c r="Z205" s="13">
        <f t="shared" si="58"/>
        <v>3.7187499999999991E-2</v>
      </c>
      <c r="AA205" s="13">
        <f t="shared" si="58"/>
        <v>2.9392605633802815E-2</v>
      </c>
      <c r="AB205" s="13">
        <f t="shared" si="58"/>
        <v>2.6879364525139671E-2</v>
      </c>
      <c r="AC205" s="13">
        <f t="shared" si="48"/>
        <v>0</v>
      </c>
      <c r="AD205" s="3">
        <v>10.8</v>
      </c>
      <c r="AE205" s="3">
        <v>7.35</v>
      </c>
      <c r="AF205" s="3">
        <v>4.3600000000000003</v>
      </c>
      <c r="AG205" s="3">
        <v>5.16</v>
      </c>
      <c r="AH205" s="9">
        <f t="shared" si="53"/>
        <v>33649.041688418227</v>
      </c>
      <c r="AI205" s="9">
        <f t="shared" si="53"/>
        <v>39349.381912817182</v>
      </c>
      <c r="AJ205" s="9">
        <f t="shared" si="53"/>
        <v>45527.791942886281</v>
      </c>
      <c r="AK205" s="9">
        <f t="shared" si="52"/>
        <v>56470.588235294133</v>
      </c>
      <c r="AL205" s="9">
        <f t="shared" si="52"/>
        <v>71446.540880503147</v>
      </c>
      <c r="AM205" s="9">
        <f t="shared" si="52"/>
        <v>78126.847010684229</v>
      </c>
      <c r="AN205" s="9" t="str">
        <f t="shared" si="52"/>
        <v>-</v>
      </c>
      <c r="AO205" s="9">
        <f t="shared" si="60"/>
        <v>194.44444444444443</v>
      </c>
      <c r="AP205" s="9">
        <f t="shared" si="61"/>
        <v>194.44444444444443</v>
      </c>
      <c r="AQ205" s="9">
        <f t="shared" si="62"/>
        <v>194.44444444444443</v>
      </c>
      <c r="AR205" s="9">
        <f t="shared" si="62"/>
        <v>285.71428571428572</v>
      </c>
      <c r="AS205" s="9">
        <f t="shared" si="62"/>
        <v>481.65137614678895</v>
      </c>
      <c r="AT205" s="9">
        <f t="shared" si="62"/>
        <v>406.97674418604652</v>
      </c>
      <c r="AU205" s="9">
        <f t="shared" si="63"/>
        <v>406.97674418604652</v>
      </c>
      <c r="AV205" s="9">
        <f t="shared" si="56"/>
        <v>193.32728287820152</v>
      </c>
      <c r="AW205" s="9">
        <f t="shared" si="56"/>
        <v>193.48832447684887</v>
      </c>
      <c r="AX205" s="9">
        <f t="shared" si="56"/>
        <v>193.61752422000444</v>
      </c>
      <c r="AY205" s="9">
        <f t="shared" si="56"/>
        <v>284.27598460171754</v>
      </c>
      <c r="AZ205" s="9">
        <f t="shared" si="56"/>
        <v>478.42610326190504</v>
      </c>
      <c r="BA205" s="9">
        <f t="shared" si="56"/>
        <v>404.8677157141201</v>
      </c>
      <c r="BB205" s="9" t="str">
        <f t="shared" si="56"/>
        <v>-</v>
      </c>
    </row>
    <row r="206" spans="2:54" ht="14.5" hidden="1" x14ac:dyDescent="0.35">
      <c r="B206" s="8" t="s">
        <v>131</v>
      </c>
      <c r="C206" s="8" t="s">
        <v>131</v>
      </c>
      <c r="D206" s="30" t="s">
        <v>138</v>
      </c>
      <c r="E206" s="8" t="s">
        <v>111</v>
      </c>
      <c r="F206" s="8" t="s">
        <v>115</v>
      </c>
      <c r="G206" s="8" t="s">
        <v>58</v>
      </c>
      <c r="H206" s="17">
        <v>3.4755597002849198E-4</v>
      </c>
      <c r="I206" s="17">
        <v>4.3029376664897103E-4</v>
      </c>
      <c r="J206" s="17">
        <v>4.8580183826496E-4</v>
      </c>
      <c r="K206" s="17">
        <v>1.7050111820342799E-4</v>
      </c>
      <c r="L206" s="17">
        <v>9.5460183886420696E-5</v>
      </c>
      <c r="M206" s="17">
        <v>7.57292804159128E-5</v>
      </c>
      <c r="N206" s="17">
        <v>3.3894120215690102E-5</v>
      </c>
      <c r="O206" s="12">
        <f t="shared" si="51"/>
        <v>16400236.196583603</v>
      </c>
      <c r="P206" s="12">
        <f t="shared" si="51"/>
        <v>13246764.052359601</v>
      </c>
      <c r="Q206" s="12">
        <f t="shared" si="51"/>
        <v>11733179.150489705</v>
      </c>
      <c r="R206" s="12">
        <f t="shared" si="50"/>
        <v>33430865.791737661</v>
      </c>
      <c r="S206" s="12">
        <f t="shared" si="50"/>
        <v>59710758.642387554</v>
      </c>
      <c r="T206" s="12">
        <f t="shared" si="50"/>
        <v>75268112.52787599</v>
      </c>
      <c r="U206" s="12">
        <f t="shared" si="50"/>
        <v>168170761.29214245</v>
      </c>
      <c r="V206" s="7">
        <v>0.53</v>
      </c>
      <c r="W206" s="13">
        <f t="shared" si="59"/>
        <v>1.8420466411510076E-4</v>
      </c>
      <c r="X206" s="13">
        <f t="shared" si="59"/>
        <v>2.2805569632395464E-4</v>
      </c>
      <c r="Y206" s="13">
        <f t="shared" si="59"/>
        <v>2.5747497428042879E-4</v>
      </c>
      <c r="Z206" s="13">
        <f t="shared" si="58"/>
        <v>9.0365592647816842E-5</v>
      </c>
      <c r="AA206" s="13">
        <f t="shared" si="58"/>
        <v>5.0593897459802974E-5</v>
      </c>
      <c r="AB206" s="13">
        <f t="shared" si="58"/>
        <v>4.0136518620433785E-5</v>
      </c>
      <c r="AC206" s="13">
        <f t="shared" si="48"/>
        <v>1.7963883714315755E-5</v>
      </c>
      <c r="AD206" s="3">
        <v>10.8</v>
      </c>
      <c r="AE206" s="3">
        <v>7.35</v>
      </c>
      <c r="AF206" s="3">
        <v>4.3600000000000003</v>
      </c>
      <c r="AG206" s="3">
        <v>5.16</v>
      </c>
      <c r="AH206" s="9">
        <f t="shared" si="53"/>
        <v>11400362.798022365</v>
      </c>
      <c r="AI206" s="9">
        <f t="shared" si="53"/>
        <v>9208276.8983631786</v>
      </c>
      <c r="AJ206" s="9">
        <f t="shared" si="53"/>
        <v>8156132.4779968159</v>
      </c>
      <c r="AK206" s="9">
        <f t="shared" si="52"/>
        <v>23238933.519579306</v>
      </c>
      <c r="AL206" s="9">
        <f t="shared" si="52"/>
        <v>41506982.174450137</v>
      </c>
      <c r="AM206" s="9">
        <f t="shared" si="52"/>
        <v>52321428.768136233</v>
      </c>
      <c r="AN206" s="9">
        <f t="shared" si="52"/>
        <v>116901224.33416058</v>
      </c>
      <c r="AO206" s="9">
        <f t="shared" si="60"/>
        <v>194.44444444444443</v>
      </c>
      <c r="AP206" s="9">
        <f t="shared" si="61"/>
        <v>194.44444444444443</v>
      </c>
      <c r="AQ206" s="9">
        <f t="shared" si="62"/>
        <v>194.44444444444443</v>
      </c>
      <c r="AR206" s="9">
        <f t="shared" si="62"/>
        <v>285.71428571428572</v>
      </c>
      <c r="AS206" s="9">
        <f t="shared" si="62"/>
        <v>481.65137614678895</v>
      </c>
      <c r="AT206" s="9">
        <f t="shared" si="62"/>
        <v>406.97674418604652</v>
      </c>
      <c r="AU206" s="9">
        <f t="shared" si="63"/>
        <v>406.97674418604652</v>
      </c>
      <c r="AV206" s="9">
        <f t="shared" si="56"/>
        <v>194.44112805901071</v>
      </c>
      <c r="AW206" s="9">
        <f t="shared" si="56"/>
        <v>194.44033859011012</v>
      </c>
      <c r="AX206" s="9">
        <f t="shared" si="56"/>
        <v>194.43980894585115</v>
      </c>
      <c r="AY206" s="9">
        <f t="shared" ref="AY206:BB256" si="64">IFERROR(1/((1/AK206)+(1/AR206)), "-")</f>
        <v>285.71077300362879</v>
      </c>
      <c r="AZ206" s="9">
        <f t="shared" si="64"/>
        <v>481.64578707854048</v>
      </c>
      <c r="BA206" s="9">
        <f t="shared" si="64"/>
        <v>406.9735785847646</v>
      </c>
      <c r="BB206" s="9">
        <f t="shared" si="64"/>
        <v>406.97532735320641</v>
      </c>
    </row>
    <row r="207" spans="2:54" ht="14.5" hidden="1" x14ac:dyDescent="0.35">
      <c r="B207" s="8" t="s">
        <v>131</v>
      </c>
      <c r="C207" s="8" t="s">
        <v>131</v>
      </c>
      <c r="D207" s="30" t="s">
        <v>138</v>
      </c>
      <c r="E207" s="8" t="s">
        <v>112</v>
      </c>
      <c r="F207" s="8" t="s">
        <v>115</v>
      </c>
      <c r="G207" s="8" t="s">
        <v>58</v>
      </c>
      <c r="H207" s="17">
        <v>4.0442846600803502E-3</v>
      </c>
      <c r="I207" s="17">
        <v>3.80983337543801E-3</v>
      </c>
      <c r="J207" s="17">
        <v>3.0970258406786402E-3</v>
      </c>
      <c r="K207" s="17">
        <v>2.1565094577951E-3</v>
      </c>
      <c r="L207" s="17">
        <v>1.5212503689249E-3</v>
      </c>
      <c r="M207" s="17">
        <v>1.3025799026637199E-3</v>
      </c>
      <c r="N207" s="17">
        <v>1.0457992615577299E-3</v>
      </c>
      <c r="O207" s="12">
        <f t="shared" si="51"/>
        <v>1409396.340535227</v>
      </c>
      <c r="P207" s="12">
        <f t="shared" si="51"/>
        <v>1496128.4230297029</v>
      </c>
      <c r="Q207" s="12">
        <f t="shared" si="51"/>
        <v>1840475.4410286029</v>
      </c>
      <c r="R207" s="12">
        <f t="shared" si="50"/>
        <v>2643160.2140191416</v>
      </c>
      <c r="S207" s="12">
        <f t="shared" si="50"/>
        <v>3746917.7437428078</v>
      </c>
      <c r="T207" s="12">
        <f t="shared" si="50"/>
        <v>4375931.1719332878</v>
      </c>
      <c r="U207" s="12">
        <f t="shared" si="50"/>
        <v>5450376.7687785365</v>
      </c>
      <c r="V207" s="7">
        <v>0.53</v>
      </c>
      <c r="W207" s="13">
        <f t="shared" si="59"/>
        <v>2.1434708698425857E-3</v>
      </c>
      <c r="X207" s="13">
        <f t="shared" si="59"/>
        <v>2.0192116889821456E-3</v>
      </c>
      <c r="Y207" s="13">
        <f t="shared" si="59"/>
        <v>1.6414236955596794E-3</v>
      </c>
      <c r="Z207" s="13">
        <f t="shared" si="58"/>
        <v>1.1429500126314031E-3</v>
      </c>
      <c r="AA207" s="13">
        <f t="shared" si="58"/>
        <v>8.0626269553019699E-4</v>
      </c>
      <c r="AB207" s="13">
        <f t="shared" si="58"/>
        <v>6.9036734841177155E-4</v>
      </c>
      <c r="AC207" s="13">
        <f t="shared" si="48"/>
        <v>5.5427360862559684E-4</v>
      </c>
      <c r="AD207" s="3">
        <v>10.8</v>
      </c>
      <c r="AE207" s="3">
        <v>7.35</v>
      </c>
      <c r="AF207" s="3">
        <v>4.3600000000000003</v>
      </c>
      <c r="AG207" s="3">
        <v>5.16</v>
      </c>
      <c r="AH207" s="9">
        <f t="shared" si="53"/>
        <v>979719.40255676152</v>
      </c>
      <c r="AI207" s="9">
        <f t="shared" si="53"/>
        <v>1040009.8273294856</v>
      </c>
      <c r="AJ207" s="9">
        <f t="shared" si="53"/>
        <v>1279377.1685402403</v>
      </c>
      <c r="AK207" s="9">
        <f t="shared" si="52"/>
        <v>1837350.6949487578</v>
      </c>
      <c r="AL207" s="9">
        <f t="shared" si="52"/>
        <v>2604610.1495729545</v>
      </c>
      <c r="AM207" s="9">
        <f t="shared" si="52"/>
        <v>3041858.8086924544</v>
      </c>
      <c r="AN207" s="9">
        <f t="shared" si="52"/>
        <v>3788742.5403624387</v>
      </c>
      <c r="AO207" s="9">
        <f t="shared" si="60"/>
        <v>194.44444444444443</v>
      </c>
      <c r="AP207" s="9">
        <f t="shared" si="61"/>
        <v>194.44444444444443</v>
      </c>
      <c r="AQ207" s="9">
        <f t="shared" si="62"/>
        <v>194.44444444444443</v>
      </c>
      <c r="AR207" s="9">
        <f t="shared" si="62"/>
        <v>285.71428571428572</v>
      </c>
      <c r="AS207" s="9">
        <f t="shared" si="62"/>
        <v>481.65137614678895</v>
      </c>
      <c r="AT207" s="9">
        <f t="shared" si="62"/>
        <v>406.97674418604652</v>
      </c>
      <c r="AU207" s="9">
        <f t="shared" si="63"/>
        <v>406.97674418604652</v>
      </c>
      <c r="AV207" s="9">
        <f t="shared" ref="AV207:AX256" si="65">IFERROR(1/((1/AH207)+(1/AO207)), "-")</f>
        <v>194.40586080559595</v>
      </c>
      <c r="AW207" s="9">
        <f t="shared" si="65"/>
        <v>194.40809712017241</v>
      </c>
      <c r="AX207" s="9">
        <f t="shared" si="65"/>
        <v>194.41489655389134</v>
      </c>
      <c r="AY207" s="9">
        <f t="shared" si="64"/>
        <v>285.66986307841989</v>
      </c>
      <c r="AZ207" s="9">
        <f t="shared" si="64"/>
        <v>481.56232437208394</v>
      </c>
      <c r="BA207" s="9">
        <f t="shared" si="64"/>
        <v>406.92230118796891</v>
      </c>
      <c r="BB207" s="9">
        <f t="shared" si="64"/>
        <v>406.93303251155055</v>
      </c>
    </row>
    <row r="208" spans="2:54" ht="14.5" hidden="1" x14ac:dyDescent="0.35">
      <c r="B208" s="8" t="s">
        <v>131</v>
      </c>
      <c r="C208" s="8" t="s">
        <v>131</v>
      </c>
      <c r="D208" s="30" t="s">
        <v>138</v>
      </c>
      <c r="E208" s="8" t="s">
        <v>113</v>
      </c>
      <c r="F208" s="8" t="s">
        <v>115</v>
      </c>
      <c r="G208" s="8" t="s">
        <v>58</v>
      </c>
      <c r="H208" s="17">
        <v>0.12214450020457691</v>
      </c>
      <c r="I208" s="17">
        <v>0.1049345715865314</v>
      </c>
      <c r="J208" s="17">
        <v>9.0612397571416717E-2</v>
      </c>
      <c r="K208" s="17">
        <v>7.2492104915621136E-2</v>
      </c>
      <c r="L208" s="17">
        <v>5.7074457031684553E-2</v>
      </c>
      <c r="M208" s="17">
        <v>5.209409130598467E-2</v>
      </c>
      <c r="N208" s="17">
        <v>1.07969338177342E-3</v>
      </c>
      <c r="O208" s="12">
        <f t="shared" si="51"/>
        <v>46666.038916637306</v>
      </c>
      <c r="P208" s="12">
        <f t="shared" si="51"/>
        <v>54319.562312213304</v>
      </c>
      <c r="Q208" s="12">
        <f t="shared" si="51"/>
        <v>62905.299415651265</v>
      </c>
      <c r="R208" s="12">
        <f t="shared" si="50"/>
        <v>78629.252201114141</v>
      </c>
      <c r="S208" s="12">
        <f t="shared" si="50"/>
        <v>99869.544038512322</v>
      </c>
      <c r="T208" s="12">
        <f t="shared" si="50"/>
        <v>109417.39949968515</v>
      </c>
      <c r="U208" s="12">
        <f t="shared" si="50"/>
        <v>5279276.5948399398</v>
      </c>
      <c r="V208" s="7">
        <v>0.53</v>
      </c>
      <c r="W208" s="13">
        <f t="shared" si="59"/>
        <v>6.4736585108425768E-2</v>
      </c>
      <c r="X208" s="13">
        <f t="shared" si="59"/>
        <v>5.561532294086164E-2</v>
      </c>
      <c r="Y208" s="13">
        <f t="shared" si="59"/>
        <v>4.8024570712850864E-2</v>
      </c>
      <c r="Z208" s="13">
        <f t="shared" si="58"/>
        <v>3.8420815605279206E-2</v>
      </c>
      <c r="AA208" s="13">
        <f t="shared" si="58"/>
        <v>3.0249462226792815E-2</v>
      </c>
      <c r="AB208" s="13">
        <f t="shared" si="58"/>
        <v>2.7609868392171878E-2</v>
      </c>
      <c r="AC208" s="13">
        <f t="shared" si="48"/>
        <v>5.7223749233991262E-4</v>
      </c>
      <c r="AD208" s="3">
        <v>10.8</v>
      </c>
      <c r="AE208" s="3">
        <v>7.35</v>
      </c>
      <c r="AF208" s="3">
        <v>4.3600000000000003</v>
      </c>
      <c r="AG208" s="3">
        <v>5.16</v>
      </c>
      <c r="AH208" s="9">
        <f t="shared" si="53"/>
        <v>32439.153169459896</v>
      </c>
      <c r="AI208" s="9">
        <f t="shared" si="53"/>
        <v>37759.377972740134</v>
      </c>
      <c r="AJ208" s="9">
        <f t="shared" si="53"/>
        <v>43727.616277016765</v>
      </c>
      <c r="AK208" s="9">
        <f t="shared" si="52"/>
        <v>54657.871440695024</v>
      </c>
      <c r="AL208" s="9">
        <f t="shared" si="52"/>
        <v>69422.721774536869</v>
      </c>
      <c r="AM208" s="9">
        <f t="shared" si="52"/>
        <v>76059.76132053585</v>
      </c>
      <c r="AN208" s="9">
        <f t="shared" si="52"/>
        <v>3669804.9815173363</v>
      </c>
      <c r="AO208" s="9">
        <f t="shared" si="60"/>
        <v>194.44444444444443</v>
      </c>
      <c r="AP208" s="9">
        <f t="shared" si="61"/>
        <v>194.44444444444443</v>
      </c>
      <c r="AQ208" s="9">
        <f t="shared" si="62"/>
        <v>194.44444444444443</v>
      </c>
      <c r="AR208" s="9">
        <f t="shared" si="62"/>
        <v>285.71428571428572</v>
      </c>
      <c r="AS208" s="9">
        <f t="shared" si="62"/>
        <v>481.65137614678895</v>
      </c>
      <c r="AT208" s="9">
        <f t="shared" si="62"/>
        <v>406.97674418604652</v>
      </c>
      <c r="AU208" s="9">
        <f t="shared" si="63"/>
        <v>406.97674418604652</v>
      </c>
      <c r="AV208" s="9">
        <f t="shared" si="65"/>
        <v>193.28586418545396</v>
      </c>
      <c r="AW208" s="9">
        <f t="shared" si="65"/>
        <v>193.4482696307532</v>
      </c>
      <c r="AX208" s="9">
        <f t="shared" si="65"/>
        <v>193.5836323296605</v>
      </c>
      <c r="AY208" s="9">
        <f t="shared" si="64"/>
        <v>284.22853169983694</v>
      </c>
      <c r="AZ208" s="9">
        <f t="shared" si="64"/>
        <v>478.33272757463124</v>
      </c>
      <c r="BA208" s="9">
        <f t="shared" si="64"/>
        <v>404.81070344074777</v>
      </c>
      <c r="BB208" s="9">
        <f t="shared" si="64"/>
        <v>406.93161598304573</v>
      </c>
    </row>
    <row r="209" spans="2:54" ht="14.5" hidden="1" x14ac:dyDescent="0.35">
      <c r="B209" s="8" t="s">
        <v>131</v>
      </c>
      <c r="C209" s="8" t="s">
        <v>131</v>
      </c>
      <c r="D209" s="30" t="s">
        <v>139</v>
      </c>
      <c r="E209" s="8" t="s">
        <v>108</v>
      </c>
      <c r="F209" s="8" t="s">
        <v>109</v>
      </c>
      <c r="G209" s="8" t="s">
        <v>58</v>
      </c>
      <c r="H209" s="17" t="s">
        <v>110</v>
      </c>
      <c r="I209" s="17" t="s">
        <v>110</v>
      </c>
      <c r="J209" s="17" t="s">
        <v>110</v>
      </c>
      <c r="K209" s="17" t="s">
        <v>110</v>
      </c>
      <c r="L209" s="20">
        <v>3.549295774647887</v>
      </c>
      <c r="M209" s="20">
        <v>3.2458100558659222</v>
      </c>
      <c r="N209" s="20">
        <v>3.4685816876122089</v>
      </c>
      <c r="O209" s="12" t="str">
        <f t="shared" si="51"/>
        <v>-</v>
      </c>
      <c r="P209" s="12" t="str">
        <f t="shared" si="51"/>
        <v>-</v>
      </c>
      <c r="Q209" s="12" t="str">
        <f t="shared" si="51"/>
        <v>-</v>
      </c>
      <c r="R209" s="12" t="str">
        <f t="shared" si="50"/>
        <v>-</v>
      </c>
      <c r="S209" s="12">
        <f t="shared" si="50"/>
        <v>1605.9523809523812</v>
      </c>
      <c r="T209" s="12">
        <f t="shared" si="50"/>
        <v>1756.1101549053353</v>
      </c>
      <c r="U209" s="12">
        <f t="shared" si="50"/>
        <v>1643.3229813664593</v>
      </c>
      <c r="V209" s="7">
        <v>0.53</v>
      </c>
      <c r="W209" s="13" t="str">
        <f t="shared" si="59"/>
        <v>-</v>
      </c>
      <c r="X209" s="13" t="str">
        <f t="shared" si="59"/>
        <v>-</v>
      </c>
      <c r="Y209" s="13" t="str">
        <f t="shared" si="59"/>
        <v>-</v>
      </c>
      <c r="Z209" s="13" t="str">
        <f t="shared" si="58"/>
        <v>-</v>
      </c>
      <c r="AA209" s="13">
        <f t="shared" si="58"/>
        <v>1.8811267605633801</v>
      </c>
      <c r="AB209" s="13">
        <f t="shared" si="58"/>
        <v>1.7202793296089389</v>
      </c>
      <c r="AC209" s="13">
        <f t="shared" si="48"/>
        <v>1.8383482944344709</v>
      </c>
      <c r="AD209" s="3">
        <v>10.8</v>
      </c>
      <c r="AE209" s="3">
        <v>7.35</v>
      </c>
      <c r="AF209" s="3">
        <v>4.3600000000000003</v>
      </c>
      <c r="AG209" s="3">
        <v>5.16</v>
      </c>
      <c r="AH209" s="9" t="str">
        <f t="shared" si="53"/>
        <v>-</v>
      </c>
      <c r="AI209" s="9" t="str">
        <f t="shared" si="53"/>
        <v>-</v>
      </c>
      <c r="AJ209" s="9" t="str">
        <f t="shared" si="53"/>
        <v>-</v>
      </c>
      <c r="AK209" s="9" t="str">
        <f t="shared" si="52"/>
        <v>-</v>
      </c>
      <c r="AL209" s="9">
        <f t="shared" si="52"/>
        <v>1116.3522012578617</v>
      </c>
      <c r="AM209" s="9">
        <f t="shared" si="52"/>
        <v>1220.7319845419411</v>
      </c>
      <c r="AN209" s="9">
        <f t="shared" si="52"/>
        <v>1142.3297785069726</v>
      </c>
      <c r="AO209" s="9">
        <f t="shared" si="60"/>
        <v>194.44444444444443</v>
      </c>
      <c r="AP209" s="9">
        <f t="shared" si="61"/>
        <v>194.44444444444443</v>
      </c>
      <c r="AQ209" s="9">
        <f t="shared" si="62"/>
        <v>194.44444444444443</v>
      </c>
      <c r="AR209" s="9">
        <f t="shared" si="62"/>
        <v>285.71428571428572</v>
      </c>
      <c r="AS209" s="9">
        <f t="shared" si="62"/>
        <v>481.65137614678895</v>
      </c>
      <c r="AT209" s="9">
        <f t="shared" si="62"/>
        <v>406.97674418604652</v>
      </c>
      <c r="AU209" s="9">
        <f t="shared" si="63"/>
        <v>406.97674418604652</v>
      </c>
      <c r="AV209" s="9" t="str">
        <f t="shared" si="65"/>
        <v>-</v>
      </c>
      <c r="AW209" s="9" t="str">
        <f t="shared" si="65"/>
        <v>-</v>
      </c>
      <c r="AX209" s="9" t="str">
        <f t="shared" si="65"/>
        <v>-</v>
      </c>
      <c r="AY209" s="9" t="str">
        <f t="shared" si="64"/>
        <v>-</v>
      </c>
      <c r="AZ209" s="9">
        <f t="shared" si="64"/>
        <v>336.47770355659867</v>
      </c>
      <c r="BA209" s="9">
        <f t="shared" si="64"/>
        <v>305.22016612941206</v>
      </c>
      <c r="BB209" s="9">
        <f t="shared" si="64"/>
        <v>300.07080408816648</v>
      </c>
    </row>
    <row r="210" spans="2:54" ht="14.5" hidden="1" x14ac:dyDescent="0.35">
      <c r="B210" s="8" t="s">
        <v>131</v>
      </c>
      <c r="C210" s="8" t="s">
        <v>131</v>
      </c>
      <c r="D210" s="30" t="s">
        <v>139</v>
      </c>
      <c r="E210" s="8" t="s">
        <v>111</v>
      </c>
      <c r="F210" s="8" t="s">
        <v>109</v>
      </c>
      <c r="G210" s="8" t="s">
        <v>58</v>
      </c>
      <c r="H210" s="14" t="s">
        <v>110</v>
      </c>
      <c r="I210" s="14" t="s">
        <v>110</v>
      </c>
      <c r="J210" s="14" t="s">
        <v>110</v>
      </c>
      <c r="K210" s="14" t="s">
        <v>110</v>
      </c>
      <c r="L210" s="14" t="s">
        <v>110</v>
      </c>
      <c r="M210" s="14" t="s">
        <v>110</v>
      </c>
      <c r="N210" s="14" t="s">
        <v>110</v>
      </c>
      <c r="O210" s="12" t="str">
        <f t="shared" si="51"/>
        <v>-</v>
      </c>
      <c r="P210" s="12" t="str">
        <f t="shared" si="51"/>
        <v>-</v>
      </c>
      <c r="Q210" s="12" t="str">
        <f t="shared" si="51"/>
        <v>-</v>
      </c>
      <c r="R210" s="12" t="str">
        <f t="shared" si="50"/>
        <v>-</v>
      </c>
      <c r="S210" s="12" t="str">
        <f t="shared" si="50"/>
        <v>-</v>
      </c>
      <c r="T210" s="12" t="str">
        <f t="shared" si="50"/>
        <v>-</v>
      </c>
      <c r="U210" s="12" t="str">
        <f t="shared" si="50"/>
        <v>-</v>
      </c>
      <c r="V210" s="7">
        <v>0.53</v>
      </c>
      <c r="W210" s="13" t="str">
        <f t="shared" si="59"/>
        <v>-</v>
      </c>
      <c r="X210" s="13" t="str">
        <f t="shared" si="59"/>
        <v>-</v>
      </c>
      <c r="Y210" s="13" t="str">
        <f t="shared" si="59"/>
        <v>-</v>
      </c>
      <c r="Z210" s="13" t="str">
        <f t="shared" si="58"/>
        <v>-</v>
      </c>
      <c r="AA210" s="13" t="str">
        <f t="shared" si="58"/>
        <v>-</v>
      </c>
      <c r="AB210" s="13" t="str">
        <f t="shared" si="58"/>
        <v>-</v>
      </c>
      <c r="AC210" s="13" t="str">
        <f t="shared" si="58"/>
        <v>-</v>
      </c>
      <c r="AD210" s="3">
        <v>10.8</v>
      </c>
      <c r="AE210" s="3">
        <v>7.35</v>
      </c>
      <c r="AF210" s="3">
        <v>4.3600000000000003</v>
      </c>
      <c r="AG210" s="3">
        <v>5.16</v>
      </c>
      <c r="AH210" s="9" t="str">
        <f t="shared" si="53"/>
        <v>-</v>
      </c>
      <c r="AI210" s="9" t="str">
        <f t="shared" si="53"/>
        <v>-</v>
      </c>
      <c r="AJ210" s="9" t="str">
        <f t="shared" si="53"/>
        <v>-</v>
      </c>
      <c r="AK210" s="9" t="str">
        <f t="shared" si="52"/>
        <v>-</v>
      </c>
      <c r="AL210" s="9" t="str">
        <f t="shared" si="52"/>
        <v>-</v>
      </c>
      <c r="AM210" s="9" t="str">
        <f t="shared" si="52"/>
        <v>-</v>
      </c>
      <c r="AN210" s="9" t="str">
        <f t="shared" si="52"/>
        <v>-</v>
      </c>
      <c r="AO210" s="9">
        <f t="shared" si="60"/>
        <v>194.44444444444443</v>
      </c>
      <c r="AP210" s="9">
        <f t="shared" si="61"/>
        <v>194.44444444444443</v>
      </c>
      <c r="AQ210" s="9">
        <f t="shared" si="62"/>
        <v>194.44444444444443</v>
      </c>
      <c r="AR210" s="9">
        <f t="shared" si="62"/>
        <v>285.71428571428572</v>
      </c>
      <c r="AS210" s="9">
        <f t="shared" si="62"/>
        <v>481.65137614678895</v>
      </c>
      <c r="AT210" s="9">
        <f t="shared" si="62"/>
        <v>406.97674418604652</v>
      </c>
      <c r="AU210" s="9">
        <f t="shared" si="63"/>
        <v>406.97674418604652</v>
      </c>
      <c r="AV210" s="9" t="str">
        <f t="shared" si="65"/>
        <v>-</v>
      </c>
      <c r="AW210" s="9" t="str">
        <f t="shared" si="65"/>
        <v>-</v>
      </c>
      <c r="AX210" s="9" t="str">
        <f t="shared" si="65"/>
        <v>-</v>
      </c>
      <c r="AY210" s="9" t="str">
        <f t="shared" si="64"/>
        <v>-</v>
      </c>
      <c r="AZ210" s="9" t="str">
        <f t="shared" si="64"/>
        <v>-</v>
      </c>
      <c r="BA210" s="9" t="str">
        <f t="shared" si="64"/>
        <v>-</v>
      </c>
      <c r="BB210" s="9" t="str">
        <f t="shared" si="64"/>
        <v>-</v>
      </c>
    </row>
    <row r="211" spans="2:54" ht="14.5" hidden="1" x14ac:dyDescent="0.35">
      <c r="B211" s="8" t="s">
        <v>131</v>
      </c>
      <c r="C211" s="8" t="s">
        <v>131</v>
      </c>
      <c r="D211" s="30" t="s">
        <v>139</v>
      </c>
      <c r="E211" s="8" t="s">
        <v>112</v>
      </c>
      <c r="F211" s="8" t="s">
        <v>109</v>
      </c>
      <c r="G211" s="8" t="s">
        <v>58</v>
      </c>
      <c r="H211" s="14" t="s">
        <v>110</v>
      </c>
      <c r="I211" s="14" t="s">
        <v>110</v>
      </c>
      <c r="J211" s="14" t="s">
        <v>110</v>
      </c>
      <c r="K211" s="14" t="s">
        <v>110</v>
      </c>
      <c r="L211" s="14" t="s">
        <v>110</v>
      </c>
      <c r="M211" s="14" t="s">
        <v>110</v>
      </c>
      <c r="N211" s="14" t="s">
        <v>110</v>
      </c>
      <c r="O211" s="12" t="str">
        <f t="shared" si="51"/>
        <v>-</v>
      </c>
      <c r="P211" s="12" t="str">
        <f t="shared" si="51"/>
        <v>-</v>
      </c>
      <c r="Q211" s="12" t="str">
        <f t="shared" si="51"/>
        <v>-</v>
      </c>
      <c r="R211" s="12" t="str">
        <f t="shared" si="50"/>
        <v>-</v>
      </c>
      <c r="S211" s="12" t="str">
        <f t="shared" si="50"/>
        <v>-</v>
      </c>
      <c r="T211" s="12" t="str">
        <f t="shared" si="50"/>
        <v>-</v>
      </c>
      <c r="U211" s="12" t="str">
        <f t="shared" si="50"/>
        <v>-</v>
      </c>
      <c r="V211" s="7">
        <v>0.53</v>
      </c>
      <c r="W211" s="13" t="str">
        <f t="shared" si="59"/>
        <v>-</v>
      </c>
      <c r="X211" s="13" t="str">
        <f t="shared" si="59"/>
        <v>-</v>
      </c>
      <c r="Y211" s="13" t="str">
        <f t="shared" si="59"/>
        <v>-</v>
      </c>
      <c r="Z211" s="13" t="str">
        <f t="shared" si="58"/>
        <v>-</v>
      </c>
      <c r="AA211" s="13" t="str">
        <f t="shared" si="58"/>
        <v>-</v>
      </c>
      <c r="AB211" s="13" t="str">
        <f t="shared" si="58"/>
        <v>-</v>
      </c>
      <c r="AC211" s="13" t="str">
        <f t="shared" si="58"/>
        <v>-</v>
      </c>
      <c r="AD211" s="3">
        <v>10.8</v>
      </c>
      <c r="AE211" s="3">
        <v>7.35</v>
      </c>
      <c r="AF211" s="3">
        <v>4.3600000000000003</v>
      </c>
      <c r="AG211" s="3">
        <v>5.16</v>
      </c>
      <c r="AH211" s="9" t="str">
        <f t="shared" si="53"/>
        <v>-</v>
      </c>
      <c r="AI211" s="9" t="str">
        <f t="shared" si="53"/>
        <v>-</v>
      </c>
      <c r="AJ211" s="9" t="str">
        <f t="shared" si="53"/>
        <v>-</v>
      </c>
      <c r="AK211" s="9" t="str">
        <f t="shared" si="52"/>
        <v>-</v>
      </c>
      <c r="AL211" s="9" t="str">
        <f t="shared" si="52"/>
        <v>-</v>
      </c>
      <c r="AM211" s="9" t="str">
        <f t="shared" si="52"/>
        <v>-</v>
      </c>
      <c r="AN211" s="9" t="str">
        <f t="shared" si="52"/>
        <v>-</v>
      </c>
      <c r="AO211" s="9">
        <f t="shared" si="60"/>
        <v>194.44444444444443</v>
      </c>
      <c r="AP211" s="9">
        <f t="shared" si="61"/>
        <v>194.44444444444443</v>
      </c>
      <c r="AQ211" s="9">
        <f t="shared" si="62"/>
        <v>194.44444444444443</v>
      </c>
      <c r="AR211" s="9">
        <f t="shared" si="62"/>
        <v>285.71428571428572</v>
      </c>
      <c r="AS211" s="9">
        <f t="shared" si="62"/>
        <v>481.65137614678895</v>
      </c>
      <c r="AT211" s="9">
        <f t="shared" si="62"/>
        <v>406.97674418604652</v>
      </c>
      <c r="AU211" s="9">
        <f t="shared" si="63"/>
        <v>406.97674418604652</v>
      </c>
      <c r="AV211" s="9" t="str">
        <f t="shared" si="65"/>
        <v>-</v>
      </c>
      <c r="AW211" s="9" t="str">
        <f t="shared" si="65"/>
        <v>-</v>
      </c>
      <c r="AX211" s="9" t="str">
        <f t="shared" si="65"/>
        <v>-</v>
      </c>
      <c r="AY211" s="9" t="str">
        <f t="shared" si="64"/>
        <v>-</v>
      </c>
      <c r="AZ211" s="9" t="str">
        <f t="shared" si="64"/>
        <v>-</v>
      </c>
      <c r="BA211" s="9" t="str">
        <f t="shared" si="64"/>
        <v>-</v>
      </c>
      <c r="BB211" s="9" t="str">
        <f t="shared" si="64"/>
        <v>-</v>
      </c>
    </row>
    <row r="212" spans="2:54" ht="14.5" hidden="1" x14ac:dyDescent="0.35">
      <c r="B212" s="8" t="s">
        <v>131</v>
      </c>
      <c r="C212" s="8" t="s">
        <v>131</v>
      </c>
      <c r="D212" s="30" t="s">
        <v>139</v>
      </c>
      <c r="E212" s="8" t="s">
        <v>113</v>
      </c>
      <c r="F212" s="8" t="s">
        <v>109</v>
      </c>
      <c r="G212" s="8" t="s">
        <v>58</v>
      </c>
      <c r="H212" s="14" t="s">
        <v>110</v>
      </c>
      <c r="I212" s="14" t="s">
        <v>110</v>
      </c>
      <c r="J212" s="14" t="s">
        <v>110</v>
      </c>
      <c r="K212" s="14" t="s">
        <v>110</v>
      </c>
      <c r="L212" s="14" t="s">
        <v>110</v>
      </c>
      <c r="M212" s="14" t="s">
        <v>110</v>
      </c>
      <c r="N212" s="14" t="s">
        <v>110</v>
      </c>
      <c r="O212" s="12" t="str">
        <f t="shared" si="51"/>
        <v>-</v>
      </c>
      <c r="P212" s="12" t="str">
        <f t="shared" si="51"/>
        <v>-</v>
      </c>
      <c r="Q212" s="12" t="str">
        <f t="shared" si="51"/>
        <v>-</v>
      </c>
      <c r="R212" s="12" t="str">
        <f t="shared" si="50"/>
        <v>-</v>
      </c>
      <c r="S212" s="12" t="str">
        <f t="shared" si="50"/>
        <v>-</v>
      </c>
      <c r="T212" s="12" t="str">
        <f t="shared" si="50"/>
        <v>-</v>
      </c>
      <c r="U212" s="12" t="str">
        <f t="shared" si="50"/>
        <v>-</v>
      </c>
      <c r="V212" s="7">
        <v>0.53</v>
      </c>
      <c r="W212" s="13" t="str">
        <f t="shared" si="59"/>
        <v>-</v>
      </c>
      <c r="X212" s="13" t="str">
        <f t="shared" si="59"/>
        <v>-</v>
      </c>
      <c r="Y212" s="13" t="str">
        <f t="shared" si="59"/>
        <v>-</v>
      </c>
      <c r="Z212" s="13" t="str">
        <f t="shared" si="58"/>
        <v>-</v>
      </c>
      <c r="AA212" s="13" t="str">
        <f t="shared" si="58"/>
        <v>-</v>
      </c>
      <c r="AB212" s="13" t="str">
        <f t="shared" si="58"/>
        <v>-</v>
      </c>
      <c r="AC212" s="13" t="str">
        <f t="shared" si="58"/>
        <v>-</v>
      </c>
      <c r="AD212" s="3">
        <v>10.8</v>
      </c>
      <c r="AE212" s="3">
        <v>7.35</v>
      </c>
      <c r="AF212" s="3">
        <v>4.3600000000000003</v>
      </c>
      <c r="AG212" s="3">
        <v>5.16</v>
      </c>
      <c r="AH212" s="9" t="str">
        <f t="shared" si="53"/>
        <v>-</v>
      </c>
      <c r="AI212" s="9" t="str">
        <f t="shared" si="53"/>
        <v>-</v>
      </c>
      <c r="AJ212" s="9" t="str">
        <f t="shared" si="53"/>
        <v>-</v>
      </c>
      <c r="AK212" s="9" t="str">
        <f t="shared" si="52"/>
        <v>-</v>
      </c>
      <c r="AL212" s="9" t="str">
        <f t="shared" si="52"/>
        <v>-</v>
      </c>
      <c r="AM212" s="9" t="str">
        <f t="shared" si="52"/>
        <v>-</v>
      </c>
      <c r="AN212" s="9" t="str">
        <f t="shared" si="52"/>
        <v>-</v>
      </c>
      <c r="AO212" s="9">
        <f t="shared" si="60"/>
        <v>194.44444444444443</v>
      </c>
      <c r="AP212" s="9">
        <f t="shared" si="61"/>
        <v>194.44444444444443</v>
      </c>
      <c r="AQ212" s="9">
        <f t="shared" si="62"/>
        <v>194.44444444444443</v>
      </c>
      <c r="AR212" s="9">
        <f t="shared" si="62"/>
        <v>285.71428571428572</v>
      </c>
      <c r="AS212" s="9">
        <f t="shared" si="62"/>
        <v>481.65137614678895</v>
      </c>
      <c r="AT212" s="9">
        <f t="shared" si="62"/>
        <v>406.97674418604652</v>
      </c>
      <c r="AU212" s="9">
        <f t="shared" si="63"/>
        <v>406.97674418604652</v>
      </c>
      <c r="AV212" s="9" t="str">
        <f t="shared" si="65"/>
        <v>-</v>
      </c>
      <c r="AW212" s="9" t="str">
        <f t="shared" si="65"/>
        <v>-</v>
      </c>
      <c r="AX212" s="9" t="str">
        <f t="shared" si="65"/>
        <v>-</v>
      </c>
      <c r="AY212" s="9" t="str">
        <f t="shared" si="64"/>
        <v>-</v>
      </c>
      <c r="AZ212" s="9" t="str">
        <f t="shared" si="64"/>
        <v>-</v>
      </c>
      <c r="BA212" s="9" t="str">
        <f t="shared" si="64"/>
        <v>-</v>
      </c>
      <c r="BB212" s="9" t="str">
        <f t="shared" si="64"/>
        <v>-</v>
      </c>
    </row>
    <row r="213" spans="2:54" ht="14.5" x14ac:dyDescent="0.35">
      <c r="B213" s="8" t="s">
        <v>131</v>
      </c>
      <c r="C213" s="8" t="s">
        <v>131</v>
      </c>
      <c r="D213" s="30" t="s">
        <v>139</v>
      </c>
      <c r="E213" s="8" t="s">
        <v>108</v>
      </c>
      <c r="F213" s="8" t="s">
        <v>114</v>
      </c>
      <c r="G213" s="8" t="s">
        <v>58</v>
      </c>
      <c r="H213" s="14" t="s">
        <v>110</v>
      </c>
      <c r="I213" s="14" t="s">
        <v>110</v>
      </c>
      <c r="J213" s="14" t="s">
        <v>110</v>
      </c>
      <c r="K213" s="14" t="s">
        <v>110</v>
      </c>
      <c r="L213" s="20">
        <v>1.7746478873239435</v>
      </c>
      <c r="M213" s="20">
        <v>1.6229050279329611</v>
      </c>
      <c r="N213" s="20">
        <v>1.7342908438061044</v>
      </c>
      <c r="O213" s="12" t="str">
        <f t="shared" si="51"/>
        <v>-</v>
      </c>
      <c r="P213" s="12" t="str">
        <f t="shared" si="51"/>
        <v>-</v>
      </c>
      <c r="Q213" s="12" t="str">
        <f t="shared" si="51"/>
        <v>-</v>
      </c>
      <c r="R213" s="12" t="str">
        <f t="shared" si="50"/>
        <v>-</v>
      </c>
      <c r="S213" s="12">
        <f t="shared" si="50"/>
        <v>3211.9047619047624</v>
      </c>
      <c r="T213" s="12">
        <f t="shared" si="50"/>
        <v>3512.2203098106706</v>
      </c>
      <c r="U213" s="12">
        <f t="shared" si="50"/>
        <v>3286.6459627329186</v>
      </c>
      <c r="V213" s="7">
        <v>0.53</v>
      </c>
      <c r="W213" s="13" t="str">
        <f t="shared" si="59"/>
        <v>-</v>
      </c>
      <c r="X213" s="13" t="str">
        <f t="shared" si="59"/>
        <v>-</v>
      </c>
      <c r="Y213" s="13" t="str">
        <f t="shared" si="59"/>
        <v>-</v>
      </c>
      <c r="Z213" s="13" t="str">
        <f t="shared" si="58"/>
        <v>-</v>
      </c>
      <c r="AA213" s="13">
        <f t="shared" si="58"/>
        <v>0.94056338028169006</v>
      </c>
      <c r="AB213" s="13">
        <f t="shared" si="58"/>
        <v>0.86013966480446946</v>
      </c>
      <c r="AC213" s="13">
        <f t="shared" si="58"/>
        <v>0.91917414721723545</v>
      </c>
      <c r="AD213" s="3">
        <v>10.8</v>
      </c>
      <c r="AE213" s="3">
        <v>7.35</v>
      </c>
      <c r="AF213" s="3">
        <v>4.3600000000000003</v>
      </c>
      <c r="AG213" s="3">
        <v>5.16</v>
      </c>
      <c r="AH213" s="9" t="str">
        <f t="shared" si="53"/>
        <v>-</v>
      </c>
      <c r="AI213" s="9" t="str">
        <f t="shared" si="53"/>
        <v>-</v>
      </c>
      <c r="AJ213" s="9" t="str">
        <f t="shared" si="53"/>
        <v>-</v>
      </c>
      <c r="AK213" s="9" t="str">
        <f t="shared" si="52"/>
        <v>-</v>
      </c>
      <c r="AL213" s="9">
        <f t="shared" si="52"/>
        <v>2232.7044025157234</v>
      </c>
      <c r="AM213" s="9">
        <f t="shared" si="52"/>
        <v>2441.4639690838821</v>
      </c>
      <c r="AN213" s="9">
        <f t="shared" si="52"/>
        <v>2284.6595570139452</v>
      </c>
      <c r="AO213" s="9">
        <f t="shared" si="60"/>
        <v>194.44444444444443</v>
      </c>
      <c r="AP213" s="9">
        <f t="shared" si="61"/>
        <v>194.44444444444443</v>
      </c>
      <c r="AQ213" s="9">
        <f t="shared" si="62"/>
        <v>194.44444444444443</v>
      </c>
      <c r="AR213" s="9">
        <f t="shared" si="62"/>
        <v>285.71428571428572</v>
      </c>
      <c r="AS213" s="9">
        <f t="shared" si="62"/>
        <v>481.65137614678895</v>
      </c>
      <c r="AT213" s="9">
        <f t="shared" si="62"/>
        <v>406.97674418604652</v>
      </c>
      <c r="AU213" s="9">
        <f t="shared" si="63"/>
        <v>406.97674418604652</v>
      </c>
      <c r="AV213" s="9" t="str">
        <f t="shared" si="65"/>
        <v>-</v>
      </c>
      <c r="AW213" s="9" t="str">
        <f t="shared" si="65"/>
        <v>-</v>
      </c>
      <c r="AX213" s="9" t="str">
        <f t="shared" si="65"/>
        <v>-</v>
      </c>
      <c r="AY213" s="9" t="str">
        <f t="shared" si="64"/>
        <v>-</v>
      </c>
      <c r="AZ213" s="9">
        <f t="shared" si="64"/>
        <v>396.18430142955839</v>
      </c>
      <c r="BA213" s="9">
        <f t="shared" si="64"/>
        <v>348.82911642020963</v>
      </c>
      <c r="BB213" s="9">
        <f t="shared" si="64"/>
        <v>345.44165854522902</v>
      </c>
    </row>
    <row r="214" spans="2:54" ht="14.5" x14ac:dyDescent="0.35">
      <c r="B214" s="8" t="s">
        <v>131</v>
      </c>
      <c r="C214" s="8" t="s">
        <v>131</v>
      </c>
      <c r="D214" s="30" t="s">
        <v>139</v>
      </c>
      <c r="E214" s="8" t="s">
        <v>111</v>
      </c>
      <c r="F214" s="8" t="s">
        <v>114</v>
      </c>
      <c r="G214" s="8" t="s">
        <v>58</v>
      </c>
      <c r="H214" s="14" t="s">
        <v>110</v>
      </c>
      <c r="I214" s="14" t="s">
        <v>110</v>
      </c>
      <c r="J214" s="14" t="s">
        <v>110</v>
      </c>
      <c r="K214" s="14" t="s">
        <v>110</v>
      </c>
      <c r="L214" s="14" t="s">
        <v>110</v>
      </c>
      <c r="M214" s="14" t="s">
        <v>110</v>
      </c>
      <c r="N214" s="14" t="s">
        <v>110</v>
      </c>
      <c r="O214" s="12" t="str">
        <f t="shared" si="51"/>
        <v>-</v>
      </c>
      <c r="P214" s="12" t="str">
        <f t="shared" si="51"/>
        <v>-</v>
      </c>
      <c r="Q214" s="12" t="str">
        <f t="shared" si="51"/>
        <v>-</v>
      </c>
      <c r="R214" s="12" t="str">
        <f t="shared" si="50"/>
        <v>-</v>
      </c>
      <c r="S214" s="12" t="str">
        <f t="shared" si="50"/>
        <v>-</v>
      </c>
      <c r="T214" s="12" t="str">
        <f t="shared" si="50"/>
        <v>-</v>
      </c>
      <c r="U214" s="12" t="str">
        <f t="shared" si="50"/>
        <v>-</v>
      </c>
      <c r="V214" s="7">
        <v>0.53</v>
      </c>
      <c r="W214" s="13" t="str">
        <f t="shared" si="59"/>
        <v>-</v>
      </c>
      <c r="X214" s="13" t="str">
        <f t="shared" si="59"/>
        <v>-</v>
      </c>
      <c r="Y214" s="13" t="str">
        <f t="shared" si="59"/>
        <v>-</v>
      </c>
      <c r="Z214" s="13" t="str">
        <f t="shared" si="58"/>
        <v>-</v>
      </c>
      <c r="AA214" s="13" t="str">
        <f t="shared" si="58"/>
        <v>-</v>
      </c>
      <c r="AB214" s="13" t="str">
        <f t="shared" si="58"/>
        <v>-</v>
      </c>
      <c r="AC214" s="13" t="str">
        <f t="shared" si="58"/>
        <v>-</v>
      </c>
      <c r="AD214" s="3">
        <v>10.8</v>
      </c>
      <c r="AE214" s="3">
        <v>7.35</v>
      </c>
      <c r="AF214" s="3">
        <v>4.3600000000000003</v>
      </c>
      <c r="AG214" s="3">
        <v>5.16</v>
      </c>
      <c r="AH214" s="9" t="str">
        <f t="shared" si="53"/>
        <v>-</v>
      </c>
      <c r="AI214" s="9" t="str">
        <f t="shared" si="53"/>
        <v>-</v>
      </c>
      <c r="AJ214" s="9" t="str">
        <f t="shared" si="53"/>
        <v>-</v>
      </c>
      <c r="AK214" s="9" t="str">
        <f t="shared" si="52"/>
        <v>-</v>
      </c>
      <c r="AL214" s="9" t="str">
        <f t="shared" si="52"/>
        <v>-</v>
      </c>
      <c r="AM214" s="9" t="str">
        <f t="shared" si="52"/>
        <v>-</v>
      </c>
      <c r="AN214" s="9" t="str">
        <f t="shared" si="52"/>
        <v>-</v>
      </c>
      <c r="AO214" s="9">
        <f t="shared" si="60"/>
        <v>194.44444444444443</v>
      </c>
      <c r="AP214" s="9">
        <f t="shared" si="61"/>
        <v>194.44444444444443</v>
      </c>
      <c r="AQ214" s="9">
        <f t="shared" si="62"/>
        <v>194.44444444444443</v>
      </c>
      <c r="AR214" s="9">
        <f t="shared" si="62"/>
        <v>285.71428571428572</v>
      </c>
      <c r="AS214" s="9">
        <f t="shared" si="62"/>
        <v>481.65137614678895</v>
      </c>
      <c r="AT214" s="9">
        <f t="shared" si="62"/>
        <v>406.97674418604652</v>
      </c>
      <c r="AU214" s="9">
        <f t="shared" si="63"/>
        <v>406.97674418604652</v>
      </c>
      <c r="AV214" s="9" t="str">
        <f t="shared" si="65"/>
        <v>-</v>
      </c>
      <c r="AW214" s="9" t="str">
        <f t="shared" si="65"/>
        <v>-</v>
      </c>
      <c r="AX214" s="9" t="str">
        <f t="shared" si="65"/>
        <v>-</v>
      </c>
      <c r="AY214" s="9" t="str">
        <f t="shared" si="64"/>
        <v>-</v>
      </c>
      <c r="AZ214" s="9" t="str">
        <f t="shared" si="64"/>
        <v>-</v>
      </c>
      <c r="BA214" s="9" t="str">
        <f t="shared" si="64"/>
        <v>-</v>
      </c>
      <c r="BB214" s="9" t="str">
        <f t="shared" si="64"/>
        <v>-</v>
      </c>
    </row>
    <row r="215" spans="2:54" ht="14.5" x14ac:dyDescent="0.35">
      <c r="B215" s="8" t="s">
        <v>131</v>
      </c>
      <c r="C215" s="8" t="s">
        <v>131</v>
      </c>
      <c r="D215" s="30" t="s">
        <v>139</v>
      </c>
      <c r="E215" s="8" t="s">
        <v>112</v>
      </c>
      <c r="F215" s="8" t="s">
        <v>114</v>
      </c>
      <c r="G215" s="8" t="s">
        <v>58</v>
      </c>
      <c r="H215" s="14" t="s">
        <v>110</v>
      </c>
      <c r="I215" s="14" t="s">
        <v>110</v>
      </c>
      <c r="J215" s="14" t="s">
        <v>110</v>
      </c>
      <c r="K215" s="14" t="s">
        <v>110</v>
      </c>
      <c r="L215" s="14" t="s">
        <v>110</v>
      </c>
      <c r="M215" s="14" t="s">
        <v>110</v>
      </c>
      <c r="N215" s="14" t="s">
        <v>110</v>
      </c>
      <c r="O215" s="12" t="str">
        <f t="shared" si="51"/>
        <v>-</v>
      </c>
      <c r="P215" s="12" t="str">
        <f t="shared" si="51"/>
        <v>-</v>
      </c>
      <c r="Q215" s="12" t="str">
        <f t="shared" si="51"/>
        <v>-</v>
      </c>
      <c r="R215" s="12" t="str">
        <f t="shared" si="50"/>
        <v>-</v>
      </c>
      <c r="S215" s="12" t="str">
        <f t="shared" si="50"/>
        <v>-</v>
      </c>
      <c r="T215" s="12" t="str">
        <f t="shared" si="50"/>
        <v>-</v>
      </c>
      <c r="U215" s="12" t="str">
        <f t="shared" si="50"/>
        <v>-</v>
      </c>
      <c r="V215" s="7">
        <v>0.53</v>
      </c>
      <c r="W215" s="13" t="str">
        <f t="shared" si="59"/>
        <v>-</v>
      </c>
      <c r="X215" s="13" t="str">
        <f t="shared" si="59"/>
        <v>-</v>
      </c>
      <c r="Y215" s="13" t="str">
        <f t="shared" si="59"/>
        <v>-</v>
      </c>
      <c r="Z215" s="13" t="str">
        <f t="shared" si="58"/>
        <v>-</v>
      </c>
      <c r="AA215" s="13" t="str">
        <f t="shared" si="58"/>
        <v>-</v>
      </c>
      <c r="AB215" s="13" t="str">
        <f t="shared" si="58"/>
        <v>-</v>
      </c>
      <c r="AC215" s="13" t="str">
        <f t="shared" si="58"/>
        <v>-</v>
      </c>
      <c r="AD215" s="3">
        <v>10.8</v>
      </c>
      <c r="AE215" s="3">
        <v>7.35</v>
      </c>
      <c r="AF215" s="3">
        <v>4.3600000000000003</v>
      </c>
      <c r="AG215" s="3">
        <v>5.16</v>
      </c>
      <c r="AH215" s="9" t="str">
        <f t="shared" si="53"/>
        <v>-</v>
      </c>
      <c r="AI215" s="9" t="str">
        <f t="shared" si="53"/>
        <v>-</v>
      </c>
      <c r="AJ215" s="9" t="str">
        <f t="shared" si="53"/>
        <v>-</v>
      </c>
      <c r="AK215" s="9" t="str">
        <f t="shared" si="52"/>
        <v>-</v>
      </c>
      <c r="AL215" s="9" t="str">
        <f t="shared" si="52"/>
        <v>-</v>
      </c>
      <c r="AM215" s="9" t="str">
        <f t="shared" si="52"/>
        <v>-</v>
      </c>
      <c r="AN215" s="9" t="str">
        <f t="shared" si="52"/>
        <v>-</v>
      </c>
      <c r="AO215" s="9">
        <f t="shared" si="60"/>
        <v>194.44444444444443</v>
      </c>
      <c r="AP215" s="9">
        <f t="shared" si="61"/>
        <v>194.44444444444443</v>
      </c>
      <c r="AQ215" s="9">
        <f t="shared" si="62"/>
        <v>194.44444444444443</v>
      </c>
      <c r="AR215" s="9">
        <f t="shared" si="62"/>
        <v>285.71428571428572</v>
      </c>
      <c r="AS215" s="9">
        <f t="shared" si="62"/>
        <v>481.65137614678895</v>
      </c>
      <c r="AT215" s="9">
        <f t="shared" si="62"/>
        <v>406.97674418604652</v>
      </c>
      <c r="AU215" s="9">
        <f t="shared" si="63"/>
        <v>406.97674418604652</v>
      </c>
      <c r="AV215" s="9" t="str">
        <f t="shared" si="65"/>
        <v>-</v>
      </c>
      <c r="AW215" s="9" t="str">
        <f t="shared" si="65"/>
        <v>-</v>
      </c>
      <c r="AX215" s="9" t="str">
        <f t="shared" si="65"/>
        <v>-</v>
      </c>
      <c r="AY215" s="9" t="str">
        <f t="shared" si="64"/>
        <v>-</v>
      </c>
      <c r="AZ215" s="9" t="str">
        <f t="shared" si="64"/>
        <v>-</v>
      </c>
      <c r="BA215" s="9" t="str">
        <f t="shared" si="64"/>
        <v>-</v>
      </c>
      <c r="BB215" s="9" t="str">
        <f t="shared" si="64"/>
        <v>-</v>
      </c>
    </row>
    <row r="216" spans="2:54" ht="14.5" x14ac:dyDescent="0.35">
      <c r="B216" s="8" t="s">
        <v>131</v>
      </c>
      <c r="C216" s="8" t="s">
        <v>131</v>
      </c>
      <c r="D216" s="30" t="s">
        <v>139</v>
      </c>
      <c r="E216" s="8" t="s">
        <v>113</v>
      </c>
      <c r="F216" s="8" t="s">
        <v>114</v>
      </c>
      <c r="G216" s="8" t="s">
        <v>58</v>
      </c>
      <c r="H216" s="14" t="s">
        <v>110</v>
      </c>
      <c r="I216" s="14" t="s">
        <v>110</v>
      </c>
      <c r="J216" s="14" t="s">
        <v>110</v>
      </c>
      <c r="K216" s="14" t="s">
        <v>110</v>
      </c>
      <c r="L216" s="14" t="s">
        <v>110</v>
      </c>
      <c r="M216" s="14" t="s">
        <v>110</v>
      </c>
      <c r="N216" s="14" t="s">
        <v>110</v>
      </c>
      <c r="O216" s="12" t="str">
        <f t="shared" si="51"/>
        <v>-</v>
      </c>
      <c r="P216" s="12" t="str">
        <f t="shared" si="51"/>
        <v>-</v>
      </c>
      <c r="Q216" s="12" t="str">
        <f t="shared" si="51"/>
        <v>-</v>
      </c>
      <c r="R216" s="12" t="str">
        <f t="shared" si="50"/>
        <v>-</v>
      </c>
      <c r="S216" s="12" t="str">
        <f t="shared" si="50"/>
        <v>-</v>
      </c>
      <c r="T216" s="12" t="str">
        <f t="shared" si="50"/>
        <v>-</v>
      </c>
      <c r="U216" s="12" t="str">
        <f t="shared" si="50"/>
        <v>-</v>
      </c>
      <c r="V216" s="7">
        <v>0.53</v>
      </c>
      <c r="W216" s="13" t="str">
        <f t="shared" si="59"/>
        <v>-</v>
      </c>
      <c r="X216" s="13" t="str">
        <f t="shared" si="59"/>
        <v>-</v>
      </c>
      <c r="Y216" s="13" t="str">
        <f t="shared" si="59"/>
        <v>-</v>
      </c>
      <c r="Z216" s="13" t="str">
        <f t="shared" si="58"/>
        <v>-</v>
      </c>
      <c r="AA216" s="13" t="str">
        <f t="shared" si="58"/>
        <v>-</v>
      </c>
      <c r="AB216" s="13" t="str">
        <f t="shared" si="58"/>
        <v>-</v>
      </c>
      <c r="AC216" s="13" t="str">
        <f t="shared" si="58"/>
        <v>-</v>
      </c>
      <c r="AD216" s="3">
        <v>10.8</v>
      </c>
      <c r="AE216" s="3">
        <v>7.35</v>
      </c>
      <c r="AF216" s="3">
        <v>4.3600000000000003</v>
      </c>
      <c r="AG216" s="3">
        <v>5.16</v>
      </c>
      <c r="AH216" s="9" t="str">
        <f t="shared" si="53"/>
        <v>-</v>
      </c>
      <c r="AI216" s="9" t="str">
        <f t="shared" si="53"/>
        <v>-</v>
      </c>
      <c r="AJ216" s="9" t="str">
        <f t="shared" si="53"/>
        <v>-</v>
      </c>
      <c r="AK216" s="9" t="str">
        <f t="shared" si="52"/>
        <v>-</v>
      </c>
      <c r="AL216" s="9" t="str">
        <f t="shared" si="52"/>
        <v>-</v>
      </c>
      <c r="AM216" s="9" t="str">
        <f t="shared" si="52"/>
        <v>-</v>
      </c>
      <c r="AN216" s="9" t="str">
        <f t="shared" si="52"/>
        <v>-</v>
      </c>
      <c r="AO216" s="9">
        <f t="shared" si="60"/>
        <v>194.44444444444443</v>
      </c>
      <c r="AP216" s="9">
        <f t="shared" si="61"/>
        <v>194.44444444444443</v>
      </c>
      <c r="AQ216" s="9">
        <f t="shared" si="62"/>
        <v>194.44444444444443</v>
      </c>
      <c r="AR216" s="9">
        <f t="shared" si="62"/>
        <v>285.71428571428572</v>
      </c>
      <c r="AS216" s="9">
        <f t="shared" si="62"/>
        <v>481.65137614678895</v>
      </c>
      <c r="AT216" s="9">
        <f t="shared" si="62"/>
        <v>406.97674418604652</v>
      </c>
      <c r="AU216" s="9">
        <f t="shared" si="63"/>
        <v>406.97674418604652</v>
      </c>
      <c r="AV216" s="9" t="str">
        <f t="shared" si="65"/>
        <v>-</v>
      </c>
      <c r="AW216" s="9" t="str">
        <f t="shared" si="65"/>
        <v>-</v>
      </c>
      <c r="AX216" s="9" t="str">
        <f t="shared" si="65"/>
        <v>-</v>
      </c>
      <c r="AY216" s="9" t="str">
        <f t="shared" si="64"/>
        <v>-</v>
      </c>
      <c r="AZ216" s="9" t="str">
        <f t="shared" si="64"/>
        <v>-</v>
      </c>
      <c r="BA216" s="9" t="str">
        <f t="shared" si="64"/>
        <v>-</v>
      </c>
      <c r="BB216" s="9" t="str">
        <f t="shared" si="64"/>
        <v>-</v>
      </c>
    </row>
    <row r="217" spans="2:54" ht="14.5" hidden="1" x14ac:dyDescent="0.35">
      <c r="B217" s="8" t="s">
        <v>131</v>
      </c>
      <c r="C217" s="8" t="s">
        <v>131</v>
      </c>
      <c r="D217" s="30" t="s">
        <v>139</v>
      </c>
      <c r="E217" s="8" t="s">
        <v>108</v>
      </c>
      <c r="F217" s="8" t="s">
        <v>115</v>
      </c>
      <c r="G217" s="8" t="s">
        <v>58</v>
      </c>
      <c r="H217" s="14" t="s">
        <v>110</v>
      </c>
      <c r="I217" s="14" t="s">
        <v>110</v>
      </c>
      <c r="J217" s="14" t="s">
        <v>110</v>
      </c>
      <c r="K217" s="14" t="s">
        <v>110</v>
      </c>
      <c r="L217" s="14">
        <v>0.88732394366197176</v>
      </c>
      <c r="M217" s="14">
        <v>0.81145251396648055</v>
      </c>
      <c r="N217" s="14">
        <v>0.86714542190305222</v>
      </c>
      <c r="O217" s="12" t="str">
        <f t="shared" si="51"/>
        <v>-</v>
      </c>
      <c r="P217" s="12" t="str">
        <f t="shared" si="51"/>
        <v>-</v>
      </c>
      <c r="Q217" s="12" t="str">
        <f t="shared" si="51"/>
        <v>-</v>
      </c>
      <c r="R217" s="12" t="str">
        <f t="shared" si="50"/>
        <v>-</v>
      </c>
      <c r="S217" s="12">
        <f t="shared" si="50"/>
        <v>6423.8095238095248</v>
      </c>
      <c r="T217" s="12">
        <f t="shared" si="50"/>
        <v>7024.4406196213413</v>
      </c>
      <c r="U217" s="12">
        <f t="shared" si="50"/>
        <v>6573.2919254658373</v>
      </c>
      <c r="V217" s="7">
        <v>0.53</v>
      </c>
      <c r="W217" s="13" t="str">
        <f t="shared" si="59"/>
        <v>-</v>
      </c>
      <c r="X217" s="13" t="str">
        <f t="shared" si="59"/>
        <v>-</v>
      </c>
      <c r="Y217" s="13" t="str">
        <f t="shared" si="59"/>
        <v>-</v>
      </c>
      <c r="Z217" s="13" t="str">
        <f t="shared" si="58"/>
        <v>-</v>
      </c>
      <c r="AA217" s="13">
        <f t="shared" si="58"/>
        <v>0.47028169014084503</v>
      </c>
      <c r="AB217" s="13">
        <f t="shared" si="58"/>
        <v>0.43006983240223473</v>
      </c>
      <c r="AC217" s="13">
        <f t="shared" si="58"/>
        <v>0.45958707360861772</v>
      </c>
      <c r="AD217" s="3">
        <v>10.8</v>
      </c>
      <c r="AE217" s="3">
        <v>7.35</v>
      </c>
      <c r="AF217" s="3">
        <v>4.3600000000000003</v>
      </c>
      <c r="AG217" s="3">
        <v>5.16</v>
      </c>
      <c r="AH217" s="9" t="str">
        <f t="shared" si="53"/>
        <v>-</v>
      </c>
      <c r="AI217" s="9" t="str">
        <f t="shared" si="53"/>
        <v>-</v>
      </c>
      <c r="AJ217" s="9" t="str">
        <f t="shared" si="53"/>
        <v>-</v>
      </c>
      <c r="AK217" s="9" t="str">
        <f t="shared" si="52"/>
        <v>-</v>
      </c>
      <c r="AL217" s="9">
        <f t="shared" si="52"/>
        <v>4465.4088050314467</v>
      </c>
      <c r="AM217" s="9">
        <f t="shared" si="52"/>
        <v>4882.9279381677643</v>
      </c>
      <c r="AN217" s="9">
        <f t="shared" si="52"/>
        <v>4569.3191140278905</v>
      </c>
      <c r="AO217" s="9">
        <f t="shared" si="60"/>
        <v>194.44444444444443</v>
      </c>
      <c r="AP217" s="9">
        <f t="shared" si="61"/>
        <v>194.44444444444443</v>
      </c>
      <c r="AQ217" s="9">
        <f t="shared" si="62"/>
        <v>194.44444444444443</v>
      </c>
      <c r="AR217" s="9">
        <f t="shared" si="62"/>
        <v>285.71428571428572</v>
      </c>
      <c r="AS217" s="9">
        <f t="shared" si="62"/>
        <v>481.65137614678895</v>
      </c>
      <c r="AT217" s="9">
        <f t="shared" si="62"/>
        <v>406.97674418604652</v>
      </c>
      <c r="AU217" s="9">
        <f t="shared" si="63"/>
        <v>406.97674418604652</v>
      </c>
      <c r="AV217" s="9" t="str">
        <f t="shared" si="65"/>
        <v>-</v>
      </c>
      <c r="AW217" s="9" t="str">
        <f t="shared" si="65"/>
        <v>-</v>
      </c>
      <c r="AX217" s="9" t="str">
        <f t="shared" si="65"/>
        <v>-</v>
      </c>
      <c r="AY217" s="9" t="str">
        <f t="shared" si="64"/>
        <v>-</v>
      </c>
      <c r="AZ217" s="9">
        <f t="shared" si="64"/>
        <v>434.75725324391311</v>
      </c>
      <c r="BA217" s="9">
        <f t="shared" si="64"/>
        <v>375.66614782298024</v>
      </c>
      <c r="BB217" s="9">
        <f t="shared" si="64"/>
        <v>373.69293730891246</v>
      </c>
    </row>
    <row r="218" spans="2:54" ht="14.5" hidden="1" x14ac:dyDescent="0.35">
      <c r="B218" s="8" t="s">
        <v>131</v>
      </c>
      <c r="C218" s="8" t="s">
        <v>131</v>
      </c>
      <c r="D218" s="30" t="s">
        <v>139</v>
      </c>
      <c r="E218" s="8" t="s">
        <v>111</v>
      </c>
      <c r="F218" s="8" t="s">
        <v>115</v>
      </c>
      <c r="G218" s="8" t="s">
        <v>58</v>
      </c>
      <c r="H218" s="14" t="s">
        <v>110</v>
      </c>
      <c r="I218" s="14" t="s">
        <v>110</v>
      </c>
      <c r="J218" s="14" t="s">
        <v>110</v>
      </c>
      <c r="K218" s="14" t="s">
        <v>110</v>
      </c>
      <c r="L218" s="14" t="s">
        <v>110</v>
      </c>
      <c r="M218" s="14" t="s">
        <v>110</v>
      </c>
      <c r="N218" s="14" t="s">
        <v>110</v>
      </c>
      <c r="O218" s="12" t="str">
        <f t="shared" si="51"/>
        <v>-</v>
      </c>
      <c r="P218" s="12" t="str">
        <f t="shared" si="51"/>
        <v>-</v>
      </c>
      <c r="Q218" s="12" t="str">
        <f t="shared" si="51"/>
        <v>-</v>
      </c>
      <c r="R218" s="12" t="str">
        <f t="shared" si="50"/>
        <v>-</v>
      </c>
      <c r="S218" s="12" t="str">
        <f t="shared" si="50"/>
        <v>-</v>
      </c>
      <c r="T218" s="12" t="str">
        <f t="shared" si="50"/>
        <v>-</v>
      </c>
      <c r="U218" s="12" t="str">
        <f t="shared" si="50"/>
        <v>-</v>
      </c>
      <c r="V218" s="7">
        <v>0.53</v>
      </c>
      <c r="W218" s="13" t="str">
        <f t="shared" si="59"/>
        <v>-</v>
      </c>
      <c r="X218" s="13" t="str">
        <f t="shared" si="59"/>
        <v>-</v>
      </c>
      <c r="Y218" s="13" t="str">
        <f t="shared" si="59"/>
        <v>-</v>
      </c>
      <c r="Z218" s="13" t="str">
        <f t="shared" si="58"/>
        <v>-</v>
      </c>
      <c r="AA218" s="13" t="str">
        <f t="shared" si="58"/>
        <v>-</v>
      </c>
      <c r="AB218" s="13" t="str">
        <f t="shared" si="58"/>
        <v>-</v>
      </c>
      <c r="AC218" s="13" t="str">
        <f t="shared" si="58"/>
        <v>-</v>
      </c>
      <c r="AD218" s="3">
        <v>10.8</v>
      </c>
      <c r="AE218" s="3">
        <v>7.35</v>
      </c>
      <c r="AF218" s="3">
        <v>4.3600000000000003</v>
      </c>
      <c r="AG218" s="3">
        <v>5.16</v>
      </c>
      <c r="AH218" s="9" t="str">
        <f t="shared" si="53"/>
        <v>-</v>
      </c>
      <c r="AI218" s="9" t="str">
        <f t="shared" si="53"/>
        <v>-</v>
      </c>
      <c r="AJ218" s="9" t="str">
        <f t="shared" si="53"/>
        <v>-</v>
      </c>
      <c r="AK218" s="9" t="str">
        <f t="shared" si="52"/>
        <v>-</v>
      </c>
      <c r="AL218" s="9" t="str">
        <f t="shared" si="52"/>
        <v>-</v>
      </c>
      <c r="AM218" s="9" t="str">
        <f t="shared" si="52"/>
        <v>-</v>
      </c>
      <c r="AN218" s="9" t="str">
        <f t="shared" si="52"/>
        <v>-</v>
      </c>
      <c r="AO218" s="9">
        <f t="shared" si="60"/>
        <v>194.44444444444443</v>
      </c>
      <c r="AP218" s="9">
        <f t="shared" si="61"/>
        <v>194.44444444444443</v>
      </c>
      <c r="AQ218" s="9">
        <f t="shared" si="62"/>
        <v>194.44444444444443</v>
      </c>
      <c r="AR218" s="9">
        <f t="shared" si="62"/>
        <v>285.71428571428572</v>
      </c>
      <c r="AS218" s="9">
        <f t="shared" si="62"/>
        <v>481.65137614678895</v>
      </c>
      <c r="AT218" s="9">
        <f t="shared" si="62"/>
        <v>406.97674418604652</v>
      </c>
      <c r="AU218" s="9">
        <f t="shared" si="63"/>
        <v>406.97674418604652</v>
      </c>
      <c r="AV218" s="9" t="str">
        <f t="shared" si="65"/>
        <v>-</v>
      </c>
      <c r="AW218" s="9" t="str">
        <f t="shared" si="65"/>
        <v>-</v>
      </c>
      <c r="AX218" s="9" t="str">
        <f t="shared" si="65"/>
        <v>-</v>
      </c>
      <c r="AY218" s="9" t="str">
        <f t="shared" si="64"/>
        <v>-</v>
      </c>
      <c r="AZ218" s="9" t="str">
        <f t="shared" si="64"/>
        <v>-</v>
      </c>
      <c r="BA218" s="9" t="str">
        <f t="shared" si="64"/>
        <v>-</v>
      </c>
      <c r="BB218" s="9" t="str">
        <f t="shared" si="64"/>
        <v>-</v>
      </c>
    </row>
    <row r="219" spans="2:54" ht="14.5" hidden="1" x14ac:dyDescent="0.35">
      <c r="B219" s="8" t="s">
        <v>131</v>
      </c>
      <c r="C219" s="8" t="s">
        <v>131</v>
      </c>
      <c r="D219" s="30" t="s">
        <v>139</v>
      </c>
      <c r="E219" s="8" t="s">
        <v>112</v>
      </c>
      <c r="F219" s="8" t="s">
        <v>115</v>
      </c>
      <c r="G219" s="8" t="s">
        <v>58</v>
      </c>
      <c r="H219" s="14" t="s">
        <v>110</v>
      </c>
      <c r="I219" s="14" t="s">
        <v>110</v>
      </c>
      <c r="J219" s="14" t="s">
        <v>110</v>
      </c>
      <c r="K219" s="14" t="s">
        <v>110</v>
      </c>
      <c r="L219" s="14" t="s">
        <v>110</v>
      </c>
      <c r="M219" s="14" t="s">
        <v>110</v>
      </c>
      <c r="N219" s="14" t="s">
        <v>110</v>
      </c>
      <c r="O219" s="12" t="str">
        <f t="shared" si="51"/>
        <v>-</v>
      </c>
      <c r="P219" s="12" t="str">
        <f t="shared" si="51"/>
        <v>-</v>
      </c>
      <c r="Q219" s="12" t="str">
        <f t="shared" si="51"/>
        <v>-</v>
      </c>
      <c r="R219" s="12" t="str">
        <f t="shared" si="50"/>
        <v>-</v>
      </c>
      <c r="S219" s="12" t="str">
        <f t="shared" si="50"/>
        <v>-</v>
      </c>
      <c r="T219" s="12" t="str">
        <f t="shared" si="50"/>
        <v>-</v>
      </c>
      <c r="U219" s="12" t="str">
        <f t="shared" ref="U219:U268" si="66">IFERROR(5700/N219, "-")</f>
        <v>-</v>
      </c>
      <c r="V219" s="7">
        <v>0.53</v>
      </c>
      <c r="W219" s="13" t="str">
        <f t="shared" si="59"/>
        <v>-</v>
      </c>
      <c r="X219" s="13" t="str">
        <f t="shared" si="59"/>
        <v>-</v>
      </c>
      <c r="Y219" s="13" t="str">
        <f t="shared" si="59"/>
        <v>-</v>
      </c>
      <c r="Z219" s="13" t="str">
        <f t="shared" si="58"/>
        <v>-</v>
      </c>
      <c r="AA219" s="13" t="str">
        <f t="shared" si="58"/>
        <v>-</v>
      </c>
      <c r="AB219" s="13" t="str">
        <f t="shared" si="58"/>
        <v>-</v>
      </c>
      <c r="AC219" s="13" t="str">
        <f t="shared" si="58"/>
        <v>-</v>
      </c>
      <c r="AD219" s="3">
        <v>10.8</v>
      </c>
      <c r="AE219" s="3">
        <v>7.35</v>
      </c>
      <c r="AF219" s="3">
        <v>4.3600000000000003</v>
      </c>
      <c r="AG219" s="3">
        <v>5.16</v>
      </c>
      <c r="AH219" s="9" t="str">
        <f t="shared" si="53"/>
        <v>-</v>
      </c>
      <c r="AI219" s="9" t="str">
        <f t="shared" si="53"/>
        <v>-</v>
      </c>
      <c r="AJ219" s="9" t="str">
        <f t="shared" si="53"/>
        <v>-</v>
      </c>
      <c r="AK219" s="9" t="str">
        <f t="shared" si="52"/>
        <v>-</v>
      </c>
      <c r="AL219" s="9" t="str">
        <f t="shared" si="52"/>
        <v>-</v>
      </c>
      <c r="AM219" s="9" t="str">
        <f t="shared" si="52"/>
        <v>-</v>
      </c>
      <c r="AN219" s="9" t="str">
        <f t="shared" si="52"/>
        <v>-</v>
      </c>
      <c r="AO219" s="9">
        <f t="shared" si="60"/>
        <v>194.44444444444443</v>
      </c>
      <c r="AP219" s="9">
        <f t="shared" si="61"/>
        <v>194.44444444444443</v>
      </c>
      <c r="AQ219" s="9">
        <f t="shared" si="62"/>
        <v>194.44444444444443</v>
      </c>
      <c r="AR219" s="9">
        <f t="shared" si="62"/>
        <v>285.71428571428572</v>
      </c>
      <c r="AS219" s="9">
        <f t="shared" si="62"/>
        <v>481.65137614678895</v>
      </c>
      <c r="AT219" s="9">
        <f t="shared" si="62"/>
        <v>406.97674418604652</v>
      </c>
      <c r="AU219" s="9">
        <f t="shared" si="63"/>
        <v>406.97674418604652</v>
      </c>
      <c r="AV219" s="9" t="str">
        <f t="shared" si="65"/>
        <v>-</v>
      </c>
      <c r="AW219" s="9" t="str">
        <f t="shared" si="65"/>
        <v>-</v>
      </c>
      <c r="AX219" s="9" t="str">
        <f t="shared" si="65"/>
        <v>-</v>
      </c>
      <c r="AY219" s="9" t="str">
        <f t="shared" si="64"/>
        <v>-</v>
      </c>
      <c r="AZ219" s="9" t="str">
        <f t="shared" si="64"/>
        <v>-</v>
      </c>
      <c r="BA219" s="9" t="str">
        <f t="shared" si="64"/>
        <v>-</v>
      </c>
      <c r="BB219" s="9" t="str">
        <f t="shared" si="64"/>
        <v>-</v>
      </c>
    </row>
    <row r="220" spans="2:54" ht="14.5" hidden="1" x14ac:dyDescent="0.35">
      <c r="B220" s="8" t="s">
        <v>131</v>
      </c>
      <c r="C220" s="8" t="s">
        <v>131</v>
      </c>
      <c r="D220" s="30" t="s">
        <v>139</v>
      </c>
      <c r="E220" s="8" t="s">
        <v>113</v>
      </c>
      <c r="F220" s="8" t="s">
        <v>115</v>
      </c>
      <c r="G220" s="8" t="s">
        <v>58</v>
      </c>
      <c r="H220" s="14" t="s">
        <v>110</v>
      </c>
      <c r="I220" s="14" t="s">
        <v>110</v>
      </c>
      <c r="J220" s="14" t="s">
        <v>110</v>
      </c>
      <c r="K220" s="14" t="s">
        <v>110</v>
      </c>
      <c r="L220" s="14" t="s">
        <v>110</v>
      </c>
      <c r="M220" s="14" t="s">
        <v>110</v>
      </c>
      <c r="N220" s="14" t="s">
        <v>110</v>
      </c>
      <c r="O220" s="12" t="str">
        <f t="shared" si="51"/>
        <v>-</v>
      </c>
      <c r="P220" s="12" t="str">
        <f t="shared" si="51"/>
        <v>-</v>
      </c>
      <c r="Q220" s="12" t="str">
        <f t="shared" si="51"/>
        <v>-</v>
      </c>
      <c r="R220" s="12" t="str">
        <f t="shared" si="51"/>
        <v>-</v>
      </c>
      <c r="S220" s="12" t="str">
        <f t="shared" si="51"/>
        <v>-</v>
      </c>
      <c r="T220" s="12" t="str">
        <f t="shared" si="51"/>
        <v>-</v>
      </c>
      <c r="U220" s="12" t="str">
        <f t="shared" si="66"/>
        <v>-</v>
      </c>
      <c r="V220" s="7">
        <v>0.53</v>
      </c>
      <c r="W220" s="13" t="str">
        <f t="shared" si="59"/>
        <v>-</v>
      </c>
      <c r="X220" s="13" t="str">
        <f t="shared" si="59"/>
        <v>-</v>
      </c>
      <c r="Y220" s="13" t="str">
        <f t="shared" si="59"/>
        <v>-</v>
      </c>
      <c r="Z220" s="13" t="str">
        <f t="shared" si="58"/>
        <v>-</v>
      </c>
      <c r="AA220" s="13" t="str">
        <f t="shared" si="58"/>
        <v>-</v>
      </c>
      <c r="AB220" s="13" t="str">
        <f t="shared" si="58"/>
        <v>-</v>
      </c>
      <c r="AC220" s="13" t="str">
        <f t="shared" si="58"/>
        <v>-</v>
      </c>
      <c r="AD220" s="3">
        <v>10.8</v>
      </c>
      <c r="AE220" s="3">
        <v>7.35</v>
      </c>
      <c r="AF220" s="3">
        <v>4.3600000000000003</v>
      </c>
      <c r="AG220" s="3">
        <v>5.16</v>
      </c>
      <c r="AH220" s="9" t="str">
        <f t="shared" si="53"/>
        <v>-</v>
      </c>
      <c r="AI220" s="9" t="str">
        <f t="shared" si="53"/>
        <v>-</v>
      </c>
      <c r="AJ220" s="9" t="str">
        <f t="shared" si="53"/>
        <v>-</v>
      </c>
      <c r="AK220" s="9" t="str">
        <f t="shared" si="52"/>
        <v>-</v>
      </c>
      <c r="AL220" s="9" t="str">
        <f t="shared" si="52"/>
        <v>-</v>
      </c>
      <c r="AM220" s="9" t="str">
        <f t="shared" si="52"/>
        <v>-</v>
      </c>
      <c r="AN220" s="9" t="str">
        <f t="shared" si="52"/>
        <v>-</v>
      </c>
      <c r="AO220" s="9">
        <f t="shared" si="60"/>
        <v>194.44444444444443</v>
      </c>
      <c r="AP220" s="9">
        <f t="shared" si="61"/>
        <v>194.44444444444443</v>
      </c>
      <c r="AQ220" s="9">
        <f t="shared" si="62"/>
        <v>194.44444444444443</v>
      </c>
      <c r="AR220" s="9">
        <f t="shared" si="62"/>
        <v>285.71428571428572</v>
      </c>
      <c r="AS220" s="9">
        <f t="shared" si="62"/>
        <v>481.65137614678895</v>
      </c>
      <c r="AT220" s="9">
        <f t="shared" si="62"/>
        <v>406.97674418604652</v>
      </c>
      <c r="AU220" s="9">
        <f t="shared" si="63"/>
        <v>406.97674418604652</v>
      </c>
      <c r="AV220" s="9" t="str">
        <f t="shared" si="65"/>
        <v>-</v>
      </c>
      <c r="AW220" s="9" t="str">
        <f t="shared" si="65"/>
        <v>-</v>
      </c>
      <c r="AX220" s="9" t="str">
        <f t="shared" si="65"/>
        <v>-</v>
      </c>
      <c r="AY220" s="9" t="str">
        <f t="shared" si="64"/>
        <v>-</v>
      </c>
      <c r="AZ220" s="9" t="str">
        <f t="shared" si="64"/>
        <v>-</v>
      </c>
      <c r="BA220" s="9" t="str">
        <f t="shared" si="64"/>
        <v>-</v>
      </c>
      <c r="BB220" s="9" t="str">
        <f t="shared" si="64"/>
        <v>-</v>
      </c>
    </row>
    <row r="221" spans="2:54" ht="14.5" hidden="1" x14ac:dyDescent="0.35">
      <c r="B221" s="8" t="s">
        <v>140</v>
      </c>
      <c r="C221" s="8" t="s">
        <v>140</v>
      </c>
      <c r="D221" s="30" t="s">
        <v>141</v>
      </c>
      <c r="E221" s="8" t="s">
        <v>108</v>
      </c>
      <c r="F221" s="8" t="s">
        <v>109</v>
      </c>
      <c r="G221" s="8" t="s">
        <v>58</v>
      </c>
      <c r="H221" s="20">
        <v>2.1509485815602836</v>
      </c>
      <c r="I221" s="20">
        <v>1.8393518518518515</v>
      </c>
      <c r="J221" s="20">
        <v>1.5897401433691756</v>
      </c>
      <c r="K221" s="20">
        <v>1.2816823899371068</v>
      </c>
      <c r="L221" s="20">
        <v>1.0130281690140845</v>
      </c>
      <c r="M221" s="20">
        <v>0.92640828677839859</v>
      </c>
      <c r="N221" s="22" t="s">
        <v>110</v>
      </c>
      <c r="O221" s="12">
        <f t="shared" ref="O221:T263" si="67">IFERROR(5700/H221, "-")</f>
        <v>2649.9936115931041</v>
      </c>
      <c r="P221" s="12">
        <f t="shared" si="67"/>
        <v>3098.9176944374535</v>
      </c>
      <c r="Q221" s="12">
        <f t="shared" si="67"/>
        <v>3585.4916438858045</v>
      </c>
      <c r="R221" s="12">
        <f t="shared" si="67"/>
        <v>4447.2796417837208</v>
      </c>
      <c r="S221" s="12">
        <f t="shared" si="67"/>
        <v>5626.6944734098015</v>
      </c>
      <c r="T221" s="12">
        <f t="shared" si="67"/>
        <v>6152.7947033179635</v>
      </c>
      <c r="U221" s="12" t="str">
        <f t="shared" si="66"/>
        <v>-</v>
      </c>
      <c r="V221" s="7">
        <v>0.53</v>
      </c>
      <c r="W221" s="13">
        <f t="shared" si="59"/>
        <v>1.1400027482269504</v>
      </c>
      <c r="X221" s="13">
        <f t="shared" si="59"/>
        <v>0.9748564814814813</v>
      </c>
      <c r="Y221" s="13">
        <f t="shared" si="59"/>
        <v>0.84256227598566313</v>
      </c>
      <c r="Z221" s="13">
        <f t="shared" si="58"/>
        <v>0.67929166666666663</v>
      </c>
      <c r="AA221" s="13">
        <f t="shared" si="58"/>
        <v>0.53690492957746483</v>
      </c>
      <c r="AB221" s="13">
        <f t="shared" si="58"/>
        <v>0.4909963919925513</v>
      </c>
      <c r="AC221" s="13" t="str">
        <f t="shared" si="58"/>
        <v>-</v>
      </c>
      <c r="AD221" s="3">
        <v>10.8</v>
      </c>
      <c r="AE221" s="3">
        <v>7.35</v>
      </c>
      <c r="AF221" s="3">
        <v>4.3600000000000003</v>
      </c>
      <c r="AG221" s="3">
        <v>5.16</v>
      </c>
      <c r="AH221" s="9">
        <f t="shared" si="53"/>
        <v>1842.1008223586621</v>
      </c>
      <c r="AI221" s="9">
        <f t="shared" si="53"/>
        <v>2154.1632434024004</v>
      </c>
      <c r="AJ221" s="9">
        <f t="shared" si="53"/>
        <v>2492.3973691361102</v>
      </c>
      <c r="AK221" s="9">
        <f t="shared" si="52"/>
        <v>3091.4555603263207</v>
      </c>
      <c r="AL221" s="9">
        <f t="shared" si="52"/>
        <v>3911.3069825092957</v>
      </c>
      <c r="AM221" s="9">
        <f t="shared" si="52"/>
        <v>4277.0171721177503</v>
      </c>
      <c r="AN221" s="9" t="str">
        <f t="shared" si="52"/>
        <v>-</v>
      </c>
      <c r="AO221" s="9">
        <f t="shared" si="60"/>
        <v>194.44444444444443</v>
      </c>
      <c r="AP221" s="9">
        <f t="shared" si="61"/>
        <v>194.44444444444443</v>
      </c>
      <c r="AQ221" s="9">
        <f t="shared" si="62"/>
        <v>194.44444444444443</v>
      </c>
      <c r="AR221" s="9">
        <f t="shared" si="62"/>
        <v>285.71428571428572</v>
      </c>
      <c r="AS221" s="9">
        <f t="shared" si="62"/>
        <v>481.65137614678895</v>
      </c>
      <c r="AT221" s="9">
        <f t="shared" si="62"/>
        <v>406.97674418604652</v>
      </c>
      <c r="AU221" s="9">
        <f t="shared" si="63"/>
        <v>406.97674418604652</v>
      </c>
      <c r="AV221" s="9">
        <f t="shared" si="65"/>
        <v>175.87935650281509</v>
      </c>
      <c r="AW221" s="9">
        <f t="shared" si="65"/>
        <v>178.34612280011274</v>
      </c>
      <c r="AX221" s="9">
        <f t="shared" si="65"/>
        <v>180.37266627566424</v>
      </c>
      <c r="AY221" s="9">
        <f t="shared" si="64"/>
        <v>261.54237349703948</v>
      </c>
      <c r="AZ221" s="9">
        <f t="shared" si="64"/>
        <v>428.84230553791883</v>
      </c>
      <c r="BA221" s="9">
        <f t="shared" si="64"/>
        <v>371.61588051546016</v>
      </c>
      <c r="BB221" s="9" t="str">
        <f t="shared" si="64"/>
        <v>-</v>
      </c>
    </row>
    <row r="222" spans="2:54" ht="14.5" hidden="1" x14ac:dyDescent="0.35">
      <c r="B222" s="8" t="s">
        <v>140</v>
      </c>
      <c r="C222" s="8" t="s">
        <v>140</v>
      </c>
      <c r="D222" s="30" t="s">
        <v>141</v>
      </c>
      <c r="E222" s="8" t="s">
        <v>111</v>
      </c>
      <c r="F222" s="8" t="s">
        <v>109</v>
      </c>
      <c r="G222" s="8" t="s">
        <v>58</v>
      </c>
      <c r="H222" s="20">
        <v>0.90240467140879199</v>
      </c>
      <c r="I222" s="20">
        <v>0.36256305070640399</v>
      </c>
      <c r="J222" s="20">
        <v>0.284005361389364</v>
      </c>
      <c r="K222" s="20">
        <v>6.3383405814906896E-2</v>
      </c>
      <c r="L222" s="20">
        <v>3.5490324920051698E-2</v>
      </c>
      <c r="M222" s="20">
        <v>2.81557226833807E-2</v>
      </c>
      <c r="N222" s="20">
        <v>1.26063878861131E-2</v>
      </c>
      <c r="O222" s="12">
        <f t="shared" si="67"/>
        <v>6316.4566636179161</v>
      </c>
      <c r="P222" s="12">
        <f t="shared" si="67"/>
        <v>15721.40346043078</v>
      </c>
      <c r="Q222" s="12">
        <f t="shared" si="67"/>
        <v>20070.043650286756</v>
      </c>
      <c r="R222" s="12">
        <f t="shared" si="67"/>
        <v>89928.900580780071</v>
      </c>
      <c r="S222" s="12">
        <f t="shared" si="67"/>
        <v>160607.15174742043</v>
      </c>
      <c r="T222" s="12">
        <f t="shared" si="67"/>
        <v>202445.52285509271</v>
      </c>
      <c r="U222" s="12">
        <f t="shared" si="66"/>
        <v>452151.72272138204</v>
      </c>
      <c r="V222" s="7">
        <v>0.53</v>
      </c>
      <c r="W222" s="13">
        <f t="shared" si="59"/>
        <v>0.47827447584665977</v>
      </c>
      <c r="X222" s="13">
        <f t="shared" si="59"/>
        <v>0.19215841687439411</v>
      </c>
      <c r="Y222" s="13">
        <f t="shared" si="59"/>
        <v>0.15052284153636292</v>
      </c>
      <c r="Z222" s="13">
        <f t="shared" si="58"/>
        <v>3.3593205081900654E-2</v>
      </c>
      <c r="AA222" s="13">
        <f t="shared" si="58"/>
        <v>1.88098722076274E-2</v>
      </c>
      <c r="AB222" s="13">
        <f t="shared" si="58"/>
        <v>1.4922533022191773E-2</v>
      </c>
      <c r="AC222" s="13">
        <f t="shared" si="58"/>
        <v>6.6813855796399434E-3</v>
      </c>
      <c r="AD222" s="3">
        <v>10.8</v>
      </c>
      <c r="AE222" s="3">
        <v>7.35</v>
      </c>
      <c r="AF222" s="3">
        <v>4.3600000000000003</v>
      </c>
      <c r="AG222" s="3">
        <v>5.16</v>
      </c>
      <c r="AH222" s="9">
        <f t="shared" si="53"/>
        <v>4390.7841753054036</v>
      </c>
      <c r="AI222" s="9">
        <f t="shared" si="53"/>
        <v>10928.483041014444</v>
      </c>
      <c r="AJ222" s="9">
        <f t="shared" si="53"/>
        <v>13951.37095849129</v>
      </c>
      <c r="AK222" s="9">
        <f t="shared" si="52"/>
        <v>62512.641913153981</v>
      </c>
      <c r="AL222" s="9">
        <f t="shared" si="52"/>
        <v>111643.50171121579</v>
      </c>
      <c r="AM222" s="9">
        <f t="shared" si="52"/>
        <v>140726.77854872381</v>
      </c>
      <c r="AN222" s="9">
        <f t="shared" si="52"/>
        <v>314306.06346074224</v>
      </c>
      <c r="AO222" s="9">
        <f t="shared" si="60"/>
        <v>194.44444444444443</v>
      </c>
      <c r="AP222" s="9">
        <f t="shared" si="61"/>
        <v>194.44444444444443</v>
      </c>
      <c r="AQ222" s="9">
        <f t="shared" si="62"/>
        <v>194.44444444444443</v>
      </c>
      <c r="AR222" s="9">
        <f t="shared" si="62"/>
        <v>285.71428571428572</v>
      </c>
      <c r="AS222" s="9">
        <f t="shared" si="62"/>
        <v>481.65137614678895</v>
      </c>
      <c r="AT222" s="9">
        <f t="shared" si="62"/>
        <v>406.97674418604652</v>
      </c>
      <c r="AU222" s="9">
        <f t="shared" si="63"/>
        <v>406.97674418604652</v>
      </c>
      <c r="AV222" s="9">
        <f t="shared" si="65"/>
        <v>186.19869595276478</v>
      </c>
      <c r="AW222" s="9">
        <f t="shared" si="65"/>
        <v>191.04528158693805</v>
      </c>
      <c r="AX222" s="9">
        <f t="shared" si="65"/>
        <v>191.7716651879399</v>
      </c>
      <c r="AY222" s="9">
        <f t="shared" si="64"/>
        <v>284.41436867819783</v>
      </c>
      <c r="AZ222" s="9">
        <f t="shared" si="64"/>
        <v>479.58236627918734</v>
      </c>
      <c r="BA222" s="9">
        <f t="shared" si="64"/>
        <v>405.80317610543733</v>
      </c>
      <c r="BB222" s="9">
        <f t="shared" si="64"/>
        <v>406.45045499828228</v>
      </c>
    </row>
    <row r="223" spans="2:54" ht="14.5" hidden="1" x14ac:dyDescent="0.35">
      <c r="B223" s="8" t="s">
        <v>140</v>
      </c>
      <c r="C223" s="8" t="s">
        <v>140</v>
      </c>
      <c r="D223" s="30" t="s">
        <v>141</v>
      </c>
      <c r="E223" s="8" t="s">
        <v>112</v>
      </c>
      <c r="F223" s="8" t="s">
        <v>109</v>
      </c>
      <c r="G223" s="8" t="s">
        <v>58</v>
      </c>
      <c r="H223" s="23">
        <v>3.0902314509925199</v>
      </c>
      <c r="I223" s="23">
        <v>2.9110875987610698</v>
      </c>
      <c r="J223" s="23">
        <v>2.3664324996380302</v>
      </c>
      <c r="K223" s="23">
        <v>1.64778543326098</v>
      </c>
      <c r="L223" s="23">
        <v>1.16238497781516</v>
      </c>
      <c r="M223" s="23">
        <v>0.99529922371048796</v>
      </c>
      <c r="N223" s="20">
        <v>0.79909354585991199</v>
      </c>
      <c r="O223" s="12">
        <f t="shared" si="67"/>
        <v>1844.5220335095855</v>
      </c>
      <c r="P223" s="12">
        <f t="shared" si="67"/>
        <v>1958.0310817255597</v>
      </c>
      <c r="Q223" s="12">
        <f t="shared" si="67"/>
        <v>2408.6890291068403</v>
      </c>
      <c r="R223" s="12">
        <f t="shared" si="67"/>
        <v>3459.1882443818286</v>
      </c>
      <c r="S223" s="12">
        <f t="shared" si="67"/>
        <v>4903.710998325033</v>
      </c>
      <c r="T223" s="12">
        <f t="shared" si="67"/>
        <v>5726.9209743280308</v>
      </c>
      <c r="U223" s="12">
        <f t="shared" si="66"/>
        <v>7133.0822649383017</v>
      </c>
      <c r="V223" s="7">
        <v>0.53</v>
      </c>
      <c r="W223" s="13">
        <f t="shared" si="59"/>
        <v>1.6378226690260356</v>
      </c>
      <c r="X223" s="13">
        <f t="shared" si="59"/>
        <v>1.5428764273433671</v>
      </c>
      <c r="Y223" s="13">
        <f t="shared" si="59"/>
        <v>1.254209224808156</v>
      </c>
      <c r="Z223" s="13">
        <f t="shared" si="58"/>
        <v>0.87332627962831944</v>
      </c>
      <c r="AA223" s="13">
        <f t="shared" si="58"/>
        <v>0.61606403824203482</v>
      </c>
      <c r="AB223" s="13">
        <f t="shared" si="58"/>
        <v>0.52750858856655869</v>
      </c>
      <c r="AC223" s="13">
        <f t="shared" si="58"/>
        <v>0.4235195793057534</v>
      </c>
      <c r="AD223" s="3">
        <v>10.8</v>
      </c>
      <c r="AE223" s="3">
        <v>7.35</v>
      </c>
      <c r="AF223" s="3">
        <v>4.3600000000000003</v>
      </c>
      <c r="AG223" s="3">
        <v>5.16</v>
      </c>
      <c r="AH223" s="9">
        <f t="shared" si="53"/>
        <v>1282.1900928070604</v>
      </c>
      <c r="AI223" s="9">
        <f t="shared" si="53"/>
        <v>1361.094098518264</v>
      </c>
      <c r="AJ223" s="9">
        <f t="shared" si="53"/>
        <v>1674.3617878597697</v>
      </c>
      <c r="AK223" s="9">
        <f t="shared" si="52"/>
        <v>2404.5995740489375</v>
      </c>
      <c r="AL223" s="9">
        <f t="shared" si="52"/>
        <v>3408.7365430263389</v>
      </c>
      <c r="AM223" s="9">
        <f t="shared" si="52"/>
        <v>3980.9778371694347</v>
      </c>
      <c r="AN223" s="9">
        <f t="shared" si="52"/>
        <v>4958.4484463324834</v>
      </c>
      <c r="AO223" s="9">
        <f t="shared" si="60"/>
        <v>194.44444444444443</v>
      </c>
      <c r="AP223" s="9">
        <f t="shared" si="61"/>
        <v>194.44444444444443</v>
      </c>
      <c r="AQ223" s="9">
        <f t="shared" si="62"/>
        <v>194.44444444444443</v>
      </c>
      <c r="AR223" s="9">
        <f t="shared" si="62"/>
        <v>285.71428571428572</v>
      </c>
      <c r="AS223" s="9">
        <f t="shared" si="62"/>
        <v>481.65137614678895</v>
      </c>
      <c r="AT223" s="9">
        <f t="shared" si="62"/>
        <v>406.97674418604652</v>
      </c>
      <c r="AU223" s="9">
        <f t="shared" si="63"/>
        <v>406.97674418604652</v>
      </c>
      <c r="AV223" s="9">
        <f t="shared" si="65"/>
        <v>168.83984085330619</v>
      </c>
      <c r="AW223" s="9">
        <f t="shared" si="65"/>
        <v>170.13862306421839</v>
      </c>
      <c r="AX223" s="9">
        <f t="shared" si="65"/>
        <v>174.21300400843356</v>
      </c>
      <c r="AY223" s="9">
        <f t="shared" si="64"/>
        <v>255.37111487383626</v>
      </c>
      <c r="AZ223" s="9">
        <f t="shared" si="64"/>
        <v>422.02029231559027</v>
      </c>
      <c r="BA223" s="9">
        <f t="shared" si="64"/>
        <v>369.23021166448382</v>
      </c>
      <c r="BB223" s="9">
        <f t="shared" si="64"/>
        <v>376.10685700525676</v>
      </c>
    </row>
    <row r="224" spans="2:54" ht="14.5" hidden="1" x14ac:dyDescent="0.35">
      <c r="B224" s="8" t="s">
        <v>140</v>
      </c>
      <c r="C224" s="8" t="s">
        <v>140</v>
      </c>
      <c r="D224" s="30" t="s">
        <v>141</v>
      </c>
      <c r="E224" s="8" t="s">
        <v>113</v>
      </c>
      <c r="F224" s="8" t="s">
        <v>109</v>
      </c>
      <c r="G224" s="8" t="s">
        <v>58</v>
      </c>
      <c r="H224" s="24">
        <f t="shared" ref="H224:N224" si="68">SUM(H221:H223)</f>
        <v>6.1435847039615954</v>
      </c>
      <c r="I224" s="24">
        <f t="shared" si="68"/>
        <v>5.1130025013193254</v>
      </c>
      <c r="J224" s="24">
        <f t="shared" si="68"/>
        <v>4.2401780043965696</v>
      </c>
      <c r="K224" s="24">
        <f t="shared" si="68"/>
        <v>2.9928512290129938</v>
      </c>
      <c r="L224" s="24">
        <f t="shared" si="68"/>
        <v>2.2109034717492966</v>
      </c>
      <c r="M224" s="24">
        <f t="shared" si="68"/>
        <v>1.9498632331722674</v>
      </c>
      <c r="N224" s="24">
        <f t="shared" si="68"/>
        <v>0.81169993374602512</v>
      </c>
      <c r="O224" s="12">
        <f t="shared" si="67"/>
        <v>927.79708829023605</v>
      </c>
      <c r="P224" s="12">
        <f t="shared" si="67"/>
        <v>1114.8048526338896</v>
      </c>
      <c r="Q224" s="12">
        <f t="shared" si="67"/>
        <v>1344.2831867175778</v>
      </c>
      <c r="R224" s="12">
        <f t="shared" si="67"/>
        <v>1904.5383695466182</v>
      </c>
      <c r="S224" s="12">
        <f t="shared" si="67"/>
        <v>2578.1315524779939</v>
      </c>
      <c r="T224" s="12">
        <f t="shared" si="67"/>
        <v>2923.2819528201308</v>
      </c>
      <c r="U224" s="12">
        <f t="shared" si="66"/>
        <v>7022.2994520823595</v>
      </c>
      <c r="V224" s="7">
        <v>0.53</v>
      </c>
      <c r="W224" s="13">
        <f t="shared" si="59"/>
        <v>3.2560998930996456</v>
      </c>
      <c r="X224" s="13">
        <f t="shared" si="59"/>
        <v>2.7098913256992425</v>
      </c>
      <c r="Y224" s="13">
        <f t="shared" si="59"/>
        <v>2.2472943423301821</v>
      </c>
      <c r="Z224" s="13">
        <f t="shared" si="58"/>
        <v>1.5862111513768868</v>
      </c>
      <c r="AA224" s="13">
        <f t="shared" si="58"/>
        <v>1.1717788400271272</v>
      </c>
      <c r="AB224" s="13">
        <f t="shared" si="58"/>
        <v>1.0334275135813018</v>
      </c>
      <c r="AC224" s="13">
        <f t="shared" si="58"/>
        <v>0.43020096488539333</v>
      </c>
      <c r="AD224" s="3">
        <v>10.8</v>
      </c>
      <c r="AE224" s="3">
        <v>7.35</v>
      </c>
      <c r="AF224" s="3">
        <v>4.3600000000000003</v>
      </c>
      <c r="AG224" s="3">
        <v>5.16</v>
      </c>
      <c r="AH224" s="9">
        <f t="shared" si="53"/>
        <v>644.94335829509953</v>
      </c>
      <c r="AI224" s="9">
        <f t="shared" si="53"/>
        <v>774.93882506824502</v>
      </c>
      <c r="AJ224" s="9">
        <f t="shared" si="53"/>
        <v>934.45703148193081</v>
      </c>
      <c r="AK224" s="9">
        <f t="shared" si="52"/>
        <v>1323.9094922369738</v>
      </c>
      <c r="AL224" s="9">
        <f t="shared" si="52"/>
        <v>1792.1470573332626</v>
      </c>
      <c r="AM224" s="9">
        <f t="shared" si="52"/>
        <v>2032.0728569752646</v>
      </c>
      <c r="AN224" s="9">
        <f t="shared" si="52"/>
        <v>4881.4395396798927</v>
      </c>
      <c r="AO224" s="9">
        <f t="shared" si="60"/>
        <v>194.44444444444443</v>
      </c>
      <c r="AP224" s="9">
        <f t="shared" si="61"/>
        <v>194.44444444444443</v>
      </c>
      <c r="AQ224" s="9">
        <f t="shared" si="62"/>
        <v>194.44444444444443</v>
      </c>
      <c r="AR224" s="9">
        <f t="shared" si="62"/>
        <v>285.71428571428572</v>
      </c>
      <c r="AS224" s="9">
        <f t="shared" si="62"/>
        <v>481.65137614678895</v>
      </c>
      <c r="AT224" s="9">
        <f t="shared" si="62"/>
        <v>406.97674418604652</v>
      </c>
      <c r="AU224" s="9">
        <f t="shared" si="63"/>
        <v>406.97674418604652</v>
      </c>
      <c r="AV224" s="9">
        <f t="shared" si="65"/>
        <v>149.40132867374695</v>
      </c>
      <c r="AW224" s="9">
        <f t="shared" si="65"/>
        <v>155.44166487892221</v>
      </c>
      <c r="AX224" s="9">
        <f t="shared" si="65"/>
        <v>160.95291061127008</v>
      </c>
      <c r="AY224" s="9">
        <f t="shared" si="64"/>
        <v>234.99892341693752</v>
      </c>
      <c r="AZ224" s="9">
        <f t="shared" si="64"/>
        <v>379.62472122072433</v>
      </c>
      <c r="BA224" s="9">
        <f t="shared" si="64"/>
        <v>339.06911728521885</v>
      </c>
      <c r="BB224" s="9">
        <f t="shared" si="64"/>
        <v>375.6573356111989</v>
      </c>
    </row>
    <row r="225" spans="2:54" ht="14.5" x14ac:dyDescent="0.35">
      <c r="B225" s="8" t="s">
        <v>140</v>
      </c>
      <c r="C225" s="8" t="s">
        <v>140</v>
      </c>
      <c r="D225" s="30" t="s">
        <v>141</v>
      </c>
      <c r="E225" s="8" t="s">
        <v>108</v>
      </c>
      <c r="F225" s="8" t="s">
        <v>114</v>
      </c>
      <c r="G225" s="8" t="s">
        <v>58</v>
      </c>
      <c r="H225" s="20">
        <v>1.381631205673759</v>
      </c>
      <c r="I225" s="20">
        <v>1.1814814814814814</v>
      </c>
      <c r="J225" s="20">
        <v>1.0211469534050177</v>
      </c>
      <c r="K225" s="20">
        <v>0.82327044025157226</v>
      </c>
      <c r="L225" s="20">
        <v>0.6507042253521127</v>
      </c>
      <c r="M225" s="20">
        <v>0.59506517690875238</v>
      </c>
      <c r="N225" s="22" t="s">
        <v>110</v>
      </c>
      <c r="O225" s="12">
        <f t="shared" si="67"/>
        <v>4125.558236230173</v>
      </c>
      <c r="P225" s="12">
        <f t="shared" si="67"/>
        <v>4824.4514106583074</v>
      </c>
      <c r="Q225" s="12">
        <f t="shared" si="67"/>
        <v>5581.9585819585827</v>
      </c>
      <c r="R225" s="12">
        <f t="shared" si="67"/>
        <v>6923.6058059587476</v>
      </c>
      <c r="S225" s="12">
        <f t="shared" si="67"/>
        <v>8759.7402597402597</v>
      </c>
      <c r="T225" s="12">
        <f t="shared" si="67"/>
        <v>9578.7826631200114</v>
      </c>
      <c r="U225" s="12" t="str">
        <f t="shared" si="66"/>
        <v>-</v>
      </c>
      <c r="V225" s="7">
        <v>0.53</v>
      </c>
      <c r="W225" s="13">
        <f t="shared" si="59"/>
        <v>0.73226453900709232</v>
      </c>
      <c r="X225" s="13">
        <f t="shared" si="59"/>
        <v>0.62618518518518518</v>
      </c>
      <c r="Y225" s="13">
        <f t="shared" si="59"/>
        <v>0.54120788530465946</v>
      </c>
      <c r="Z225" s="13">
        <f t="shared" si="58"/>
        <v>0.4363333333333333</v>
      </c>
      <c r="AA225" s="13">
        <f t="shared" si="58"/>
        <v>0.34487323943661974</v>
      </c>
      <c r="AB225" s="13">
        <f t="shared" si="58"/>
        <v>0.31538454376163877</v>
      </c>
      <c r="AC225" s="13" t="str">
        <f t="shared" si="58"/>
        <v>-</v>
      </c>
      <c r="AD225" s="3">
        <v>10.8</v>
      </c>
      <c r="AE225" s="3">
        <v>7.35</v>
      </c>
      <c r="AF225" s="3">
        <v>4.3600000000000003</v>
      </c>
      <c r="AG225" s="3">
        <v>5.16</v>
      </c>
      <c r="AH225" s="9">
        <f t="shared" si="53"/>
        <v>2867.8160529901893</v>
      </c>
      <c r="AI225" s="9">
        <f t="shared" si="53"/>
        <v>3353.6405039332822</v>
      </c>
      <c r="AJ225" s="9">
        <f t="shared" si="53"/>
        <v>3880.2095405868995</v>
      </c>
      <c r="AK225" s="9">
        <f t="shared" si="53"/>
        <v>4812.8342245989306</v>
      </c>
      <c r="AL225" s="9">
        <f t="shared" si="53"/>
        <v>6089.1938250428811</v>
      </c>
      <c r="AM225" s="9">
        <f t="shared" si="53"/>
        <v>6658.5380975014978</v>
      </c>
      <c r="AN225" s="9" t="str">
        <f t="shared" si="53"/>
        <v>-</v>
      </c>
      <c r="AO225" s="9">
        <f t="shared" si="60"/>
        <v>194.44444444444443</v>
      </c>
      <c r="AP225" s="9">
        <f t="shared" si="61"/>
        <v>194.44444444444443</v>
      </c>
      <c r="AQ225" s="9">
        <f t="shared" si="62"/>
        <v>194.44444444444443</v>
      </c>
      <c r="AR225" s="9">
        <f t="shared" si="62"/>
        <v>285.71428571428572</v>
      </c>
      <c r="AS225" s="9">
        <f t="shared" si="62"/>
        <v>481.65137614678895</v>
      </c>
      <c r="AT225" s="9">
        <f t="shared" si="62"/>
        <v>406.97674418604652</v>
      </c>
      <c r="AU225" s="9">
        <f t="shared" si="63"/>
        <v>406.97674418604652</v>
      </c>
      <c r="AV225" s="9">
        <f t="shared" si="65"/>
        <v>182.09779986375565</v>
      </c>
      <c r="AW225" s="9">
        <f t="shared" si="65"/>
        <v>183.78837433186277</v>
      </c>
      <c r="AX225" s="9">
        <f t="shared" si="65"/>
        <v>185.16546220099443</v>
      </c>
      <c r="AY225" s="9">
        <f t="shared" si="64"/>
        <v>269.70332634102488</v>
      </c>
      <c r="AZ225" s="9">
        <f t="shared" si="64"/>
        <v>446.34571286589272</v>
      </c>
      <c r="BA225" s="9">
        <f t="shared" si="64"/>
        <v>383.53470577562047</v>
      </c>
      <c r="BB225" s="9" t="str">
        <f t="shared" si="64"/>
        <v>-</v>
      </c>
    </row>
    <row r="226" spans="2:54" ht="14.5" x14ac:dyDescent="0.35">
      <c r="B226" s="8" t="s">
        <v>140</v>
      </c>
      <c r="C226" s="8" t="s">
        <v>140</v>
      </c>
      <c r="D226" s="30" t="s">
        <v>141</v>
      </c>
      <c r="E226" s="8" t="s">
        <v>111</v>
      </c>
      <c r="F226" s="8" t="s">
        <v>114</v>
      </c>
      <c r="G226" s="8" t="s">
        <v>58</v>
      </c>
      <c r="H226" s="20">
        <v>0.100840654974967</v>
      </c>
      <c r="I226" s="20">
        <v>4.0897691464890203E-2</v>
      </c>
      <c r="J226" s="20">
        <v>1.45795670132412E-2</v>
      </c>
      <c r="K226" s="20">
        <v>4.7532765669460998E-4</v>
      </c>
      <c r="L226" s="20">
        <v>2.6618530935665401E-4</v>
      </c>
      <c r="M226" s="20">
        <v>2.1118474739127699E-4</v>
      </c>
      <c r="N226" s="20">
        <v>9.4606582526224396E-5</v>
      </c>
      <c r="O226" s="12">
        <f t="shared" si="67"/>
        <v>56524.821277836665</v>
      </c>
      <c r="P226" s="12">
        <f t="shared" si="67"/>
        <v>139372.1698177837</v>
      </c>
      <c r="Q226" s="12">
        <f t="shared" si="67"/>
        <v>390958.11246131285</v>
      </c>
      <c r="R226" s="12">
        <f t="shared" si="67"/>
        <v>11991728.063200315</v>
      </c>
      <c r="S226" s="12">
        <f t="shared" si="67"/>
        <v>21413653.570050083</v>
      </c>
      <c r="T226" s="12">
        <f t="shared" si="67"/>
        <v>26990585.591104291</v>
      </c>
      <c r="U226" s="12">
        <f t="shared" si="66"/>
        <v>60249507.463394456</v>
      </c>
      <c r="V226" s="7">
        <v>0.53</v>
      </c>
      <c r="W226" s="13">
        <f t="shared" si="59"/>
        <v>5.344554713673251E-2</v>
      </c>
      <c r="X226" s="13">
        <f t="shared" si="59"/>
        <v>2.1675776476391809E-2</v>
      </c>
      <c r="Y226" s="13">
        <f t="shared" si="59"/>
        <v>7.7271705170178359E-3</v>
      </c>
      <c r="Z226" s="13">
        <f t="shared" si="58"/>
        <v>2.519236580481433E-4</v>
      </c>
      <c r="AA226" s="13">
        <f t="shared" si="58"/>
        <v>1.4107821395902662E-4</v>
      </c>
      <c r="AB226" s="13">
        <f t="shared" si="58"/>
        <v>1.1192791611737681E-4</v>
      </c>
      <c r="AC226" s="13">
        <f t="shared" si="58"/>
        <v>5.0141488738898934E-5</v>
      </c>
      <c r="AD226" s="3">
        <v>10.8</v>
      </c>
      <c r="AE226" s="3">
        <v>7.35</v>
      </c>
      <c r="AF226" s="3">
        <v>4.3600000000000003</v>
      </c>
      <c r="AG226" s="3">
        <v>5.16</v>
      </c>
      <c r="AH226" s="9">
        <f t="shared" ref="AH226:AN256" si="69">IFERROR(2100/W226, "-")</f>
        <v>39292.328594325387</v>
      </c>
      <c r="AI226" s="9">
        <f t="shared" si="69"/>
        <v>96882.342475122714</v>
      </c>
      <c r="AJ226" s="9">
        <f t="shared" si="69"/>
        <v>271768.30061858887</v>
      </c>
      <c r="AK226" s="9">
        <f t="shared" si="69"/>
        <v>8335858.6338035958</v>
      </c>
      <c r="AL226" s="9">
        <f t="shared" si="69"/>
        <v>14885359.979180792</v>
      </c>
      <c r="AM226" s="9">
        <f t="shared" si="69"/>
        <v>18762075.386070509</v>
      </c>
      <c r="AN226" s="9">
        <f t="shared" si="69"/>
        <v>41881484.830562182</v>
      </c>
      <c r="AO226" s="9">
        <f t="shared" si="60"/>
        <v>194.44444444444443</v>
      </c>
      <c r="AP226" s="9">
        <f t="shared" si="61"/>
        <v>194.44444444444443</v>
      </c>
      <c r="AQ226" s="9">
        <f t="shared" si="62"/>
        <v>194.44444444444443</v>
      </c>
      <c r="AR226" s="9">
        <f t="shared" si="62"/>
        <v>285.71428571428572</v>
      </c>
      <c r="AS226" s="9">
        <f t="shared" si="62"/>
        <v>481.65137614678895</v>
      </c>
      <c r="AT226" s="9">
        <f t="shared" si="62"/>
        <v>406.97674418604652</v>
      </c>
      <c r="AU226" s="9">
        <f t="shared" si="63"/>
        <v>406.97674418604652</v>
      </c>
      <c r="AV226" s="9">
        <f t="shared" si="65"/>
        <v>193.48694300622392</v>
      </c>
      <c r="AW226" s="9">
        <f t="shared" si="65"/>
        <v>194.05497294281102</v>
      </c>
      <c r="AX226" s="9">
        <f t="shared" si="65"/>
        <v>194.30542304294127</v>
      </c>
      <c r="AY226" s="9">
        <f t="shared" si="64"/>
        <v>285.70449309918064</v>
      </c>
      <c r="AZ226" s="9">
        <f t="shared" si="64"/>
        <v>481.63579167035147</v>
      </c>
      <c r="BA226" s="9">
        <f t="shared" si="64"/>
        <v>406.96791645914425</v>
      </c>
      <c r="BB226" s="9">
        <f t="shared" si="64"/>
        <v>406.97278949194936</v>
      </c>
    </row>
    <row r="227" spans="2:54" ht="14.5" x14ac:dyDescent="0.35">
      <c r="B227" s="8" t="s">
        <v>140</v>
      </c>
      <c r="C227" s="8" t="s">
        <v>140</v>
      </c>
      <c r="D227" s="30" t="s">
        <v>141</v>
      </c>
      <c r="E227" s="8" t="s">
        <v>112</v>
      </c>
      <c r="F227" s="8" t="s">
        <v>114</v>
      </c>
      <c r="G227" s="8" t="s">
        <v>58</v>
      </c>
      <c r="H227" s="20">
        <v>2.2763219363579699E-2</v>
      </c>
      <c r="I227" s="20">
        <v>2.14436124439519E-2</v>
      </c>
      <c r="J227" s="20">
        <v>1.7431581728631799E-2</v>
      </c>
      <c r="K227" s="20">
        <v>1.21378938361992E-2</v>
      </c>
      <c r="L227" s="20">
        <v>8.5623438420568392E-3</v>
      </c>
      <c r="M227" s="20">
        <v>7.3315591149153902E-3</v>
      </c>
      <c r="N227" s="20">
        <v>5.8862716158647899E-3</v>
      </c>
      <c r="O227" s="12">
        <f t="shared" si="67"/>
        <v>250403.94809531147</v>
      </c>
      <c r="P227" s="12">
        <f t="shared" si="67"/>
        <v>265813.42182425357</v>
      </c>
      <c r="Q227" s="12">
        <f t="shared" si="67"/>
        <v>326992.701450472</v>
      </c>
      <c r="R227" s="12">
        <f t="shared" si="67"/>
        <v>469603.71188951423</v>
      </c>
      <c r="S227" s="12">
        <f t="shared" si="67"/>
        <v>665705.57141171175</v>
      </c>
      <c r="T227" s="12">
        <f t="shared" si="67"/>
        <v>777460.82527028501</v>
      </c>
      <c r="U227" s="12">
        <f t="shared" si="66"/>
        <v>968354.90646358428</v>
      </c>
      <c r="V227" s="7">
        <v>0.53</v>
      </c>
      <c r="W227" s="13">
        <f t="shared" si="59"/>
        <v>1.2064506262697242E-2</v>
      </c>
      <c r="X227" s="13">
        <f t="shared" si="59"/>
        <v>1.1365114595294507E-2</v>
      </c>
      <c r="Y227" s="13">
        <f t="shared" si="59"/>
        <v>9.2387383161748535E-3</v>
      </c>
      <c r="Z227" s="13">
        <f t="shared" si="58"/>
        <v>6.4330837331855765E-3</v>
      </c>
      <c r="AA227" s="13">
        <f t="shared" si="58"/>
        <v>4.5380422362901254E-3</v>
      </c>
      <c r="AB227" s="13">
        <f t="shared" si="58"/>
        <v>3.8857263309051569E-3</v>
      </c>
      <c r="AC227" s="13">
        <f t="shared" si="58"/>
        <v>3.1197239564083388E-3</v>
      </c>
      <c r="AD227" s="3">
        <v>10.8</v>
      </c>
      <c r="AE227" s="3">
        <v>7.35</v>
      </c>
      <c r="AF227" s="3">
        <v>4.3600000000000003</v>
      </c>
      <c r="AG227" s="3">
        <v>5.16</v>
      </c>
      <c r="AH227" s="9">
        <f t="shared" si="69"/>
        <v>174064.31347241113</v>
      </c>
      <c r="AI227" s="9">
        <f t="shared" si="69"/>
        <v>184775.96353225174</v>
      </c>
      <c r="AJ227" s="9">
        <f t="shared" si="69"/>
        <v>227303.76466269154</v>
      </c>
      <c r="AK227" s="9">
        <f t="shared" si="69"/>
        <v>326437.53557364445</v>
      </c>
      <c r="AL227" s="9">
        <f t="shared" si="69"/>
        <v>462754.61766454636</v>
      </c>
      <c r="AM227" s="9">
        <f t="shared" si="69"/>
        <v>540439.50118093297</v>
      </c>
      <c r="AN227" s="9">
        <f t="shared" si="69"/>
        <v>673136.47917031671</v>
      </c>
      <c r="AO227" s="9">
        <f t="shared" si="60"/>
        <v>194.44444444444443</v>
      </c>
      <c r="AP227" s="9">
        <f t="shared" si="61"/>
        <v>194.44444444444443</v>
      </c>
      <c r="AQ227" s="9">
        <f t="shared" si="62"/>
        <v>194.44444444444443</v>
      </c>
      <c r="AR227" s="9">
        <f t="shared" si="62"/>
        <v>285.71428571428572</v>
      </c>
      <c r="AS227" s="9">
        <f t="shared" si="62"/>
        <v>481.65137614678895</v>
      </c>
      <c r="AT227" s="9">
        <f t="shared" si="62"/>
        <v>406.97674418604652</v>
      </c>
      <c r="AU227" s="9">
        <f t="shared" si="63"/>
        <v>406.97674418604652</v>
      </c>
      <c r="AV227" s="9">
        <f t="shared" si="65"/>
        <v>194.22747605543898</v>
      </c>
      <c r="AW227" s="9">
        <f t="shared" si="65"/>
        <v>194.24004071095604</v>
      </c>
      <c r="AX227" s="9">
        <f t="shared" si="65"/>
        <v>194.27825130330413</v>
      </c>
      <c r="AY227" s="9">
        <f t="shared" si="64"/>
        <v>285.4644331154995</v>
      </c>
      <c r="AZ227" s="9">
        <f t="shared" si="64"/>
        <v>481.1505776047739</v>
      </c>
      <c r="BA227" s="9">
        <f t="shared" si="64"/>
        <v>406.67050188426862</v>
      </c>
      <c r="BB227" s="9">
        <f t="shared" si="64"/>
        <v>406.73083567212092</v>
      </c>
    </row>
    <row r="228" spans="2:54" ht="14.5" x14ac:dyDescent="0.35">
      <c r="B228" s="8" t="s">
        <v>140</v>
      </c>
      <c r="C228" s="8" t="s">
        <v>140</v>
      </c>
      <c r="D228" s="30" t="s">
        <v>141</v>
      </c>
      <c r="E228" s="8" t="s">
        <v>113</v>
      </c>
      <c r="F228" s="8" t="s">
        <v>114</v>
      </c>
      <c r="G228" s="8" t="s">
        <v>58</v>
      </c>
      <c r="H228" s="21">
        <f t="shared" ref="H228:N228" si="70">SUM(H225:H227)</f>
        <v>1.5052350800123055</v>
      </c>
      <c r="I228" s="21">
        <f t="shared" si="70"/>
        <v>1.2438227853903234</v>
      </c>
      <c r="J228" s="21">
        <f t="shared" si="70"/>
        <v>1.0531581021468908</v>
      </c>
      <c r="K228" s="21">
        <f t="shared" si="70"/>
        <v>0.83588366174446604</v>
      </c>
      <c r="L228" s="21">
        <f t="shared" si="70"/>
        <v>0.65953275450352611</v>
      </c>
      <c r="M228" s="21">
        <f t="shared" si="70"/>
        <v>0.60260792077105896</v>
      </c>
      <c r="N228" s="22">
        <f t="shared" si="70"/>
        <v>5.9808781983910139E-3</v>
      </c>
      <c r="O228" s="12">
        <f t="shared" si="67"/>
        <v>3786.7839221189301</v>
      </c>
      <c r="P228" s="12">
        <f t="shared" si="67"/>
        <v>4582.646392195883</v>
      </c>
      <c r="Q228" s="12">
        <f t="shared" si="67"/>
        <v>5412.2927871706997</v>
      </c>
      <c r="R228" s="12">
        <f t="shared" si="67"/>
        <v>6819.1307724621129</v>
      </c>
      <c r="S228" s="12">
        <f t="shared" si="67"/>
        <v>8642.4820618511458</v>
      </c>
      <c r="T228" s="12">
        <f t="shared" si="67"/>
        <v>9458.8866218463263</v>
      </c>
      <c r="U228" s="12">
        <f t="shared" si="66"/>
        <v>953037.29835752607</v>
      </c>
      <c r="V228" s="7">
        <v>0.53</v>
      </c>
      <c r="W228" s="13">
        <f t="shared" si="59"/>
        <v>0.79777459240652193</v>
      </c>
      <c r="X228" s="13">
        <f t="shared" si="59"/>
        <v>0.65922607625687146</v>
      </c>
      <c r="Y228" s="13">
        <f t="shared" si="59"/>
        <v>0.55817379413785218</v>
      </c>
      <c r="Z228" s="13">
        <f t="shared" si="58"/>
        <v>0.44301834072456703</v>
      </c>
      <c r="AA228" s="13">
        <f t="shared" si="58"/>
        <v>0.34955235988686884</v>
      </c>
      <c r="AB228" s="13">
        <f t="shared" si="58"/>
        <v>0.31938219800866124</v>
      </c>
      <c r="AC228" s="13">
        <f t="shared" si="58"/>
        <v>3.1698654451472377E-3</v>
      </c>
      <c r="AD228" s="3">
        <v>10.8</v>
      </c>
      <c r="AE228" s="3">
        <v>7.35</v>
      </c>
      <c r="AF228" s="3">
        <v>4.3600000000000003</v>
      </c>
      <c r="AG228" s="3">
        <v>5.16</v>
      </c>
      <c r="AH228" s="9">
        <f t="shared" si="69"/>
        <v>2632.3224880667835</v>
      </c>
      <c r="AI228" s="9">
        <f t="shared" si="69"/>
        <v>3185.5535993417261</v>
      </c>
      <c r="AJ228" s="9">
        <f t="shared" si="69"/>
        <v>3762.2690675466629</v>
      </c>
      <c r="AK228" s="9">
        <f t="shared" si="69"/>
        <v>4740.2100702318558</v>
      </c>
      <c r="AL228" s="9">
        <f t="shared" si="69"/>
        <v>6007.6836576919586</v>
      </c>
      <c r="AM228" s="9">
        <f t="shared" si="69"/>
        <v>6575.1942753648736</v>
      </c>
      <c r="AN228" s="9">
        <f t="shared" si="69"/>
        <v>662488.68803403003</v>
      </c>
      <c r="AO228" s="9">
        <f t="shared" si="60"/>
        <v>194.44444444444443</v>
      </c>
      <c r="AP228" s="9">
        <f t="shared" si="61"/>
        <v>194.44444444444443</v>
      </c>
      <c r="AQ228" s="9">
        <f t="shared" si="62"/>
        <v>194.44444444444443</v>
      </c>
      <c r="AR228" s="9">
        <f t="shared" si="62"/>
        <v>285.71428571428572</v>
      </c>
      <c r="AS228" s="9">
        <f t="shared" si="62"/>
        <v>481.65137614678895</v>
      </c>
      <c r="AT228" s="9">
        <f t="shared" si="62"/>
        <v>406.97674418604652</v>
      </c>
      <c r="AU228" s="9">
        <f t="shared" si="63"/>
        <v>406.97674418604652</v>
      </c>
      <c r="AV228" s="9">
        <f t="shared" si="65"/>
        <v>181.069220070456</v>
      </c>
      <c r="AW228" s="9">
        <f t="shared" si="65"/>
        <v>183.25844922032988</v>
      </c>
      <c r="AX228" s="9">
        <f t="shared" si="65"/>
        <v>184.88887721403293</v>
      </c>
      <c r="AY228" s="9">
        <f t="shared" si="64"/>
        <v>269.4719694198422</v>
      </c>
      <c r="AZ228" s="9">
        <f t="shared" si="64"/>
        <v>445.90225132361525</v>
      </c>
      <c r="BA228" s="9">
        <f t="shared" si="64"/>
        <v>383.25488606419725</v>
      </c>
      <c r="BB228" s="9">
        <f t="shared" si="64"/>
        <v>406.72688575566491</v>
      </c>
    </row>
    <row r="229" spans="2:54" ht="14.5" hidden="1" x14ac:dyDescent="0.35">
      <c r="B229" s="8" t="s">
        <v>140</v>
      </c>
      <c r="C229" s="8" t="s">
        <v>140</v>
      </c>
      <c r="D229" s="30" t="s">
        <v>141</v>
      </c>
      <c r="E229" s="8" t="s">
        <v>108</v>
      </c>
      <c r="F229" s="8" t="s">
        <v>115</v>
      </c>
      <c r="G229" s="8" t="s">
        <v>58</v>
      </c>
      <c r="H229" s="20">
        <v>0.37680851063829784</v>
      </c>
      <c r="I229" s="20">
        <v>0.32222222222222213</v>
      </c>
      <c r="J229" s="20">
        <v>0.27849462365591393</v>
      </c>
      <c r="K229" s="20">
        <v>0.2245283018867924</v>
      </c>
      <c r="L229" s="20">
        <v>0.17746478873239435</v>
      </c>
      <c r="M229" s="20">
        <v>0.1622905027932961</v>
      </c>
      <c r="N229" s="22" t="s">
        <v>110</v>
      </c>
      <c r="O229" s="12">
        <f t="shared" si="67"/>
        <v>15127.046866177303</v>
      </c>
      <c r="P229" s="12">
        <f t="shared" si="67"/>
        <v>17689.655172413797</v>
      </c>
      <c r="Q229" s="12">
        <f t="shared" si="67"/>
        <v>20467.181467181472</v>
      </c>
      <c r="R229" s="12">
        <f t="shared" si="67"/>
        <v>25386.554621848743</v>
      </c>
      <c r="S229" s="12">
        <f t="shared" si="67"/>
        <v>32119.047619047622</v>
      </c>
      <c r="T229" s="12">
        <f t="shared" si="67"/>
        <v>35122.203098106707</v>
      </c>
      <c r="U229" s="12" t="str">
        <f t="shared" si="66"/>
        <v>-</v>
      </c>
      <c r="V229" s="7">
        <v>0.53</v>
      </c>
      <c r="W229" s="13">
        <f t="shared" si="59"/>
        <v>0.19970851063829786</v>
      </c>
      <c r="X229" s="13">
        <f t="shared" si="59"/>
        <v>0.17077777777777775</v>
      </c>
      <c r="Y229" s="13">
        <f t="shared" si="59"/>
        <v>0.1476021505376344</v>
      </c>
      <c r="Z229" s="13">
        <f t="shared" si="58"/>
        <v>0.11899999999999998</v>
      </c>
      <c r="AA229" s="13">
        <f t="shared" si="58"/>
        <v>9.4056338028169012E-2</v>
      </c>
      <c r="AB229" s="13">
        <f t="shared" si="58"/>
        <v>8.6013966480446943E-2</v>
      </c>
      <c r="AC229" s="13" t="str">
        <f t="shared" si="58"/>
        <v>-</v>
      </c>
      <c r="AD229" s="3">
        <v>10.8</v>
      </c>
      <c r="AE229" s="3">
        <v>7.35</v>
      </c>
      <c r="AF229" s="3">
        <v>4.3600000000000003</v>
      </c>
      <c r="AG229" s="3">
        <v>5.16</v>
      </c>
      <c r="AH229" s="9">
        <f t="shared" si="69"/>
        <v>10515.325527630695</v>
      </c>
      <c r="AI229" s="9">
        <f t="shared" si="69"/>
        <v>12296.68184775537</v>
      </c>
      <c r="AJ229" s="9">
        <f t="shared" si="69"/>
        <v>14227.434982151965</v>
      </c>
      <c r="AK229" s="9">
        <f t="shared" si="69"/>
        <v>17647.058823529416</v>
      </c>
      <c r="AL229" s="9">
        <f t="shared" si="69"/>
        <v>22327.044025157233</v>
      </c>
      <c r="AM229" s="9">
        <f t="shared" si="69"/>
        <v>24414.639690838823</v>
      </c>
      <c r="AN229" s="9" t="str">
        <f t="shared" si="69"/>
        <v>-</v>
      </c>
      <c r="AO229" s="9">
        <f t="shared" si="60"/>
        <v>194.44444444444443</v>
      </c>
      <c r="AP229" s="9">
        <f t="shared" si="61"/>
        <v>194.44444444444443</v>
      </c>
      <c r="AQ229" s="9">
        <f t="shared" si="62"/>
        <v>194.44444444444443</v>
      </c>
      <c r="AR229" s="9">
        <f t="shared" si="62"/>
        <v>285.71428571428572</v>
      </c>
      <c r="AS229" s="9">
        <f t="shared" si="62"/>
        <v>481.65137614678895</v>
      </c>
      <c r="AT229" s="9">
        <f t="shared" si="62"/>
        <v>406.97674418604652</v>
      </c>
      <c r="AU229" s="9">
        <f t="shared" si="63"/>
        <v>406.97674418604652</v>
      </c>
      <c r="AV229" s="9">
        <f t="shared" si="65"/>
        <v>190.91414994942804</v>
      </c>
      <c r="AW229" s="9">
        <f t="shared" si="65"/>
        <v>191.41760434285018</v>
      </c>
      <c r="AX229" s="9">
        <f t="shared" si="65"/>
        <v>191.82282760402188</v>
      </c>
      <c r="AY229" s="9">
        <f t="shared" si="64"/>
        <v>281.16213683223992</v>
      </c>
      <c r="AZ229" s="9">
        <f t="shared" si="64"/>
        <v>471.48034075601288</v>
      </c>
      <c r="BA229" s="9">
        <f t="shared" si="64"/>
        <v>400.30392854803836</v>
      </c>
      <c r="BB229" s="9" t="str">
        <f t="shared" si="64"/>
        <v>-</v>
      </c>
    </row>
    <row r="230" spans="2:54" ht="14.5" hidden="1" x14ac:dyDescent="0.35">
      <c r="B230" s="8" t="s">
        <v>140</v>
      </c>
      <c r="C230" s="8" t="s">
        <v>140</v>
      </c>
      <c r="D230" s="30" t="s">
        <v>141</v>
      </c>
      <c r="E230" s="8" t="s">
        <v>111</v>
      </c>
      <c r="F230" s="8" t="s">
        <v>115</v>
      </c>
      <c r="G230" s="8" t="s">
        <v>58</v>
      </c>
      <c r="H230" s="20">
        <v>6.2885631004147498E-5</v>
      </c>
      <c r="I230" s="20">
        <v>1.6292570508423301E-4</v>
      </c>
      <c r="J230" s="20">
        <v>7.8158989251888095E-5</v>
      </c>
      <c r="K230" s="20">
        <v>2.24259065715413E-5</v>
      </c>
      <c r="L230" s="20">
        <v>1.2571827134393199E-5</v>
      </c>
      <c r="M230" s="20">
        <v>9.9782089786511902E-6</v>
      </c>
      <c r="N230" s="20">
        <v>4.4895472785041004E-6</v>
      </c>
      <c r="O230" s="12">
        <f t="shared" si="67"/>
        <v>90640737.939388216</v>
      </c>
      <c r="P230" s="12">
        <f t="shared" si="67"/>
        <v>34985271.336116575</v>
      </c>
      <c r="Q230" s="12">
        <f t="shared" si="67"/>
        <v>72928271.649345875</v>
      </c>
      <c r="R230" s="12">
        <f t="shared" si="67"/>
        <v>254170326.70747665</v>
      </c>
      <c r="S230" s="12">
        <f t="shared" si="67"/>
        <v>453394716.54094774</v>
      </c>
      <c r="T230" s="12">
        <f t="shared" si="67"/>
        <v>571244800.76488638</v>
      </c>
      <c r="U230" s="12">
        <f t="shared" si="66"/>
        <v>1269615764.4427831</v>
      </c>
      <c r="V230" s="7">
        <v>0.53</v>
      </c>
      <c r="W230" s="13">
        <f t="shared" si="59"/>
        <v>3.3329384432198178E-5</v>
      </c>
      <c r="X230" s="13">
        <f t="shared" si="59"/>
        <v>8.6350623694643496E-5</v>
      </c>
      <c r="Y230" s="13">
        <f t="shared" si="59"/>
        <v>4.1424264303500691E-5</v>
      </c>
      <c r="Z230" s="13">
        <f t="shared" si="58"/>
        <v>1.1885730482916889E-5</v>
      </c>
      <c r="AA230" s="13">
        <f t="shared" si="58"/>
        <v>6.6630683812283958E-6</v>
      </c>
      <c r="AB230" s="13">
        <f t="shared" si="58"/>
        <v>5.2884507586851308E-6</v>
      </c>
      <c r="AC230" s="13">
        <f t="shared" si="58"/>
        <v>2.3794600576071732E-6</v>
      </c>
      <c r="AD230" s="3">
        <v>10.8</v>
      </c>
      <c r="AE230" s="3">
        <v>7.35</v>
      </c>
      <c r="AF230" s="3">
        <v>4.3600000000000003</v>
      </c>
      <c r="AG230" s="3">
        <v>5.16</v>
      </c>
      <c r="AH230" s="9">
        <f t="shared" si="69"/>
        <v>63007464.307419807</v>
      </c>
      <c r="AI230" s="9">
        <f t="shared" si="69"/>
        <v>24319453.758968823</v>
      </c>
      <c r="AJ230" s="9">
        <f t="shared" si="69"/>
        <v>50694925.674818389</v>
      </c>
      <c r="AK230" s="9">
        <f t="shared" si="69"/>
        <v>176682451.53449222</v>
      </c>
      <c r="AL230" s="9">
        <f t="shared" si="69"/>
        <v>315170110.80304211</v>
      </c>
      <c r="AM230" s="9">
        <f t="shared" si="69"/>
        <v>397091718.50587934</v>
      </c>
      <c r="AN230" s="9">
        <f t="shared" si="69"/>
        <v>882553162.96916401</v>
      </c>
      <c r="AO230" s="9">
        <f t="shared" si="60"/>
        <v>194.44444444444443</v>
      </c>
      <c r="AP230" s="9">
        <f t="shared" si="61"/>
        <v>194.44444444444443</v>
      </c>
      <c r="AQ230" s="9">
        <f t="shared" si="62"/>
        <v>194.44444444444443</v>
      </c>
      <c r="AR230" s="9">
        <f t="shared" si="62"/>
        <v>285.71428571428572</v>
      </c>
      <c r="AS230" s="9">
        <f t="shared" si="62"/>
        <v>481.65137614678895</v>
      </c>
      <c r="AT230" s="9">
        <f t="shared" si="62"/>
        <v>406.97674418604652</v>
      </c>
      <c r="AU230" s="9">
        <f t="shared" si="63"/>
        <v>406.97674418604652</v>
      </c>
      <c r="AV230" s="9">
        <f t="shared" si="65"/>
        <v>194.44384438021851</v>
      </c>
      <c r="AW230" s="9">
        <f t="shared" si="65"/>
        <v>194.44288979029568</v>
      </c>
      <c r="AX230" s="9">
        <f t="shared" si="65"/>
        <v>194.44369864007734</v>
      </c>
      <c r="AY230" s="9">
        <f t="shared" si="64"/>
        <v>285.71382368469341</v>
      </c>
      <c r="AZ230" s="9">
        <f t="shared" si="64"/>
        <v>481.65064007542412</v>
      </c>
      <c r="BA230" s="9">
        <f t="shared" si="64"/>
        <v>406.97632707863067</v>
      </c>
      <c r="BB230" s="9">
        <f t="shared" si="64"/>
        <v>406.97655651463947</v>
      </c>
    </row>
    <row r="231" spans="2:54" ht="14.5" hidden="1" x14ac:dyDescent="0.35">
      <c r="B231" s="8" t="s">
        <v>140</v>
      </c>
      <c r="C231" s="8" t="s">
        <v>140</v>
      </c>
      <c r="D231" s="30" t="s">
        <v>141</v>
      </c>
      <c r="E231" s="8" t="s">
        <v>112</v>
      </c>
      <c r="F231" s="8" t="s">
        <v>115</v>
      </c>
      <c r="G231" s="8" t="s">
        <v>58</v>
      </c>
      <c r="H231" s="20">
        <v>9.17090077752139E-4</v>
      </c>
      <c r="I231" s="20">
        <v>8.6392543556360903E-4</v>
      </c>
      <c r="J231" s="20">
        <v>7.0228777342590102E-4</v>
      </c>
      <c r="K231" s="20">
        <v>4.89014397488835E-4</v>
      </c>
      <c r="L231" s="20">
        <v>3.4496177603138501E-4</v>
      </c>
      <c r="M231" s="20">
        <v>2.9537562377929E-4</v>
      </c>
      <c r="N231" s="20">
        <v>2.3714753206221099E-4</v>
      </c>
      <c r="O231" s="12">
        <f t="shared" si="67"/>
        <v>6215310.9473947808</v>
      </c>
      <c r="P231" s="12">
        <f t="shared" si="67"/>
        <v>6597791.6210806146</v>
      </c>
      <c r="Q231" s="12">
        <f t="shared" si="67"/>
        <v>8116330.9624404442</v>
      </c>
      <c r="R231" s="12">
        <f t="shared" si="67"/>
        <v>11656098.53057576</v>
      </c>
      <c r="S231" s="12">
        <f t="shared" si="67"/>
        <v>16523569.844681596</v>
      </c>
      <c r="T231" s="12">
        <f t="shared" si="67"/>
        <v>19297462.421134464</v>
      </c>
      <c r="U231" s="12">
        <f t="shared" si="66"/>
        <v>24035670.750749018</v>
      </c>
      <c r="V231" s="7">
        <v>0.53</v>
      </c>
      <c r="W231" s="13">
        <f t="shared" si="59"/>
        <v>4.8605774120863372E-4</v>
      </c>
      <c r="X231" s="13">
        <f t="shared" si="59"/>
        <v>4.5788048084871282E-4</v>
      </c>
      <c r="Y231" s="13">
        <f t="shared" si="59"/>
        <v>3.7221251991572757E-4</v>
      </c>
      <c r="Z231" s="13">
        <f t="shared" si="58"/>
        <v>2.5917763066908258E-4</v>
      </c>
      <c r="AA231" s="13">
        <f t="shared" si="58"/>
        <v>1.8282974129663407E-4</v>
      </c>
      <c r="AB231" s="13">
        <f t="shared" si="58"/>
        <v>1.5654908060302371E-4</v>
      </c>
      <c r="AC231" s="13">
        <f t="shared" si="58"/>
        <v>1.2568819199297183E-4</v>
      </c>
      <c r="AD231" s="3">
        <v>10.8</v>
      </c>
      <c r="AE231" s="3">
        <v>7.35</v>
      </c>
      <c r="AF231" s="3">
        <v>4.3600000000000003</v>
      </c>
      <c r="AG231" s="3">
        <v>5.16</v>
      </c>
      <c r="AH231" s="9">
        <f t="shared" si="69"/>
        <v>4320474.3427769076</v>
      </c>
      <c r="AI231" s="9">
        <f t="shared" si="69"/>
        <v>4586349.6869477956</v>
      </c>
      <c r="AJ231" s="9">
        <f t="shared" si="69"/>
        <v>5641938.1069595935</v>
      </c>
      <c r="AK231" s="9">
        <f t="shared" si="69"/>
        <v>8102551.1136077764</v>
      </c>
      <c r="AL231" s="9">
        <f t="shared" si="69"/>
        <v>11486096.217752846</v>
      </c>
      <c r="AM231" s="9">
        <f t="shared" si="69"/>
        <v>13414323.430778673</v>
      </c>
      <c r="AN231" s="9">
        <f t="shared" si="69"/>
        <v>16708013.431503786</v>
      </c>
      <c r="AO231" s="9">
        <f t="shared" si="60"/>
        <v>194.44444444444443</v>
      </c>
      <c r="AP231" s="9">
        <f t="shared" si="61"/>
        <v>194.44444444444443</v>
      </c>
      <c r="AQ231" s="9">
        <f t="shared" si="62"/>
        <v>194.44444444444443</v>
      </c>
      <c r="AR231" s="9">
        <f t="shared" si="62"/>
        <v>285.71428571428572</v>
      </c>
      <c r="AS231" s="9">
        <f t="shared" si="62"/>
        <v>481.65137614678895</v>
      </c>
      <c r="AT231" s="9">
        <f t="shared" si="62"/>
        <v>406.97674418604652</v>
      </c>
      <c r="AU231" s="9">
        <f t="shared" si="63"/>
        <v>406.97674418604652</v>
      </c>
      <c r="AV231" s="9">
        <f t="shared" si="65"/>
        <v>194.43569379869089</v>
      </c>
      <c r="AW231" s="9">
        <f t="shared" si="65"/>
        <v>194.43620106099664</v>
      </c>
      <c r="AX231" s="9">
        <f t="shared" si="65"/>
        <v>194.43774331829562</v>
      </c>
      <c r="AY231" s="9">
        <f t="shared" si="64"/>
        <v>285.70421113734494</v>
      </c>
      <c r="AZ231" s="9">
        <f t="shared" si="64"/>
        <v>481.63117970092088</v>
      </c>
      <c r="BA231" s="9">
        <f t="shared" si="64"/>
        <v>406.96439730576816</v>
      </c>
      <c r="BB231" s="9">
        <f t="shared" si="64"/>
        <v>406.96683121604332</v>
      </c>
    </row>
    <row r="232" spans="2:54" ht="14.5" hidden="1" x14ac:dyDescent="0.35">
      <c r="B232" s="8" t="s">
        <v>140</v>
      </c>
      <c r="C232" s="8" t="s">
        <v>140</v>
      </c>
      <c r="D232" s="30" t="s">
        <v>141</v>
      </c>
      <c r="E232" s="8" t="s">
        <v>113</v>
      </c>
      <c r="F232" s="8" t="s">
        <v>115</v>
      </c>
      <c r="G232" s="8" t="s">
        <v>58</v>
      </c>
      <c r="H232" s="21">
        <f t="shared" ref="H232:N232" si="71">SUM(H229:H231)</f>
        <v>0.37778848634705414</v>
      </c>
      <c r="I232" s="21">
        <f t="shared" si="71"/>
        <v>0.32324907336287001</v>
      </c>
      <c r="J232" s="21">
        <f t="shared" si="71"/>
        <v>0.27927507041859173</v>
      </c>
      <c r="K232" s="21">
        <f t="shared" si="71"/>
        <v>0.22503974219085277</v>
      </c>
      <c r="L232" s="21">
        <f t="shared" si="71"/>
        <v>0.17782232233556014</v>
      </c>
      <c r="M232" s="21">
        <f t="shared" si="71"/>
        <v>0.16259585662605405</v>
      </c>
      <c r="N232" s="22">
        <f t="shared" si="71"/>
        <v>2.416370793407151E-4</v>
      </c>
      <c r="O232" s="12">
        <f t="shared" si="67"/>
        <v>15087.80761191254</v>
      </c>
      <c r="P232" s="12">
        <f t="shared" si="67"/>
        <v>17633.461221407262</v>
      </c>
      <c r="Q232" s="12">
        <f t="shared" si="67"/>
        <v>20409.985006741023</v>
      </c>
      <c r="R232" s="12">
        <f t="shared" si="67"/>
        <v>25328.859447261173</v>
      </c>
      <c r="S232" s="12">
        <f t="shared" si="67"/>
        <v>32054.468331843051</v>
      </c>
      <c r="T232" s="12">
        <f t="shared" si="67"/>
        <v>35056.243856872323</v>
      </c>
      <c r="U232" s="12">
        <f t="shared" si="66"/>
        <v>23589094.916856032</v>
      </c>
      <c r="V232" s="7">
        <v>0.53</v>
      </c>
      <c r="W232" s="13">
        <f t="shared" si="59"/>
        <v>0.20022789776393871</v>
      </c>
      <c r="X232" s="13">
        <f t="shared" si="59"/>
        <v>0.1713220088823211</v>
      </c>
      <c r="Y232" s="13">
        <f t="shared" si="59"/>
        <v>0.14801578732185364</v>
      </c>
      <c r="Z232" s="13">
        <f t="shared" si="58"/>
        <v>0.11927106336115197</v>
      </c>
      <c r="AA232" s="13">
        <f t="shared" si="58"/>
        <v>9.4245830837846878E-2</v>
      </c>
      <c r="AB232" s="13">
        <f t="shared" si="58"/>
        <v>8.6175804011808646E-2</v>
      </c>
      <c r="AC232" s="13">
        <f t="shared" si="58"/>
        <v>1.28067652050579E-4</v>
      </c>
      <c r="AD232" s="3">
        <v>10.8</v>
      </c>
      <c r="AE232" s="3">
        <v>7.35</v>
      </c>
      <c r="AF232" s="3">
        <v>4.3600000000000003</v>
      </c>
      <c r="AG232" s="3">
        <v>5.16</v>
      </c>
      <c r="AH232" s="9">
        <f t="shared" si="69"/>
        <v>10488.048985440691</v>
      </c>
      <c r="AI232" s="9">
        <f t="shared" si="69"/>
        <v>12257.619518356589</v>
      </c>
      <c r="AJ232" s="9">
        <f t="shared" si="69"/>
        <v>14187.675774298623</v>
      </c>
      <c r="AK232" s="9">
        <f t="shared" si="69"/>
        <v>17606.952942485423</v>
      </c>
      <c r="AL232" s="9">
        <f t="shared" si="69"/>
        <v>22282.152762949489</v>
      </c>
      <c r="AM232" s="9">
        <f t="shared" si="69"/>
        <v>24368.789175581554</v>
      </c>
      <c r="AN232" s="9">
        <f t="shared" si="69"/>
        <v>16397583.358291185</v>
      </c>
      <c r="AO232" s="9">
        <f t="shared" si="60"/>
        <v>194.44444444444443</v>
      </c>
      <c r="AP232" s="9">
        <f t="shared" si="61"/>
        <v>194.44444444444443</v>
      </c>
      <c r="AQ232" s="9">
        <f t="shared" si="62"/>
        <v>194.44444444444443</v>
      </c>
      <c r="AR232" s="9">
        <f t="shared" si="62"/>
        <v>285.71428571428572</v>
      </c>
      <c r="AS232" s="9">
        <f t="shared" si="62"/>
        <v>481.65137614678895</v>
      </c>
      <c r="AT232" s="9">
        <f t="shared" si="62"/>
        <v>406.97674418604652</v>
      </c>
      <c r="AU232" s="9">
        <f t="shared" si="63"/>
        <v>406.97674418604652</v>
      </c>
      <c r="AV232" s="9">
        <f t="shared" si="65"/>
        <v>190.90513574058548</v>
      </c>
      <c r="AW232" s="9">
        <f t="shared" si="65"/>
        <v>191.4081090956816</v>
      </c>
      <c r="AX232" s="9">
        <f t="shared" si="65"/>
        <v>191.81558017406823</v>
      </c>
      <c r="AY232" s="9">
        <f t="shared" si="64"/>
        <v>281.15193332600859</v>
      </c>
      <c r="AZ232" s="9">
        <f t="shared" si="64"/>
        <v>471.46028300934353</v>
      </c>
      <c r="BA232" s="9">
        <f t="shared" si="64"/>
        <v>400.29157970537455</v>
      </c>
      <c r="BB232" s="9">
        <f t="shared" si="64"/>
        <v>406.96664355377857</v>
      </c>
    </row>
    <row r="233" spans="2:54" ht="14.5" hidden="1" x14ac:dyDescent="0.35">
      <c r="B233" s="8" t="s">
        <v>140</v>
      </c>
      <c r="C233" s="8" t="s">
        <v>140</v>
      </c>
      <c r="D233" s="30" t="s">
        <v>142</v>
      </c>
      <c r="E233" s="8" t="s">
        <v>108</v>
      </c>
      <c r="F233" s="8" t="s">
        <v>109</v>
      </c>
      <c r="G233" s="8" t="s">
        <v>58</v>
      </c>
      <c r="H233" s="20">
        <v>2.1509485815602836</v>
      </c>
      <c r="I233" s="20">
        <v>1.8393518518518515</v>
      </c>
      <c r="J233" s="20">
        <v>1.5897401433691756</v>
      </c>
      <c r="K233" s="20">
        <v>1.2816823899371068</v>
      </c>
      <c r="L233" s="20">
        <v>1.0130281690140845</v>
      </c>
      <c r="M233" s="20">
        <v>0.92640828677839859</v>
      </c>
      <c r="N233" s="22" t="s">
        <v>110</v>
      </c>
      <c r="O233" s="12">
        <f t="shared" si="67"/>
        <v>2649.9936115931041</v>
      </c>
      <c r="P233" s="12">
        <f t="shared" si="67"/>
        <v>3098.9176944374535</v>
      </c>
      <c r="Q233" s="12">
        <f t="shared" si="67"/>
        <v>3585.4916438858045</v>
      </c>
      <c r="R233" s="12">
        <f t="shared" si="67"/>
        <v>4447.2796417837208</v>
      </c>
      <c r="S233" s="12">
        <f t="shared" si="67"/>
        <v>5626.6944734098015</v>
      </c>
      <c r="T233" s="12">
        <f t="shared" si="67"/>
        <v>6152.7947033179635</v>
      </c>
      <c r="U233" s="12" t="str">
        <f t="shared" si="66"/>
        <v>-</v>
      </c>
      <c r="V233" s="7">
        <v>0.53</v>
      </c>
      <c r="W233" s="13">
        <f t="shared" si="59"/>
        <v>1.1400027482269504</v>
      </c>
      <c r="X233" s="13">
        <f t="shared" si="59"/>
        <v>0.9748564814814813</v>
      </c>
      <c r="Y233" s="13">
        <f t="shared" si="59"/>
        <v>0.84256227598566313</v>
      </c>
      <c r="Z233" s="13">
        <f t="shared" si="58"/>
        <v>0.67929166666666663</v>
      </c>
      <c r="AA233" s="13">
        <f t="shared" si="58"/>
        <v>0.53690492957746483</v>
      </c>
      <c r="AB233" s="13">
        <f t="shared" si="58"/>
        <v>0.4909963919925513</v>
      </c>
      <c r="AC233" s="13" t="str">
        <f t="shared" si="58"/>
        <v>-</v>
      </c>
      <c r="AD233" s="3">
        <v>10.8</v>
      </c>
      <c r="AE233" s="3">
        <v>7.35</v>
      </c>
      <c r="AF233" s="3">
        <v>4.3600000000000003</v>
      </c>
      <c r="AG233" s="3">
        <v>5.16</v>
      </c>
      <c r="AH233" s="9">
        <f t="shared" si="69"/>
        <v>1842.1008223586621</v>
      </c>
      <c r="AI233" s="9">
        <f t="shared" si="69"/>
        <v>2154.1632434024004</v>
      </c>
      <c r="AJ233" s="9">
        <f t="shared" si="69"/>
        <v>2492.3973691361102</v>
      </c>
      <c r="AK233" s="9">
        <f t="shared" si="69"/>
        <v>3091.4555603263207</v>
      </c>
      <c r="AL233" s="9">
        <f t="shared" si="69"/>
        <v>3911.3069825092957</v>
      </c>
      <c r="AM233" s="9">
        <f t="shared" si="69"/>
        <v>4277.0171721177503</v>
      </c>
      <c r="AN233" s="9" t="str">
        <f t="shared" si="69"/>
        <v>-</v>
      </c>
      <c r="AO233" s="9">
        <f t="shared" si="60"/>
        <v>194.44444444444443</v>
      </c>
      <c r="AP233" s="9">
        <f t="shared" si="61"/>
        <v>194.44444444444443</v>
      </c>
      <c r="AQ233" s="9">
        <f t="shared" si="62"/>
        <v>194.44444444444443</v>
      </c>
      <c r="AR233" s="9">
        <f t="shared" si="62"/>
        <v>285.71428571428572</v>
      </c>
      <c r="AS233" s="9">
        <f t="shared" si="62"/>
        <v>481.65137614678895</v>
      </c>
      <c r="AT233" s="9">
        <f t="shared" si="62"/>
        <v>406.97674418604652</v>
      </c>
      <c r="AU233" s="9">
        <f t="shared" si="63"/>
        <v>406.97674418604652</v>
      </c>
      <c r="AV233" s="9">
        <f t="shared" si="65"/>
        <v>175.87935650281509</v>
      </c>
      <c r="AW233" s="9">
        <f t="shared" si="65"/>
        <v>178.34612280011274</v>
      </c>
      <c r="AX233" s="9">
        <f t="shared" si="65"/>
        <v>180.37266627566424</v>
      </c>
      <c r="AY233" s="9">
        <f t="shared" si="64"/>
        <v>261.54237349703948</v>
      </c>
      <c r="AZ233" s="9">
        <f t="shared" si="64"/>
        <v>428.84230553791883</v>
      </c>
      <c r="BA233" s="9">
        <f t="shared" si="64"/>
        <v>371.61588051546016</v>
      </c>
      <c r="BB233" s="9" t="str">
        <f t="shared" si="64"/>
        <v>-</v>
      </c>
    </row>
    <row r="234" spans="2:54" ht="14.5" hidden="1" x14ac:dyDescent="0.35">
      <c r="B234" s="8" t="s">
        <v>140</v>
      </c>
      <c r="C234" s="8" t="s">
        <v>140</v>
      </c>
      <c r="D234" s="30" t="s">
        <v>142</v>
      </c>
      <c r="E234" s="8" t="s">
        <v>111</v>
      </c>
      <c r="F234" s="8" t="s">
        <v>109</v>
      </c>
      <c r="G234" s="8" t="s">
        <v>58</v>
      </c>
      <c r="H234" s="20">
        <v>0.78612508170628304</v>
      </c>
      <c r="I234" s="20">
        <v>0.218613446913619</v>
      </c>
      <c r="J234" s="20">
        <v>0.12149730918755799</v>
      </c>
      <c r="K234" s="20">
        <v>6.3383401795994703E-3</v>
      </c>
      <c r="L234" s="20">
        <v>3.5490322669772798E-3</v>
      </c>
      <c r="M234" s="20">
        <v>2.8155720898165601E-3</v>
      </c>
      <c r="N234" s="20">
        <v>1.26063870868546E-3</v>
      </c>
      <c r="O234" s="12">
        <f t="shared" si="67"/>
        <v>7250.7545333983753</v>
      </c>
      <c r="P234" s="12">
        <f t="shared" si="67"/>
        <v>26073.418998110614</v>
      </c>
      <c r="Q234" s="12">
        <f t="shared" si="67"/>
        <v>46914.619246429465</v>
      </c>
      <c r="R234" s="12">
        <f t="shared" si="67"/>
        <v>899289.06282846304</v>
      </c>
      <c r="S234" s="12">
        <f t="shared" si="67"/>
        <v>1606071.6193078472</v>
      </c>
      <c r="T234" s="12">
        <f t="shared" si="67"/>
        <v>2024455.3569116271</v>
      </c>
      <c r="U234" s="12">
        <f t="shared" si="66"/>
        <v>4521517.5138828754</v>
      </c>
      <c r="V234" s="7">
        <v>0.53</v>
      </c>
      <c r="W234" s="13">
        <f t="shared" si="59"/>
        <v>0.41664629330433001</v>
      </c>
      <c r="X234" s="13">
        <f t="shared" si="59"/>
        <v>0.11586512686421807</v>
      </c>
      <c r="Y234" s="13">
        <f t="shared" si="59"/>
        <v>6.4393573869405737E-2</v>
      </c>
      <c r="Z234" s="13">
        <f t="shared" si="58"/>
        <v>3.3593202951877196E-3</v>
      </c>
      <c r="AA234" s="13">
        <f t="shared" si="58"/>
        <v>1.8809871014979585E-3</v>
      </c>
      <c r="AB234" s="13">
        <f t="shared" si="58"/>
        <v>1.492253207602777E-3</v>
      </c>
      <c r="AC234" s="13">
        <f t="shared" si="58"/>
        <v>6.6813851560329387E-4</v>
      </c>
      <c r="AD234" s="3">
        <v>10.8</v>
      </c>
      <c r="AE234" s="3">
        <v>7.35</v>
      </c>
      <c r="AF234" s="3">
        <v>4.3600000000000003</v>
      </c>
      <c r="AG234" s="3">
        <v>5.16</v>
      </c>
      <c r="AH234" s="9">
        <f t="shared" si="69"/>
        <v>5040.2464482411742</v>
      </c>
      <c r="AI234" s="9">
        <f t="shared" si="69"/>
        <v>18124.521647147398</v>
      </c>
      <c r="AJ234" s="9">
        <f t="shared" si="69"/>
        <v>32611.949823734485</v>
      </c>
      <c r="AK234" s="9">
        <f t="shared" si="69"/>
        <v>625126.45876854425</v>
      </c>
      <c r="AL234" s="9">
        <f t="shared" si="69"/>
        <v>1116435.0879001918</v>
      </c>
      <c r="AM234" s="9">
        <f t="shared" si="69"/>
        <v>1407267.8747151329</v>
      </c>
      <c r="AN234" s="9">
        <f t="shared" si="69"/>
        <v>3143060.8338808469</v>
      </c>
      <c r="AO234" s="9">
        <f t="shared" si="60"/>
        <v>194.44444444444443</v>
      </c>
      <c r="AP234" s="9">
        <f t="shared" si="61"/>
        <v>194.44444444444443</v>
      </c>
      <c r="AQ234" s="9">
        <f t="shared" si="62"/>
        <v>194.44444444444443</v>
      </c>
      <c r="AR234" s="9">
        <f t="shared" si="62"/>
        <v>285.71428571428572</v>
      </c>
      <c r="AS234" s="9">
        <f t="shared" si="62"/>
        <v>481.65137614678895</v>
      </c>
      <c r="AT234" s="9">
        <f t="shared" si="62"/>
        <v>406.97674418604652</v>
      </c>
      <c r="AU234" s="9">
        <f t="shared" si="63"/>
        <v>406.97674418604652</v>
      </c>
      <c r="AV234" s="9">
        <f t="shared" si="65"/>
        <v>187.22173679075311</v>
      </c>
      <c r="AW234" s="9">
        <f t="shared" si="65"/>
        <v>192.38053746485443</v>
      </c>
      <c r="AX234" s="9">
        <f t="shared" si="65"/>
        <v>193.29196661752331</v>
      </c>
      <c r="AY234" s="9">
        <f t="shared" si="64"/>
        <v>285.58375954837732</v>
      </c>
      <c r="AZ234" s="9">
        <f t="shared" si="64"/>
        <v>481.44367217030953</v>
      </c>
      <c r="BA234" s="9">
        <f t="shared" si="64"/>
        <v>406.85908202128132</v>
      </c>
      <c r="BB234" s="9">
        <f t="shared" si="64"/>
        <v>406.92405394702189</v>
      </c>
    </row>
    <row r="235" spans="2:54" ht="14.5" hidden="1" x14ac:dyDescent="0.35">
      <c r="B235" s="8" t="s">
        <v>140</v>
      </c>
      <c r="C235" s="8" t="s">
        <v>140</v>
      </c>
      <c r="D235" s="30" t="s">
        <v>142</v>
      </c>
      <c r="E235" s="8" t="s">
        <v>112</v>
      </c>
      <c r="F235" s="8" t="s">
        <v>109</v>
      </c>
      <c r="G235" s="8" t="s">
        <v>58</v>
      </c>
      <c r="H235" s="23">
        <v>0.30902314509807199</v>
      </c>
      <c r="I235" s="23">
        <v>0.29110875987499601</v>
      </c>
      <c r="J235" s="23">
        <v>0.23664324996290001</v>
      </c>
      <c r="K235" s="23">
        <v>0.16477854332546901</v>
      </c>
      <c r="L235" s="23">
        <v>0.11623849778107199</v>
      </c>
      <c r="M235" s="23">
        <v>9.9529922370669002E-2</v>
      </c>
      <c r="N235" s="20">
        <v>7.9909354585686404E-2</v>
      </c>
      <c r="O235" s="12">
        <f t="shared" si="67"/>
        <v>18445.220335166287</v>
      </c>
      <c r="P235" s="12">
        <f t="shared" si="67"/>
        <v>19580.310817330323</v>
      </c>
      <c r="Q235" s="12">
        <f t="shared" si="67"/>
        <v>24086.890291160315</v>
      </c>
      <c r="R235" s="12">
        <f t="shared" si="67"/>
        <v>34591.88244395033</v>
      </c>
      <c r="S235" s="12">
        <f t="shared" si="67"/>
        <v>49037.109983437644</v>
      </c>
      <c r="T235" s="12">
        <f t="shared" si="67"/>
        <v>57269.209743498839</v>
      </c>
      <c r="U235" s="12">
        <f t="shared" si="66"/>
        <v>71330.822649655092</v>
      </c>
      <c r="V235" s="7">
        <v>0.53</v>
      </c>
      <c r="W235" s="13">
        <f t="shared" si="59"/>
        <v>0.16378226690197817</v>
      </c>
      <c r="X235" s="13">
        <f t="shared" si="59"/>
        <v>0.1542876427337479</v>
      </c>
      <c r="Y235" s="13">
        <f t="shared" si="59"/>
        <v>0.12542092248033701</v>
      </c>
      <c r="Z235" s="13">
        <f t="shared" si="58"/>
        <v>8.7332627962498577E-2</v>
      </c>
      <c r="AA235" s="13">
        <f t="shared" si="58"/>
        <v>6.1606403823968162E-2</v>
      </c>
      <c r="AB235" s="13">
        <f t="shared" si="58"/>
        <v>5.2750858856454572E-2</v>
      </c>
      <c r="AC235" s="13">
        <f t="shared" si="58"/>
        <v>4.2351957930413797E-2</v>
      </c>
      <c r="AD235" s="3">
        <v>10.8</v>
      </c>
      <c r="AE235" s="3">
        <v>7.35</v>
      </c>
      <c r="AF235" s="3">
        <v>4.3600000000000003</v>
      </c>
      <c r="AG235" s="3">
        <v>5.16</v>
      </c>
      <c r="AH235" s="9">
        <f t="shared" si="69"/>
        <v>12821.900928119563</v>
      </c>
      <c r="AI235" s="9">
        <f t="shared" si="69"/>
        <v>13610.940985234583</v>
      </c>
      <c r="AJ235" s="9">
        <f t="shared" si="69"/>
        <v>16743.617878661589</v>
      </c>
      <c r="AK235" s="9">
        <f t="shared" si="69"/>
        <v>24045.995740581162</v>
      </c>
      <c r="AL235" s="9">
        <f t="shared" si="69"/>
        <v>34087.365430393591</v>
      </c>
      <c r="AM235" s="9">
        <f t="shared" si="69"/>
        <v>39809.77837184626</v>
      </c>
      <c r="AN235" s="9">
        <f t="shared" si="69"/>
        <v>49584.484463513967</v>
      </c>
      <c r="AO235" s="9">
        <f t="shared" si="60"/>
        <v>194.44444444444443</v>
      </c>
      <c r="AP235" s="9">
        <f t="shared" si="61"/>
        <v>194.44444444444443</v>
      </c>
      <c r="AQ235" s="9">
        <f t="shared" si="62"/>
        <v>194.44444444444443</v>
      </c>
      <c r="AR235" s="9">
        <f t="shared" si="62"/>
        <v>285.71428571428572</v>
      </c>
      <c r="AS235" s="9">
        <f t="shared" si="62"/>
        <v>481.65137614678895</v>
      </c>
      <c r="AT235" s="9">
        <f t="shared" si="62"/>
        <v>406.97674418604652</v>
      </c>
      <c r="AU235" s="9">
        <f t="shared" si="63"/>
        <v>406.97674418604652</v>
      </c>
      <c r="AV235" s="9">
        <f t="shared" si="65"/>
        <v>191.53973956046048</v>
      </c>
      <c r="AW235" s="9">
        <f t="shared" si="65"/>
        <v>191.7057565484856</v>
      </c>
      <c r="AX235" s="9">
        <f t="shared" si="65"/>
        <v>192.21227400758565</v>
      </c>
      <c r="AY235" s="9">
        <f t="shared" si="64"/>
        <v>282.35929533453009</v>
      </c>
      <c r="AZ235" s="9">
        <f t="shared" si="64"/>
        <v>474.94050989790554</v>
      </c>
      <c r="BA235" s="9">
        <f t="shared" si="64"/>
        <v>402.85830972184368</v>
      </c>
      <c r="BB235" s="9">
        <f t="shared" si="64"/>
        <v>403.66357697094696</v>
      </c>
    </row>
    <row r="236" spans="2:54" ht="14.5" hidden="1" x14ac:dyDescent="0.35">
      <c r="B236" s="8" t="s">
        <v>140</v>
      </c>
      <c r="C236" s="8" t="s">
        <v>140</v>
      </c>
      <c r="D236" s="30" t="s">
        <v>142</v>
      </c>
      <c r="E236" s="8" t="s">
        <v>113</v>
      </c>
      <c r="F236" s="8" t="s">
        <v>109</v>
      </c>
      <c r="G236" s="8" t="s">
        <v>58</v>
      </c>
      <c r="H236" s="24">
        <f t="shared" ref="H236:N236" si="72">SUM(H233:H235)</f>
        <v>3.2460968083646389</v>
      </c>
      <c r="I236" s="24">
        <f t="shared" si="72"/>
        <v>2.3490740586404666</v>
      </c>
      <c r="J236" s="24">
        <f t="shared" si="72"/>
        <v>1.9478807025196336</v>
      </c>
      <c r="K236" s="21">
        <f t="shared" si="72"/>
        <v>1.4527992734421753</v>
      </c>
      <c r="L236" s="21">
        <f t="shared" si="72"/>
        <v>1.1328156990621339</v>
      </c>
      <c r="M236" s="21">
        <f t="shared" si="72"/>
        <v>1.0287537812388841</v>
      </c>
      <c r="N236" s="21">
        <f t="shared" si="72"/>
        <v>8.116999329437187E-2</v>
      </c>
      <c r="O236" s="12">
        <f t="shared" si="67"/>
        <v>1755.955024296278</v>
      </c>
      <c r="P236" s="12">
        <f t="shared" si="67"/>
        <v>2426.4879938689082</v>
      </c>
      <c r="Q236" s="12">
        <f t="shared" si="67"/>
        <v>2926.2572356853802</v>
      </c>
      <c r="R236" s="12">
        <f t="shared" si="67"/>
        <v>3923.4601119360163</v>
      </c>
      <c r="S236" s="12">
        <f t="shared" si="67"/>
        <v>5031.7099283838234</v>
      </c>
      <c r="T236" s="12">
        <f t="shared" si="67"/>
        <v>5540.6843736075843</v>
      </c>
      <c r="U236" s="12">
        <f t="shared" si="66"/>
        <v>70222.994590233924</v>
      </c>
      <c r="V236" s="7">
        <v>0.53</v>
      </c>
      <c r="W236" s="13">
        <f t="shared" si="59"/>
        <v>1.7204313084332588</v>
      </c>
      <c r="X236" s="13">
        <f t="shared" si="59"/>
        <v>1.2450092510794473</v>
      </c>
      <c r="Y236" s="13">
        <f t="shared" si="59"/>
        <v>1.0323767723354058</v>
      </c>
      <c r="Z236" s="13">
        <f t="shared" si="58"/>
        <v>0.76998361492435297</v>
      </c>
      <c r="AA236" s="13">
        <f t="shared" si="58"/>
        <v>0.60039232050293101</v>
      </c>
      <c r="AB236" s="13">
        <f t="shared" si="58"/>
        <v>0.54523950405660859</v>
      </c>
      <c r="AC236" s="13">
        <f t="shared" si="58"/>
        <v>4.3020096446017092E-2</v>
      </c>
      <c r="AD236" s="3">
        <v>10.8</v>
      </c>
      <c r="AE236" s="3">
        <v>7.35</v>
      </c>
      <c r="AF236" s="3">
        <v>4.3600000000000003</v>
      </c>
      <c r="AG236" s="3">
        <v>5.16</v>
      </c>
      <c r="AH236" s="9">
        <f t="shared" si="69"/>
        <v>1220.6241479715934</v>
      </c>
      <c r="AI236" s="9">
        <f t="shared" si="69"/>
        <v>1686.7344545265501</v>
      </c>
      <c r="AJ236" s="9">
        <f t="shared" si="69"/>
        <v>2034.1410774377025</v>
      </c>
      <c r="AK236" s="9">
        <f t="shared" si="69"/>
        <v>2727.3307630141121</v>
      </c>
      <c r="AL236" s="9">
        <f t="shared" si="69"/>
        <v>3497.7129591545936</v>
      </c>
      <c r="AM236" s="9">
        <f t="shared" si="69"/>
        <v>3851.5184324978241</v>
      </c>
      <c r="AN236" s="9">
        <f t="shared" si="69"/>
        <v>48814.395445048409</v>
      </c>
      <c r="AO236" s="9">
        <f t="shared" si="60"/>
        <v>194.44444444444443</v>
      </c>
      <c r="AP236" s="9">
        <f t="shared" si="61"/>
        <v>194.44444444444443</v>
      </c>
      <c r="AQ236" s="9">
        <f t="shared" si="62"/>
        <v>194.44444444444443</v>
      </c>
      <c r="AR236" s="9">
        <f t="shared" si="62"/>
        <v>285.71428571428572</v>
      </c>
      <c r="AS236" s="9">
        <f t="shared" si="62"/>
        <v>481.65137614678895</v>
      </c>
      <c r="AT236" s="9">
        <f t="shared" si="62"/>
        <v>406.97674418604652</v>
      </c>
      <c r="AU236" s="9">
        <f t="shared" si="63"/>
        <v>406.97674418604652</v>
      </c>
      <c r="AV236" s="9">
        <f t="shared" si="65"/>
        <v>167.72585131196911</v>
      </c>
      <c r="AW236" s="9">
        <f t="shared" si="65"/>
        <v>174.34606783816312</v>
      </c>
      <c r="AX236" s="9">
        <f t="shared" si="65"/>
        <v>177.47913546075443</v>
      </c>
      <c r="AY236" s="9">
        <f t="shared" si="64"/>
        <v>258.62121151824073</v>
      </c>
      <c r="AZ236" s="9">
        <f t="shared" si="64"/>
        <v>423.35361082630698</v>
      </c>
      <c r="BA236" s="9">
        <f t="shared" si="64"/>
        <v>368.08270687090925</v>
      </c>
      <c r="BB236" s="9">
        <f t="shared" si="64"/>
        <v>403.61174107984505</v>
      </c>
    </row>
    <row r="237" spans="2:54" ht="14.5" x14ac:dyDescent="0.35">
      <c r="B237" s="8" t="s">
        <v>140</v>
      </c>
      <c r="C237" s="8" t="s">
        <v>140</v>
      </c>
      <c r="D237" s="30" t="s">
        <v>142</v>
      </c>
      <c r="E237" s="8" t="s">
        <v>108</v>
      </c>
      <c r="F237" s="8" t="s">
        <v>114</v>
      </c>
      <c r="G237" s="8" t="s">
        <v>58</v>
      </c>
      <c r="H237" s="20">
        <v>1.381631205673759</v>
      </c>
      <c r="I237" s="20">
        <v>1.1814814814814814</v>
      </c>
      <c r="J237" s="20">
        <v>1.0211469534050177</v>
      </c>
      <c r="K237" s="20">
        <v>0.82327044025157226</v>
      </c>
      <c r="L237" s="20">
        <v>0.6507042253521127</v>
      </c>
      <c r="M237" s="20">
        <v>0.59506517690875238</v>
      </c>
      <c r="N237" s="22" t="s">
        <v>110</v>
      </c>
      <c r="O237" s="12">
        <f t="shared" si="67"/>
        <v>4125.558236230173</v>
      </c>
      <c r="P237" s="12">
        <f t="shared" si="67"/>
        <v>4824.4514106583074</v>
      </c>
      <c r="Q237" s="12">
        <f t="shared" si="67"/>
        <v>5581.9585819585827</v>
      </c>
      <c r="R237" s="12">
        <f t="shared" si="67"/>
        <v>6923.6058059587476</v>
      </c>
      <c r="S237" s="12">
        <f t="shared" si="67"/>
        <v>8759.7402597402597</v>
      </c>
      <c r="T237" s="12">
        <f t="shared" si="67"/>
        <v>9578.7826631200114</v>
      </c>
      <c r="U237" s="12" t="str">
        <f t="shared" si="66"/>
        <v>-</v>
      </c>
      <c r="V237" s="7">
        <v>0.53</v>
      </c>
      <c r="W237" s="13">
        <f t="shared" si="59"/>
        <v>0.73226453900709232</v>
      </c>
      <c r="X237" s="13">
        <f t="shared" si="59"/>
        <v>0.62618518518518518</v>
      </c>
      <c r="Y237" s="13">
        <f t="shared" si="59"/>
        <v>0.54120788530465946</v>
      </c>
      <c r="Z237" s="13">
        <f t="shared" si="58"/>
        <v>0.4363333333333333</v>
      </c>
      <c r="AA237" s="13">
        <f t="shared" si="58"/>
        <v>0.34487323943661974</v>
      </c>
      <c r="AB237" s="13">
        <f t="shared" si="58"/>
        <v>0.31538454376163877</v>
      </c>
      <c r="AC237" s="13" t="str">
        <f t="shared" si="58"/>
        <v>-</v>
      </c>
      <c r="AD237" s="3">
        <v>10.8</v>
      </c>
      <c r="AE237" s="3">
        <v>7.35</v>
      </c>
      <c r="AF237" s="3">
        <v>4.3600000000000003</v>
      </c>
      <c r="AG237" s="3">
        <v>5.16</v>
      </c>
      <c r="AH237" s="9">
        <f t="shared" si="69"/>
        <v>2867.8160529901893</v>
      </c>
      <c r="AI237" s="9">
        <f t="shared" si="69"/>
        <v>3353.6405039332822</v>
      </c>
      <c r="AJ237" s="9">
        <f t="shared" si="69"/>
        <v>3880.2095405868995</v>
      </c>
      <c r="AK237" s="9">
        <f t="shared" si="69"/>
        <v>4812.8342245989306</v>
      </c>
      <c r="AL237" s="9">
        <f t="shared" si="69"/>
        <v>6089.1938250428811</v>
      </c>
      <c r="AM237" s="9">
        <f t="shared" si="69"/>
        <v>6658.5380975014978</v>
      </c>
      <c r="AN237" s="9" t="str">
        <f t="shared" si="69"/>
        <v>-</v>
      </c>
      <c r="AO237" s="9">
        <f t="shared" si="60"/>
        <v>194.44444444444443</v>
      </c>
      <c r="AP237" s="9">
        <f t="shared" si="61"/>
        <v>194.44444444444443</v>
      </c>
      <c r="AQ237" s="9">
        <f t="shared" si="62"/>
        <v>194.44444444444443</v>
      </c>
      <c r="AR237" s="9">
        <f t="shared" si="62"/>
        <v>285.71428571428572</v>
      </c>
      <c r="AS237" s="9">
        <f t="shared" si="62"/>
        <v>481.65137614678895</v>
      </c>
      <c r="AT237" s="9">
        <f t="shared" si="62"/>
        <v>406.97674418604652</v>
      </c>
      <c r="AU237" s="9">
        <f t="shared" si="63"/>
        <v>406.97674418604652</v>
      </c>
      <c r="AV237" s="9">
        <f t="shared" si="65"/>
        <v>182.09779986375565</v>
      </c>
      <c r="AW237" s="9">
        <f t="shared" si="65"/>
        <v>183.78837433186277</v>
      </c>
      <c r="AX237" s="9">
        <f t="shared" si="65"/>
        <v>185.16546220099443</v>
      </c>
      <c r="AY237" s="9">
        <f t="shared" si="64"/>
        <v>269.70332634102488</v>
      </c>
      <c r="AZ237" s="9">
        <f t="shared" si="64"/>
        <v>446.34571286589272</v>
      </c>
      <c r="BA237" s="9">
        <f t="shared" si="64"/>
        <v>383.53470577562047</v>
      </c>
      <c r="BB237" s="9" t="str">
        <f t="shared" si="64"/>
        <v>-</v>
      </c>
    </row>
    <row r="238" spans="2:54" ht="14.5" x14ac:dyDescent="0.35">
      <c r="B238" s="8" t="s">
        <v>140</v>
      </c>
      <c r="C238" s="8" t="s">
        <v>140</v>
      </c>
      <c r="D238" s="30" t="s">
        <v>142</v>
      </c>
      <c r="E238" s="8" t="s">
        <v>111</v>
      </c>
      <c r="F238" s="8" t="s">
        <v>114</v>
      </c>
      <c r="G238" s="8" t="s">
        <v>58</v>
      </c>
      <c r="H238" s="20">
        <v>0.10310132838926001</v>
      </c>
      <c r="I238" s="20">
        <v>4.3696008388858898E-2</v>
      </c>
      <c r="J238" s="20">
        <v>1.7738341433708602E-2</v>
      </c>
      <c r="K238" s="20">
        <v>1.5844254439347099E-3</v>
      </c>
      <c r="L238" s="20">
        <v>8.8728432063894097E-4</v>
      </c>
      <c r="M238" s="20">
        <v>7.0394912315817999E-4</v>
      </c>
      <c r="N238" s="20">
        <v>3.1535525950707102E-4</v>
      </c>
      <c r="O238" s="12">
        <f t="shared" si="67"/>
        <v>55285.417647380818</v>
      </c>
      <c r="P238" s="12">
        <f t="shared" si="67"/>
        <v>130446.69776869871</v>
      </c>
      <c r="Q238" s="12">
        <f t="shared" si="67"/>
        <v>321337.82187595911</v>
      </c>
      <c r="R238" s="12">
        <f t="shared" si="67"/>
        <v>3597518.5969273555</v>
      </c>
      <c r="S238" s="12">
        <f t="shared" si="67"/>
        <v>6424096.3887374699</v>
      </c>
      <c r="T238" s="12">
        <f t="shared" si="67"/>
        <v>8097176.0777649106</v>
      </c>
      <c r="U238" s="12">
        <f t="shared" si="66"/>
        <v>18074853.132018849</v>
      </c>
      <c r="V238" s="7">
        <v>0.53</v>
      </c>
      <c r="W238" s="13">
        <f t="shared" si="59"/>
        <v>5.4643704046307806E-2</v>
      </c>
      <c r="X238" s="13">
        <f t="shared" si="59"/>
        <v>2.3158884446095217E-2</v>
      </c>
      <c r="Y238" s="13">
        <f t="shared" si="59"/>
        <v>9.4013209598655598E-3</v>
      </c>
      <c r="Z238" s="13">
        <f t="shared" si="58"/>
        <v>8.3974548528539632E-4</v>
      </c>
      <c r="AA238" s="13">
        <f t="shared" si="58"/>
        <v>4.7026068993863873E-4</v>
      </c>
      <c r="AB238" s="13">
        <f t="shared" si="58"/>
        <v>3.7309303527383541E-4</v>
      </c>
      <c r="AC238" s="13">
        <f t="shared" si="58"/>
        <v>1.6713828753874764E-4</v>
      </c>
      <c r="AD238" s="3">
        <v>10.8</v>
      </c>
      <c r="AE238" s="3">
        <v>7.35</v>
      </c>
      <c r="AF238" s="3">
        <v>4.3600000000000003</v>
      </c>
      <c r="AG238" s="3">
        <v>5.16</v>
      </c>
      <c r="AH238" s="9">
        <f t="shared" si="69"/>
        <v>38430.776914763228</v>
      </c>
      <c r="AI238" s="9">
        <f t="shared" si="69"/>
        <v>90677.942838221541</v>
      </c>
      <c r="AJ238" s="9">
        <f t="shared" si="69"/>
        <v>223372.86525637674</v>
      </c>
      <c r="AK238" s="9">
        <f t="shared" si="69"/>
        <v>2500757.7138521834</v>
      </c>
      <c r="AL238" s="9">
        <f t="shared" si="69"/>
        <v>4465608.2146139313</v>
      </c>
      <c r="AM238" s="9">
        <f t="shared" si="69"/>
        <v>5628622.8941762038</v>
      </c>
      <c r="AN238" s="9">
        <f t="shared" si="69"/>
        <v>12564446.069923729</v>
      </c>
      <c r="AO238" s="9">
        <f t="shared" si="60"/>
        <v>194.44444444444443</v>
      </c>
      <c r="AP238" s="9">
        <f t="shared" si="61"/>
        <v>194.44444444444443</v>
      </c>
      <c r="AQ238" s="9">
        <f t="shared" si="62"/>
        <v>194.44444444444443</v>
      </c>
      <c r="AR238" s="9">
        <f t="shared" si="62"/>
        <v>285.71428571428572</v>
      </c>
      <c r="AS238" s="9">
        <f t="shared" si="62"/>
        <v>481.65137614678895</v>
      </c>
      <c r="AT238" s="9">
        <f t="shared" si="62"/>
        <v>406.97674418604652</v>
      </c>
      <c r="AU238" s="9">
        <f t="shared" si="63"/>
        <v>406.97674418604652</v>
      </c>
      <c r="AV238" s="9">
        <f t="shared" si="65"/>
        <v>193.46558553710781</v>
      </c>
      <c r="AW238" s="9">
        <f t="shared" si="65"/>
        <v>194.02838140146855</v>
      </c>
      <c r="AX238" s="9">
        <f t="shared" si="65"/>
        <v>194.27532919219263</v>
      </c>
      <c r="AY238" s="9">
        <f t="shared" si="64"/>
        <v>285.68164627582462</v>
      </c>
      <c r="AZ238" s="9">
        <f t="shared" si="64"/>
        <v>481.59943181626608</v>
      </c>
      <c r="BA238" s="9">
        <f t="shared" si="64"/>
        <v>406.94731992039038</v>
      </c>
      <c r="BB238" s="9">
        <f t="shared" si="64"/>
        <v>406.96356217192408</v>
      </c>
    </row>
    <row r="239" spans="2:54" ht="14.5" x14ac:dyDescent="0.35">
      <c r="B239" s="8" t="s">
        <v>140</v>
      </c>
      <c r="C239" s="8" t="s">
        <v>140</v>
      </c>
      <c r="D239" s="30" t="s">
        <v>142</v>
      </c>
      <c r="E239" s="8" t="s">
        <v>112</v>
      </c>
      <c r="F239" s="8" t="s">
        <v>114</v>
      </c>
      <c r="G239" s="8" t="s">
        <v>58</v>
      </c>
      <c r="H239" s="20">
        <v>7.5877397878452504E-2</v>
      </c>
      <c r="I239" s="20">
        <v>7.1478708146368294E-2</v>
      </c>
      <c r="J239" s="20">
        <v>5.8105272428660697E-2</v>
      </c>
      <c r="K239" s="20">
        <v>4.04596461205858E-2</v>
      </c>
      <c r="L239" s="20">
        <v>2.85411461401344E-2</v>
      </c>
      <c r="M239" s="20">
        <v>2.4438530383004101E-2</v>
      </c>
      <c r="N239" s="20">
        <v>1.9620905386178101E-2</v>
      </c>
      <c r="O239" s="12">
        <f t="shared" si="67"/>
        <v>75121.184428738474</v>
      </c>
      <c r="P239" s="12">
        <f t="shared" si="67"/>
        <v>79744.026547430083</v>
      </c>
      <c r="Q239" s="12">
        <f t="shared" si="67"/>
        <v>98097.810435330626</v>
      </c>
      <c r="R239" s="12">
        <f t="shared" si="67"/>
        <v>140881.11356712657</v>
      </c>
      <c r="S239" s="12">
        <f t="shared" si="67"/>
        <v>199711.67142389884</v>
      </c>
      <c r="T239" s="12">
        <f t="shared" si="67"/>
        <v>233238.24758153598</v>
      </c>
      <c r="U239" s="12">
        <f t="shared" si="66"/>
        <v>290506.47193963593</v>
      </c>
      <c r="V239" s="7">
        <v>0.53</v>
      </c>
      <c r="W239" s="13">
        <f t="shared" si="59"/>
        <v>4.0215020875579828E-2</v>
      </c>
      <c r="X239" s="13">
        <f t="shared" si="59"/>
        <v>3.7883715317575201E-2</v>
      </c>
      <c r="Y239" s="13">
        <f t="shared" si="59"/>
        <v>3.079579438719017E-2</v>
      </c>
      <c r="Z239" s="13">
        <f t="shared" si="58"/>
        <v>2.1443612443910475E-2</v>
      </c>
      <c r="AA239" s="13">
        <f t="shared" si="58"/>
        <v>1.5126807454271233E-2</v>
      </c>
      <c r="AB239" s="13">
        <f t="shared" si="58"/>
        <v>1.2952421102992174E-2</v>
      </c>
      <c r="AC239" s="13">
        <f t="shared" si="58"/>
        <v>1.0399079854674394E-2</v>
      </c>
      <c r="AD239" s="3">
        <v>10.8</v>
      </c>
      <c r="AE239" s="3">
        <v>7.35</v>
      </c>
      <c r="AF239" s="3">
        <v>4.3600000000000003</v>
      </c>
      <c r="AG239" s="3">
        <v>5.16</v>
      </c>
      <c r="AH239" s="9">
        <f t="shared" si="69"/>
        <v>52219.294041824163</v>
      </c>
      <c r="AI239" s="9">
        <f t="shared" si="69"/>
        <v>55432.789059782568</v>
      </c>
      <c r="AJ239" s="9">
        <f t="shared" si="69"/>
        <v>68191.129398938865</v>
      </c>
      <c r="AK239" s="9">
        <f t="shared" si="69"/>
        <v>97931.260672282617</v>
      </c>
      <c r="AL239" s="9">
        <f t="shared" si="69"/>
        <v>138826.38529963177</v>
      </c>
      <c r="AM239" s="9">
        <f t="shared" si="69"/>
        <v>162131.85035459304</v>
      </c>
      <c r="AN239" s="9">
        <f t="shared" si="69"/>
        <v>201940.94375148474</v>
      </c>
      <c r="AO239" s="9">
        <f t="shared" si="60"/>
        <v>194.44444444444443</v>
      </c>
      <c r="AP239" s="9">
        <f t="shared" si="61"/>
        <v>194.44444444444443</v>
      </c>
      <c r="AQ239" s="9">
        <f t="shared" si="62"/>
        <v>194.44444444444443</v>
      </c>
      <c r="AR239" s="9">
        <f t="shared" si="62"/>
        <v>285.71428571428572</v>
      </c>
      <c r="AS239" s="9">
        <f t="shared" si="62"/>
        <v>481.65137614678895</v>
      </c>
      <c r="AT239" s="9">
        <f t="shared" si="62"/>
        <v>406.97674418604652</v>
      </c>
      <c r="AU239" s="9">
        <f t="shared" si="63"/>
        <v>406.97674418604652</v>
      </c>
      <c r="AV239" s="9">
        <f t="shared" si="65"/>
        <v>193.72309460245188</v>
      </c>
      <c r="AW239" s="9">
        <f t="shared" si="65"/>
        <v>193.76476581235076</v>
      </c>
      <c r="AX239" s="9">
        <f t="shared" si="65"/>
        <v>193.89156991476807</v>
      </c>
      <c r="AY239" s="9">
        <f t="shared" si="64"/>
        <v>284.88313964105208</v>
      </c>
      <c r="AZ239" s="9">
        <f t="shared" si="64"/>
        <v>479.98608781396996</v>
      </c>
      <c r="BA239" s="9">
        <f t="shared" si="64"/>
        <v>405.9577256951132</v>
      </c>
      <c r="BB239" s="9">
        <f t="shared" si="64"/>
        <v>406.15820318052226</v>
      </c>
    </row>
    <row r="240" spans="2:54" ht="14.5" x14ac:dyDescent="0.35">
      <c r="B240" s="8" t="s">
        <v>140</v>
      </c>
      <c r="C240" s="8" t="s">
        <v>140</v>
      </c>
      <c r="D240" s="30" t="s">
        <v>142</v>
      </c>
      <c r="E240" s="8" t="s">
        <v>113</v>
      </c>
      <c r="F240" s="8" t="s">
        <v>114</v>
      </c>
      <c r="G240" s="8" t="s">
        <v>58</v>
      </c>
      <c r="H240" s="21">
        <f t="shared" ref="H240:N240" si="73">SUM(H237:H239)</f>
        <v>1.5606099319414715</v>
      </c>
      <c r="I240" s="21">
        <f t="shared" si="73"/>
        <v>1.2966561980167086</v>
      </c>
      <c r="J240" s="21">
        <f t="shared" si="73"/>
        <v>1.096990567267387</v>
      </c>
      <c r="K240" s="21">
        <f t="shared" si="73"/>
        <v>0.86531451181609276</v>
      </c>
      <c r="L240" s="21">
        <f t="shared" si="73"/>
        <v>0.68013265581288596</v>
      </c>
      <c r="M240" s="21">
        <f t="shared" si="73"/>
        <v>0.62020765641491471</v>
      </c>
      <c r="N240" s="22">
        <f t="shared" si="73"/>
        <v>1.9936260645685173E-2</v>
      </c>
      <c r="O240" s="12">
        <f t="shared" si="67"/>
        <v>3652.4181240529042</v>
      </c>
      <c r="P240" s="12">
        <f t="shared" si="67"/>
        <v>4395.9223799788988</v>
      </c>
      <c r="Q240" s="12">
        <f t="shared" si="67"/>
        <v>5196.0337400154222</v>
      </c>
      <c r="R240" s="12">
        <f t="shared" si="67"/>
        <v>6587.2002863294565</v>
      </c>
      <c r="S240" s="12">
        <f t="shared" si="67"/>
        <v>8380.7180132932044</v>
      </c>
      <c r="T240" s="12">
        <f t="shared" si="67"/>
        <v>9190.4702256476794</v>
      </c>
      <c r="U240" s="12">
        <f t="shared" si="66"/>
        <v>285911.18973124266</v>
      </c>
      <c r="V240" s="7">
        <v>0.53</v>
      </c>
      <c r="W240" s="13">
        <f t="shared" si="59"/>
        <v>0.82712326392897995</v>
      </c>
      <c r="X240" s="13">
        <f t="shared" si="59"/>
        <v>0.68722778494885561</v>
      </c>
      <c r="Y240" s="13">
        <f t="shared" si="59"/>
        <v>0.58140500065171508</v>
      </c>
      <c r="Z240" s="13">
        <f t="shared" si="58"/>
        <v>0.45861669126252919</v>
      </c>
      <c r="AA240" s="13">
        <f t="shared" si="58"/>
        <v>0.3604703075808296</v>
      </c>
      <c r="AB240" s="13">
        <f t="shared" si="58"/>
        <v>0.32871005789990482</v>
      </c>
      <c r="AC240" s="13">
        <f t="shared" si="58"/>
        <v>1.0566218142213143E-2</v>
      </c>
      <c r="AD240" s="3">
        <v>10.8</v>
      </c>
      <c r="AE240" s="3">
        <v>7.35</v>
      </c>
      <c r="AF240" s="3">
        <v>4.3600000000000003</v>
      </c>
      <c r="AG240" s="3">
        <v>5.16</v>
      </c>
      <c r="AH240" s="9">
        <f t="shared" si="69"/>
        <v>2538.9202451211845</v>
      </c>
      <c r="AI240" s="9">
        <f t="shared" si="69"/>
        <v>3055.7553783368708</v>
      </c>
      <c r="AJ240" s="9">
        <f t="shared" si="69"/>
        <v>3611.9400377465695</v>
      </c>
      <c r="AK240" s="9">
        <f t="shared" si="69"/>
        <v>4578.9872894047858</v>
      </c>
      <c r="AL240" s="9">
        <f t="shared" si="69"/>
        <v>5825.7225514451266</v>
      </c>
      <c r="AM240" s="9">
        <f t="shared" si="69"/>
        <v>6388.6088956835902</v>
      </c>
      <c r="AN240" s="9">
        <f t="shared" si="69"/>
        <v>198746.6065659085</v>
      </c>
      <c r="AO240" s="9">
        <f t="shared" si="60"/>
        <v>194.44444444444443</v>
      </c>
      <c r="AP240" s="9">
        <f t="shared" si="61"/>
        <v>194.44444444444443</v>
      </c>
      <c r="AQ240" s="9">
        <f t="shared" si="62"/>
        <v>194.44444444444443</v>
      </c>
      <c r="AR240" s="9">
        <f t="shared" si="62"/>
        <v>285.71428571428572</v>
      </c>
      <c r="AS240" s="9">
        <f t="shared" si="62"/>
        <v>481.65137614678895</v>
      </c>
      <c r="AT240" s="9">
        <f t="shared" si="62"/>
        <v>406.97674418604652</v>
      </c>
      <c r="AU240" s="9">
        <f t="shared" si="63"/>
        <v>406.97674418604652</v>
      </c>
      <c r="AV240" s="9">
        <f t="shared" si="65"/>
        <v>180.6121731344214</v>
      </c>
      <c r="AW240" s="9">
        <f t="shared" si="65"/>
        <v>182.81173136929743</v>
      </c>
      <c r="AX240" s="9">
        <f t="shared" si="65"/>
        <v>184.51149044250255</v>
      </c>
      <c r="AY240" s="9">
        <f t="shared" si="64"/>
        <v>268.93367711976441</v>
      </c>
      <c r="AZ240" s="9">
        <f t="shared" si="64"/>
        <v>444.87092665904692</v>
      </c>
      <c r="BA240" s="9">
        <f t="shared" si="64"/>
        <v>382.6035585496939</v>
      </c>
      <c r="BB240" s="9">
        <f t="shared" si="64"/>
        <v>406.14507413745707</v>
      </c>
    </row>
    <row r="241" spans="2:54" ht="14.5" hidden="1" x14ac:dyDescent="0.35">
      <c r="B241" s="8" t="s">
        <v>140</v>
      </c>
      <c r="C241" s="8" t="s">
        <v>140</v>
      </c>
      <c r="D241" s="30" t="s">
        <v>142</v>
      </c>
      <c r="E241" s="8" t="s">
        <v>108</v>
      </c>
      <c r="F241" s="8" t="s">
        <v>115</v>
      </c>
      <c r="G241" s="8" t="s">
        <v>58</v>
      </c>
      <c r="H241" s="20">
        <v>0.37680851063829784</v>
      </c>
      <c r="I241" s="20">
        <v>0.32222222222222213</v>
      </c>
      <c r="J241" s="20">
        <v>0.27849462365591393</v>
      </c>
      <c r="K241" s="20">
        <v>0.2245283018867924</v>
      </c>
      <c r="L241" s="20">
        <v>0.17746478873239435</v>
      </c>
      <c r="M241" s="20">
        <v>0.1622905027932961</v>
      </c>
      <c r="N241" s="22" t="s">
        <v>110</v>
      </c>
      <c r="O241" s="12">
        <f t="shared" si="67"/>
        <v>15127.046866177303</v>
      </c>
      <c r="P241" s="12">
        <f t="shared" si="67"/>
        <v>17689.655172413797</v>
      </c>
      <c r="Q241" s="12">
        <f t="shared" si="67"/>
        <v>20467.181467181472</v>
      </c>
      <c r="R241" s="12">
        <f t="shared" si="67"/>
        <v>25386.554621848743</v>
      </c>
      <c r="S241" s="12">
        <f t="shared" si="67"/>
        <v>32119.047619047622</v>
      </c>
      <c r="T241" s="12">
        <f t="shared" si="67"/>
        <v>35122.203098106707</v>
      </c>
      <c r="U241" s="12" t="str">
        <f t="shared" si="66"/>
        <v>-</v>
      </c>
      <c r="V241" s="7">
        <v>0.53</v>
      </c>
      <c r="W241" s="13">
        <f t="shared" si="59"/>
        <v>0.19970851063829786</v>
      </c>
      <c r="X241" s="13">
        <f t="shared" si="59"/>
        <v>0.17077777777777775</v>
      </c>
      <c r="Y241" s="13">
        <f t="shared" si="59"/>
        <v>0.1476021505376344</v>
      </c>
      <c r="Z241" s="13">
        <f t="shared" si="58"/>
        <v>0.11899999999999998</v>
      </c>
      <c r="AA241" s="13">
        <f t="shared" si="58"/>
        <v>9.4056338028169012E-2</v>
      </c>
      <c r="AB241" s="13">
        <f t="shared" si="58"/>
        <v>8.6013966480446943E-2</v>
      </c>
      <c r="AC241" s="13" t="str">
        <f t="shared" si="58"/>
        <v>-</v>
      </c>
      <c r="AD241" s="3">
        <v>10.8</v>
      </c>
      <c r="AE241" s="3">
        <v>7.35</v>
      </c>
      <c r="AF241" s="3">
        <v>4.3600000000000003</v>
      </c>
      <c r="AG241" s="3">
        <v>5.16</v>
      </c>
      <c r="AH241" s="9">
        <f t="shared" si="69"/>
        <v>10515.325527630695</v>
      </c>
      <c r="AI241" s="9">
        <f t="shared" si="69"/>
        <v>12296.68184775537</v>
      </c>
      <c r="AJ241" s="9">
        <f t="shared" si="69"/>
        <v>14227.434982151965</v>
      </c>
      <c r="AK241" s="9">
        <f t="shared" si="69"/>
        <v>17647.058823529416</v>
      </c>
      <c r="AL241" s="9">
        <f t="shared" si="69"/>
        <v>22327.044025157233</v>
      </c>
      <c r="AM241" s="9">
        <f t="shared" si="69"/>
        <v>24414.639690838823</v>
      </c>
      <c r="AN241" s="9" t="str">
        <f t="shared" si="69"/>
        <v>-</v>
      </c>
      <c r="AO241" s="9">
        <f t="shared" si="60"/>
        <v>194.44444444444443</v>
      </c>
      <c r="AP241" s="9">
        <f t="shared" si="61"/>
        <v>194.44444444444443</v>
      </c>
      <c r="AQ241" s="9">
        <f t="shared" si="62"/>
        <v>194.44444444444443</v>
      </c>
      <c r="AR241" s="9">
        <f t="shared" si="62"/>
        <v>285.71428571428572</v>
      </c>
      <c r="AS241" s="9">
        <f t="shared" si="62"/>
        <v>481.65137614678895</v>
      </c>
      <c r="AT241" s="9">
        <f t="shared" si="62"/>
        <v>406.97674418604652</v>
      </c>
      <c r="AU241" s="9">
        <f t="shared" si="63"/>
        <v>406.97674418604652</v>
      </c>
      <c r="AV241" s="9">
        <f t="shared" si="65"/>
        <v>190.91414994942804</v>
      </c>
      <c r="AW241" s="9">
        <f t="shared" si="65"/>
        <v>191.41760434285018</v>
      </c>
      <c r="AX241" s="9">
        <f t="shared" si="65"/>
        <v>191.82282760402188</v>
      </c>
      <c r="AY241" s="9">
        <f t="shared" si="64"/>
        <v>281.16213683223992</v>
      </c>
      <c r="AZ241" s="9">
        <f t="shared" si="64"/>
        <v>471.48034075601288</v>
      </c>
      <c r="BA241" s="9">
        <f t="shared" si="64"/>
        <v>400.30392854803836</v>
      </c>
      <c r="BB241" s="9" t="str">
        <f t="shared" si="64"/>
        <v>-</v>
      </c>
    </row>
    <row r="242" spans="2:54" ht="14.5" hidden="1" x14ac:dyDescent="0.35">
      <c r="B242" s="8" t="s">
        <v>140</v>
      </c>
      <c r="C242" s="8" t="s">
        <v>140</v>
      </c>
      <c r="D242" s="30" t="s">
        <v>142</v>
      </c>
      <c r="E242" s="8" t="s">
        <v>111</v>
      </c>
      <c r="F242" s="8" t="s">
        <v>115</v>
      </c>
      <c r="G242" s="8" t="s">
        <v>58</v>
      </c>
      <c r="H242" s="20">
        <v>4.7414862649934402E-4</v>
      </c>
      <c r="I242" s="20">
        <v>6.7154277598094195E-4</v>
      </c>
      <c r="J242" s="20">
        <v>6.5183506606276899E-4</v>
      </c>
      <c r="K242" s="20">
        <v>2.2425907001545801E-4</v>
      </c>
      <c r="L242" s="20">
        <v>1.2571827375127399E-4</v>
      </c>
      <c r="M242" s="20">
        <v>9.9782091696223207E-5</v>
      </c>
      <c r="N242" s="20">
        <v>4.4895473639522903E-5</v>
      </c>
      <c r="O242" s="12">
        <f t="shared" si="67"/>
        <v>12021547.00327469</v>
      </c>
      <c r="P242" s="12">
        <f t="shared" si="67"/>
        <v>8487917.9761465602</v>
      </c>
      <c r="Q242" s="12">
        <f t="shared" si="67"/>
        <v>8744543.3619109932</v>
      </c>
      <c r="R242" s="12">
        <f t="shared" si="67"/>
        <v>25417032.183389965</v>
      </c>
      <c r="S242" s="12">
        <f t="shared" si="67"/>
        <v>45339470.785902657</v>
      </c>
      <c r="T242" s="12">
        <f t="shared" si="67"/>
        <v>57124478.983193606</v>
      </c>
      <c r="U242" s="12">
        <f t="shared" si="66"/>
        <v>126961574.02785723</v>
      </c>
      <c r="V242" s="7">
        <v>0.53</v>
      </c>
      <c r="W242" s="13">
        <f t="shared" si="59"/>
        <v>2.5129877204465233E-4</v>
      </c>
      <c r="X242" s="13">
        <f t="shared" si="59"/>
        <v>3.5591767126989923E-4</v>
      </c>
      <c r="Y242" s="13">
        <f t="shared" si="59"/>
        <v>3.4547258501326758E-4</v>
      </c>
      <c r="Z242" s="13">
        <f t="shared" si="58"/>
        <v>1.1885730710819275E-4</v>
      </c>
      <c r="AA242" s="13">
        <f t="shared" si="58"/>
        <v>6.6630685088175213E-5</v>
      </c>
      <c r="AB242" s="13">
        <f t="shared" si="58"/>
        <v>5.2884508598998302E-5</v>
      </c>
      <c r="AC242" s="13">
        <f t="shared" si="58"/>
        <v>2.3794601028947141E-5</v>
      </c>
      <c r="AD242" s="3">
        <v>10.8</v>
      </c>
      <c r="AE242" s="3">
        <v>7.35</v>
      </c>
      <c r="AF242" s="3">
        <v>4.3600000000000003</v>
      </c>
      <c r="AG242" s="3">
        <v>5.16</v>
      </c>
      <c r="AH242" s="9">
        <f t="shared" si="69"/>
        <v>8356586.7947291797</v>
      </c>
      <c r="AI242" s="9">
        <f t="shared" si="69"/>
        <v>5900240.8970234282</v>
      </c>
      <c r="AJ242" s="9">
        <f t="shared" si="69"/>
        <v>6078629.9437315734</v>
      </c>
      <c r="AK242" s="9">
        <f t="shared" si="69"/>
        <v>17668244.814670283</v>
      </c>
      <c r="AL242" s="9">
        <f t="shared" si="69"/>
        <v>31517010.476794302</v>
      </c>
      <c r="AM242" s="9">
        <f t="shared" si="69"/>
        <v>39709171.090601318</v>
      </c>
      <c r="AN242" s="9">
        <f t="shared" si="69"/>
        <v>88255314.617179796</v>
      </c>
      <c r="AO242" s="9">
        <f t="shared" si="60"/>
        <v>194.44444444444443</v>
      </c>
      <c r="AP242" s="9">
        <f t="shared" si="61"/>
        <v>194.44444444444443</v>
      </c>
      <c r="AQ242" s="9">
        <f t="shared" si="62"/>
        <v>194.44444444444443</v>
      </c>
      <c r="AR242" s="9">
        <f t="shared" si="62"/>
        <v>285.71428571428572</v>
      </c>
      <c r="AS242" s="9">
        <f t="shared" si="62"/>
        <v>481.65137614678895</v>
      </c>
      <c r="AT242" s="9">
        <f t="shared" si="62"/>
        <v>406.97674418604652</v>
      </c>
      <c r="AU242" s="9">
        <f t="shared" si="63"/>
        <v>406.97674418604652</v>
      </c>
      <c r="AV242" s="9">
        <f t="shared" si="65"/>
        <v>194.43992013766967</v>
      </c>
      <c r="AW242" s="9">
        <f t="shared" si="65"/>
        <v>194.43803667285007</v>
      </c>
      <c r="AX242" s="9">
        <f t="shared" si="65"/>
        <v>194.43822471517427</v>
      </c>
      <c r="AY242" s="9">
        <f t="shared" si="64"/>
        <v>285.70966548551638</v>
      </c>
      <c r="AZ242" s="9">
        <f t="shared" si="64"/>
        <v>481.64401553423767</v>
      </c>
      <c r="BA242" s="9">
        <f t="shared" si="64"/>
        <v>406.97257315028213</v>
      </c>
      <c r="BB242" s="9">
        <f t="shared" si="64"/>
        <v>406.97486747972863</v>
      </c>
    </row>
    <row r="243" spans="2:54" ht="14.5" hidden="1" x14ac:dyDescent="0.35">
      <c r="B243" s="8" t="s">
        <v>140</v>
      </c>
      <c r="C243" s="8" t="s">
        <v>140</v>
      </c>
      <c r="D243" s="30" t="s">
        <v>142</v>
      </c>
      <c r="E243" s="8" t="s">
        <v>112</v>
      </c>
      <c r="F243" s="8" t="s">
        <v>115</v>
      </c>
      <c r="G243" s="8" t="s">
        <v>58</v>
      </c>
      <c r="H243" s="20">
        <v>9.1709007775478604E-3</v>
      </c>
      <c r="I243" s="20">
        <v>8.6392543556610309E-3</v>
      </c>
      <c r="J243" s="20">
        <v>7.0228777342792896E-3</v>
      </c>
      <c r="K243" s="20">
        <v>4.89014397490247E-3</v>
      </c>
      <c r="L243" s="20">
        <v>3.4496177603238099E-3</v>
      </c>
      <c r="M243" s="20">
        <v>2.9537562378014201E-3</v>
      </c>
      <c r="N243" s="20">
        <v>2.3714753206289501E-3</v>
      </c>
      <c r="O243" s="12">
        <f t="shared" si="67"/>
        <v>621531.09473768412</v>
      </c>
      <c r="P243" s="12">
        <f t="shared" si="67"/>
        <v>659779.1621061567</v>
      </c>
      <c r="Q243" s="12">
        <f t="shared" si="67"/>
        <v>811633.09624170081</v>
      </c>
      <c r="R243" s="12">
        <f t="shared" si="67"/>
        <v>1165609.8530542103</v>
      </c>
      <c r="S243" s="12">
        <f t="shared" si="67"/>
        <v>1652356.984463389</v>
      </c>
      <c r="T243" s="12">
        <f t="shared" si="67"/>
        <v>1929746.2421078801</v>
      </c>
      <c r="U243" s="12">
        <f t="shared" si="66"/>
        <v>2403567.075067969</v>
      </c>
      <c r="V243" s="7">
        <v>0.53</v>
      </c>
      <c r="W243" s="13">
        <f t="shared" si="59"/>
        <v>4.8605774121003665E-3</v>
      </c>
      <c r="X243" s="13">
        <f t="shared" si="59"/>
        <v>4.5788048085003462E-3</v>
      </c>
      <c r="Y243" s="13">
        <f t="shared" si="59"/>
        <v>3.7221251991680238E-3</v>
      </c>
      <c r="Z243" s="13">
        <f t="shared" si="58"/>
        <v>2.5917763066983092E-3</v>
      </c>
      <c r="AA243" s="13">
        <f t="shared" si="58"/>
        <v>1.8282974129716194E-3</v>
      </c>
      <c r="AB243" s="13">
        <f t="shared" si="58"/>
        <v>1.5654908060347527E-3</v>
      </c>
      <c r="AC243" s="13">
        <f t="shared" si="58"/>
        <v>1.2568819199333435E-3</v>
      </c>
      <c r="AD243" s="3">
        <v>10.8</v>
      </c>
      <c r="AE243" s="3">
        <v>7.35</v>
      </c>
      <c r="AF243" s="3">
        <v>4.3600000000000003</v>
      </c>
      <c r="AG243" s="3">
        <v>5.16</v>
      </c>
      <c r="AH243" s="9">
        <f t="shared" si="69"/>
        <v>432047.43427644373</v>
      </c>
      <c r="AI243" s="9">
        <f t="shared" si="69"/>
        <v>458634.96869345556</v>
      </c>
      <c r="AJ243" s="9">
        <f t="shared" si="69"/>
        <v>564193.81069433014</v>
      </c>
      <c r="AK243" s="9">
        <f t="shared" si="69"/>
        <v>810255.11135843815</v>
      </c>
      <c r="AL243" s="9">
        <f t="shared" si="69"/>
        <v>1148609.6217719684</v>
      </c>
      <c r="AM243" s="9">
        <f t="shared" si="69"/>
        <v>1341432.3430739979</v>
      </c>
      <c r="AN243" s="9">
        <f t="shared" si="69"/>
        <v>1670801.3431455595</v>
      </c>
      <c r="AO243" s="9">
        <f t="shared" si="60"/>
        <v>194.44444444444443</v>
      </c>
      <c r="AP243" s="9">
        <f t="shared" si="61"/>
        <v>194.44444444444443</v>
      </c>
      <c r="AQ243" s="9">
        <f t="shared" si="62"/>
        <v>194.44444444444443</v>
      </c>
      <c r="AR243" s="9">
        <f t="shared" si="62"/>
        <v>285.71428571428572</v>
      </c>
      <c r="AS243" s="9">
        <f t="shared" si="62"/>
        <v>481.65137614678895</v>
      </c>
      <c r="AT243" s="9">
        <f t="shared" si="62"/>
        <v>406.97674418604652</v>
      </c>
      <c r="AU243" s="9">
        <f t="shared" si="63"/>
        <v>406.97674418604652</v>
      </c>
      <c r="AV243" s="9">
        <f t="shared" si="65"/>
        <v>194.35697341529013</v>
      </c>
      <c r="AW243" s="9">
        <f t="shared" si="65"/>
        <v>194.36204205067298</v>
      </c>
      <c r="AX243" s="9">
        <f t="shared" si="65"/>
        <v>194.37745396115378</v>
      </c>
      <c r="AY243" s="9">
        <f t="shared" si="64"/>
        <v>285.61357190632134</v>
      </c>
      <c r="AZ243" s="9">
        <f t="shared" si="64"/>
        <v>481.44948787771477</v>
      </c>
      <c r="BA243" s="9">
        <f t="shared" si="64"/>
        <v>406.85330908628305</v>
      </c>
      <c r="BB243" s="9">
        <f t="shared" si="64"/>
        <v>406.87763621229061</v>
      </c>
    </row>
    <row r="244" spans="2:54" ht="14.5" hidden="1" x14ac:dyDescent="0.35">
      <c r="B244" s="8" t="s">
        <v>140</v>
      </c>
      <c r="C244" s="8" t="s">
        <v>140</v>
      </c>
      <c r="D244" s="30" t="s">
        <v>142</v>
      </c>
      <c r="E244" s="8" t="s">
        <v>113</v>
      </c>
      <c r="F244" s="8" t="s">
        <v>115</v>
      </c>
      <c r="G244" s="8" t="s">
        <v>58</v>
      </c>
      <c r="H244" s="21">
        <f t="shared" ref="H244:N244" si="74">SUM(H241:H243)</f>
        <v>0.38645356004234505</v>
      </c>
      <c r="I244" s="21">
        <f t="shared" si="74"/>
        <v>0.33153301935386409</v>
      </c>
      <c r="J244" s="21">
        <f t="shared" si="74"/>
        <v>0.28616933645625597</v>
      </c>
      <c r="K244" s="21">
        <f t="shared" si="74"/>
        <v>0.22964270493171035</v>
      </c>
      <c r="L244" s="21">
        <f t="shared" si="74"/>
        <v>0.18104012476646944</v>
      </c>
      <c r="M244" s="21">
        <f t="shared" si="74"/>
        <v>0.16534404112279374</v>
      </c>
      <c r="N244" s="22">
        <f t="shared" si="74"/>
        <v>2.4163707942684732E-3</v>
      </c>
      <c r="O244" s="12">
        <f t="shared" si="67"/>
        <v>14749.508322230055</v>
      </c>
      <c r="P244" s="12">
        <f t="shared" si="67"/>
        <v>17192.857625792214</v>
      </c>
      <c r="Q244" s="12">
        <f t="shared" si="67"/>
        <v>19918.276607079129</v>
      </c>
      <c r="R244" s="12">
        <f t="shared" si="67"/>
        <v>24821.167307252494</v>
      </c>
      <c r="S244" s="12">
        <f t="shared" si="67"/>
        <v>31484.733052148782</v>
      </c>
      <c r="T244" s="12">
        <f t="shared" si="67"/>
        <v>34473.573775585057</v>
      </c>
      <c r="U244" s="12">
        <f t="shared" si="66"/>
        <v>2358909.4908447633</v>
      </c>
      <c r="V244" s="7">
        <v>0.53</v>
      </c>
      <c r="W244" s="13">
        <f t="shared" si="59"/>
        <v>0.20482038682244288</v>
      </c>
      <c r="X244" s="13">
        <f t="shared" si="59"/>
        <v>0.17571250025754798</v>
      </c>
      <c r="Y244" s="13">
        <f t="shared" si="59"/>
        <v>0.15166974832181568</v>
      </c>
      <c r="Z244" s="13">
        <f t="shared" si="58"/>
        <v>0.12171063361380649</v>
      </c>
      <c r="AA244" s="13">
        <f t="shared" si="58"/>
        <v>9.5951266126228812E-2</v>
      </c>
      <c r="AB244" s="13">
        <f t="shared" si="58"/>
        <v>8.7632341795080684E-2</v>
      </c>
      <c r="AC244" s="13">
        <f t="shared" si="58"/>
        <v>1.2806765209622908E-3</v>
      </c>
      <c r="AD244" s="3">
        <v>10.8</v>
      </c>
      <c r="AE244" s="3">
        <v>7.35</v>
      </c>
      <c r="AF244" s="3">
        <v>4.3600000000000003</v>
      </c>
      <c r="AG244" s="3">
        <v>5.16</v>
      </c>
      <c r="AH244" s="9">
        <f t="shared" si="69"/>
        <v>10252.885626177793</v>
      </c>
      <c r="AI244" s="9">
        <f t="shared" si="69"/>
        <v>11951.340951394786</v>
      </c>
      <c r="AJ244" s="9">
        <f t="shared" si="69"/>
        <v>13845.872517334052</v>
      </c>
      <c r="AK244" s="9">
        <f t="shared" si="69"/>
        <v>17254.038843174523</v>
      </c>
      <c r="AL244" s="9">
        <f t="shared" si="69"/>
        <v>21886.11036395645</v>
      </c>
      <c r="AM244" s="9">
        <f t="shared" si="69"/>
        <v>23963.755355421592</v>
      </c>
      <c r="AN244" s="9">
        <f t="shared" si="69"/>
        <v>1639758.3352446218</v>
      </c>
      <c r="AO244" s="9">
        <f t="shared" si="60"/>
        <v>194.44444444444443</v>
      </c>
      <c r="AP244" s="9">
        <f t="shared" si="61"/>
        <v>194.44444444444443</v>
      </c>
      <c r="AQ244" s="9">
        <f t="shared" si="62"/>
        <v>194.44444444444443</v>
      </c>
      <c r="AR244" s="9">
        <f t="shared" si="62"/>
        <v>285.71428571428572</v>
      </c>
      <c r="AS244" s="9">
        <f t="shared" si="62"/>
        <v>481.65137614678895</v>
      </c>
      <c r="AT244" s="9">
        <f t="shared" si="62"/>
        <v>406.97674418604652</v>
      </c>
      <c r="AU244" s="9">
        <f t="shared" si="63"/>
        <v>406.97674418604652</v>
      </c>
      <c r="AV244" s="9">
        <f t="shared" si="65"/>
        <v>190.82546794808331</v>
      </c>
      <c r="AW244" s="9">
        <f t="shared" si="65"/>
        <v>191.33154225301755</v>
      </c>
      <c r="AX244" s="9">
        <f t="shared" si="65"/>
        <v>191.75158201988279</v>
      </c>
      <c r="AY244" s="9">
        <f t="shared" si="64"/>
        <v>281.06013508506322</v>
      </c>
      <c r="AZ244" s="9">
        <f t="shared" si="64"/>
        <v>471.27984005660602</v>
      </c>
      <c r="BA244" s="9">
        <f t="shared" si="64"/>
        <v>400.18047439688655</v>
      </c>
      <c r="BB244" s="9">
        <f t="shared" si="64"/>
        <v>406.87576041989956</v>
      </c>
    </row>
    <row r="245" spans="2:54" ht="14.5" hidden="1" x14ac:dyDescent="0.35">
      <c r="B245" s="8" t="s">
        <v>140</v>
      </c>
      <c r="C245" s="8" t="s">
        <v>140</v>
      </c>
      <c r="D245" s="30" t="s">
        <v>143</v>
      </c>
      <c r="E245" s="8" t="s">
        <v>108</v>
      </c>
      <c r="F245" s="8" t="s">
        <v>109</v>
      </c>
      <c r="G245" s="8" t="s">
        <v>58</v>
      </c>
      <c r="H245" s="20">
        <v>3.7680851063829786</v>
      </c>
      <c r="I245" s="20">
        <v>3.2222222222222214</v>
      </c>
      <c r="J245" s="20">
        <v>2.7849462365591395</v>
      </c>
      <c r="K245" s="20">
        <v>2.2452830188679238</v>
      </c>
      <c r="L245" s="20">
        <v>1.7746478873239435</v>
      </c>
      <c r="M245" s="20">
        <v>1.6229050279329611</v>
      </c>
      <c r="N245" s="20">
        <v>1.7342908438061044</v>
      </c>
      <c r="O245" s="12">
        <f t="shared" si="67"/>
        <v>1512.7046866177302</v>
      </c>
      <c r="P245" s="12">
        <f t="shared" si="67"/>
        <v>1768.9655172413798</v>
      </c>
      <c r="Q245" s="12">
        <f t="shared" si="67"/>
        <v>2046.718146718147</v>
      </c>
      <c r="R245" s="12">
        <f t="shared" si="67"/>
        <v>2538.655462184875</v>
      </c>
      <c r="S245" s="12">
        <f t="shared" si="67"/>
        <v>3211.9047619047624</v>
      </c>
      <c r="T245" s="12">
        <f t="shared" si="67"/>
        <v>3512.2203098106706</v>
      </c>
      <c r="U245" s="12">
        <f t="shared" si="66"/>
        <v>3286.6459627329186</v>
      </c>
      <c r="V245" s="7">
        <v>0.53</v>
      </c>
      <c r="W245" s="13">
        <f t="shared" si="59"/>
        <v>1.9970851063829786</v>
      </c>
      <c r="X245" s="13">
        <f t="shared" si="59"/>
        <v>1.7077777777777774</v>
      </c>
      <c r="Y245" s="13">
        <f t="shared" si="59"/>
        <v>1.4760215053763441</v>
      </c>
      <c r="Z245" s="13">
        <f t="shared" si="58"/>
        <v>1.1899999999999997</v>
      </c>
      <c r="AA245" s="13">
        <f t="shared" si="58"/>
        <v>0.94056338028169006</v>
      </c>
      <c r="AB245" s="13">
        <f t="shared" si="58"/>
        <v>0.86013966480446946</v>
      </c>
      <c r="AC245" s="13">
        <f t="shared" si="58"/>
        <v>0.91917414721723545</v>
      </c>
      <c r="AD245" s="3">
        <v>10.8</v>
      </c>
      <c r="AE245" s="3">
        <v>7.35</v>
      </c>
      <c r="AF245" s="3">
        <v>4.3600000000000003</v>
      </c>
      <c r="AG245" s="3">
        <v>5.16</v>
      </c>
      <c r="AH245" s="9">
        <f t="shared" si="69"/>
        <v>1051.5325527630696</v>
      </c>
      <c r="AI245" s="9">
        <f t="shared" si="69"/>
        <v>1229.6681847755369</v>
      </c>
      <c r="AJ245" s="9">
        <f t="shared" si="69"/>
        <v>1422.7434982151963</v>
      </c>
      <c r="AK245" s="9">
        <f t="shared" si="69"/>
        <v>1764.7058823529417</v>
      </c>
      <c r="AL245" s="9">
        <f t="shared" si="69"/>
        <v>2232.7044025157234</v>
      </c>
      <c r="AM245" s="9">
        <f t="shared" si="69"/>
        <v>2441.4639690838821</v>
      </c>
      <c r="AN245" s="9">
        <f t="shared" si="69"/>
        <v>2284.6595570139452</v>
      </c>
      <c r="AO245" s="9">
        <f t="shared" si="60"/>
        <v>194.44444444444443</v>
      </c>
      <c r="AP245" s="9">
        <f t="shared" si="61"/>
        <v>194.44444444444443</v>
      </c>
      <c r="AQ245" s="9">
        <f t="shared" si="62"/>
        <v>194.44444444444443</v>
      </c>
      <c r="AR245" s="9">
        <f t="shared" si="62"/>
        <v>285.71428571428572</v>
      </c>
      <c r="AS245" s="9">
        <f t="shared" si="62"/>
        <v>481.65137614678895</v>
      </c>
      <c r="AT245" s="9">
        <f t="shared" si="62"/>
        <v>406.97674418604652</v>
      </c>
      <c r="AU245" s="9">
        <f t="shared" si="63"/>
        <v>406.97674418604652</v>
      </c>
      <c r="AV245" s="9">
        <f t="shared" si="65"/>
        <v>164.09986981742847</v>
      </c>
      <c r="AW245" s="9">
        <f t="shared" si="65"/>
        <v>167.89553166918361</v>
      </c>
      <c r="AX245" s="9">
        <f t="shared" si="65"/>
        <v>171.06519397023655</v>
      </c>
      <c r="AY245" s="9">
        <f t="shared" si="64"/>
        <v>245.90163934426232</v>
      </c>
      <c r="AZ245" s="9">
        <f t="shared" si="64"/>
        <v>396.18430142955839</v>
      </c>
      <c r="BA245" s="9">
        <f t="shared" si="64"/>
        <v>348.82911642020963</v>
      </c>
      <c r="BB245" s="9">
        <f t="shared" si="64"/>
        <v>345.44165854522902</v>
      </c>
    </row>
    <row r="246" spans="2:54" ht="14.5" hidden="1" x14ac:dyDescent="0.35">
      <c r="B246" s="8" t="s">
        <v>140</v>
      </c>
      <c r="C246" s="8" t="s">
        <v>140</v>
      </c>
      <c r="D246" s="30" t="s">
        <v>143</v>
      </c>
      <c r="E246" s="8" t="s">
        <v>111</v>
      </c>
      <c r="F246" s="8" t="s">
        <v>109</v>
      </c>
      <c r="G246" s="8" t="s">
        <v>58</v>
      </c>
      <c r="H246" s="14" t="s">
        <v>110</v>
      </c>
      <c r="I246" s="14" t="s">
        <v>110</v>
      </c>
      <c r="J246" s="14" t="s">
        <v>110</v>
      </c>
      <c r="K246" s="14" t="s">
        <v>110</v>
      </c>
      <c r="L246" s="14" t="s">
        <v>110</v>
      </c>
      <c r="M246" s="14" t="s">
        <v>110</v>
      </c>
      <c r="N246" s="14" t="s">
        <v>110</v>
      </c>
      <c r="O246" s="12" t="str">
        <f t="shared" si="67"/>
        <v>-</v>
      </c>
      <c r="P246" s="12" t="str">
        <f t="shared" si="67"/>
        <v>-</v>
      </c>
      <c r="Q246" s="12" t="str">
        <f t="shared" si="67"/>
        <v>-</v>
      </c>
      <c r="R246" s="12" t="str">
        <f t="shared" si="67"/>
        <v>-</v>
      </c>
      <c r="S246" s="12" t="str">
        <f t="shared" si="67"/>
        <v>-</v>
      </c>
      <c r="T246" s="12" t="str">
        <f t="shared" si="67"/>
        <v>-</v>
      </c>
      <c r="U246" s="12" t="str">
        <f t="shared" si="66"/>
        <v>-</v>
      </c>
      <c r="V246" s="7">
        <v>0.53</v>
      </c>
      <c r="W246" s="13" t="str">
        <f t="shared" si="59"/>
        <v>-</v>
      </c>
      <c r="X246" s="13" t="str">
        <f t="shared" si="59"/>
        <v>-</v>
      </c>
      <c r="Y246" s="13" t="str">
        <f t="shared" si="59"/>
        <v>-</v>
      </c>
      <c r="Z246" s="13" t="str">
        <f t="shared" si="58"/>
        <v>-</v>
      </c>
      <c r="AA246" s="13" t="str">
        <f t="shared" si="58"/>
        <v>-</v>
      </c>
      <c r="AB246" s="13" t="str">
        <f t="shared" si="58"/>
        <v>-</v>
      </c>
      <c r="AC246" s="13" t="str">
        <f t="shared" si="58"/>
        <v>-</v>
      </c>
      <c r="AD246" s="3">
        <v>10.8</v>
      </c>
      <c r="AE246" s="3">
        <v>7.35</v>
      </c>
      <c r="AF246" s="3">
        <v>4.3600000000000003</v>
      </c>
      <c r="AG246" s="3">
        <v>5.16</v>
      </c>
      <c r="AH246" s="9" t="str">
        <f t="shared" si="69"/>
        <v>-</v>
      </c>
      <c r="AI246" s="9" t="str">
        <f t="shared" si="69"/>
        <v>-</v>
      </c>
      <c r="AJ246" s="9" t="str">
        <f t="shared" si="69"/>
        <v>-</v>
      </c>
      <c r="AK246" s="9" t="str">
        <f t="shared" si="69"/>
        <v>-</v>
      </c>
      <c r="AL246" s="9" t="str">
        <f t="shared" si="69"/>
        <v>-</v>
      </c>
      <c r="AM246" s="9" t="str">
        <f t="shared" si="69"/>
        <v>-</v>
      </c>
      <c r="AN246" s="9" t="str">
        <f t="shared" si="69"/>
        <v>-</v>
      </c>
      <c r="AO246" s="9">
        <f t="shared" si="60"/>
        <v>194.44444444444443</v>
      </c>
      <c r="AP246" s="9">
        <f t="shared" si="61"/>
        <v>194.44444444444443</v>
      </c>
      <c r="AQ246" s="9">
        <f t="shared" si="62"/>
        <v>194.44444444444443</v>
      </c>
      <c r="AR246" s="9">
        <f t="shared" si="62"/>
        <v>285.71428571428572</v>
      </c>
      <c r="AS246" s="9">
        <f t="shared" si="62"/>
        <v>481.65137614678895</v>
      </c>
      <c r="AT246" s="9">
        <f t="shared" si="62"/>
        <v>406.97674418604652</v>
      </c>
      <c r="AU246" s="9">
        <f t="shared" si="63"/>
        <v>406.97674418604652</v>
      </c>
      <c r="AV246" s="9" t="str">
        <f t="shared" si="65"/>
        <v>-</v>
      </c>
      <c r="AW246" s="9" t="str">
        <f t="shared" si="65"/>
        <v>-</v>
      </c>
      <c r="AX246" s="9" t="str">
        <f t="shared" si="65"/>
        <v>-</v>
      </c>
      <c r="AY246" s="9" t="str">
        <f t="shared" si="64"/>
        <v>-</v>
      </c>
      <c r="AZ246" s="9" t="str">
        <f t="shared" si="64"/>
        <v>-</v>
      </c>
      <c r="BA246" s="9" t="str">
        <f t="shared" si="64"/>
        <v>-</v>
      </c>
      <c r="BB246" s="9" t="str">
        <f t="shared" si="64"/>
        <v>-</v>
      </c>
    </row>
    <row r="247" spans="2:54" ht="14.5" hidden="1" x14ac:dyDescent="0.35">
      <c r="B247" s="8" t="s">
        <v>140</v>
      </c>
      <c r="C247" s="8" t="s">
        <v>140</v>
      </c>
      <c r="D247" s="30" t="s">
        <v>143</v>
      </c>
      <c r="E247" s="8" t="s">
        <v>112</v>
      </c>
      <c r="F247" s="8" t="s">
        <v>109</v>
      </c>
      <c r="G247" s="8" t="s">
        <v>58</v>
      </c>
      <c r="H247" s="14" t="s">
        <v>110</v>
      </c>
      <c r="I247" s="14" t="s">
        <v>110</v>
      </c>
      <c r="J247" s="14" t="s">
        <v>110</v>
      </c>
      <c r="K247" s="14" t="s">
        <v>110</v>
      </c>
      <c r="L247" s="14" t="s">
        <v>110</v>
      </c>
      <c r="M247" s="14" t="s">
        <v>110</v>
      </c>
      <c r="N247" s="14" t="s">
        <v>110</v>
      </c>
      <c r="O247" s="12" t="str">
        <f t="shared" si="67"/>
        <v>-</v>
      </c>
      <c r="P247" s="12" t="str">
        <f t="shared" si="67"/>
        <v>-</v>
      </c>
      <c r="Q247" s="12" t="str">
        <f t="shared" si="67"/>
        <v>-</v>
      </c>
      <c r="R247" s="12" t="str">
        <f t="shared" si="67"/>
        <v>-</v>
      </c>
      <c r="S247" s="12" t="str">
        <f t="shared" si="67"/>
        <v>-</v>
      </c>
      <c r="T247" s="12" t="str">
        <f t="shared" si="67"/>
        <v>-</v>
      </c>
      <c r="U247" s="12" t="str">
        <f t="shared" si="66"/>
        <v>-</v>
      </c>
      <c r="V247" s="7">
        <v>0.53</v>
      </c>
      <c r="W247" s="13" t="str">
        <f t="shared" si="59"/>
        <v>-</v>
      </c>
      <c r="X247" s="13" t="str">
        <f t="shared" si="59"/>
        <v>-</v>
      </c>
      <c r="Y247" s="13" t="str">
        <f t="shared" si="59"/>
        <v>-</v>
      </c>
      <c r="Z247" s="13" t="str">
        <f t="shared" si="58"/>
        <v>-</v>
      </c>
      <c r="AA247" s="13" t="str">
        <f t="shared" si="58"/>
        <v>-</v>
      </c>
      <c r="AB247" s="13" t="str">
        <f t="shared" si="58"/>
        <v>-</v>
      </c>
      <c r="AC247" s="13" t="str">
        <f t="shared" si="58"/>
        <v>-</v>
      </c>
      <c r="AD247" s="3">
        <v>10.8</v>
      </c>
      <c r="AE247" s="3">
        <v>7.35</v>
      </c>
      <c r="AF247" s="3">
        <v>4.3600000000000003</v>
      </c>
      <c r="AG247" s="3">
        <v>5.16</v>
      </c>
      <c r="AH247" s="9" t="str">
        <f t="shared" si="69"/>
        <v>-</v>
      </c>
      <c r="AI247" s="9" t="str">
        <f t="shared" si="69"/>
        <v>-</v>
      </c>
      <c r="AJ247" s="9" t="str">
        <f t="shared" si="69"/>
        <v>-</v>
      </c>
      <c r="AK247" s="9" t="str">
        <f t="shared" si="69"/>
        <v>-</v>
      </c>
      <c r="AL247" s="9" t="str">
        <f t="shared" si="69"/>
        <v>-</v>
      </c>
      <c r="AM247" s="9" t="str">
        <f t="shared" si="69"/>
        <v>-</v>
      </c>
      <c r="AN247" s="9" t="str">
        <f t="shared" si="69"/>
        <v>-</v>
      </c>
      <c r="AO247" s="9">
        <f t="shared" si="60"/>
        <v>194.44444444444443</v>
      </c>
      <c r="AP247" s="9">
        <f t="shared" si="61"/>
        <v>194.44444444444443</v>
      </c>
      <c r="AQ247" s="9">
        <f t="shared" si="62"/>
        <v>194.44444444444443</v>
      </c>
      <c r="AR247" s="9">
        <f t="shared" si="62"/>
        <v>285.71428571428572</v>
      </c>
      <c r="AS247" s="9">
        <f t="shared" si="62"/>
        <v>481.65137614678895</v>
      </c>
      <c r="AT247" s="9">
        <f t="shared" si="62"/>
        <v>406.97674418604652</v>
      </c>
      <c r="AU247" s="9">
        <f t="shared" si="63"/>
        <v>406.97674418604652</v>
      </c>
      <c r="AV247" s="9" t="str">
        <f t="shared" si="65"/>
        <v>-</v>
      </c>
      <c r="AW247" s="9" t="str">
        <f t="shared" si="65"/>
        <v>-</v>
      </c>
      <c r="AX247" s="9" t="str">
        <f t="shared" si="65"/>
        <v>-</v>
      </c>
      <c r="AY247" s="9" t="str">
        <f t="shared" si="64"/>
        <v>-</v>
      </c>
      <c r="AZ247" s="9" t="str">
        <f t="shared" si="64"/>
        <v>-</v>
      </c>
      <c r="BA247" s="9" t="str">
        <f t="shared" si="64"/>
        <v>-</v>
      </c>
      <c r="BB247" s="9" t="str">
        <f t="shared" si="64"/>
        <v>-</v>
      </c>
    </row>
    <row r="248" spans="2:54" ht="14.5" hidden="1" x14ac:dyDescent="0.35">
      <c r="B248" s="8" t="s">
        <v>140</v>
      </c>
      <c r="C248" s="8" t="s">
        <v>140</v>
      </c>
      <c r="D248" s="30" t="s">
        <v>143</v>
      </c>
      <c r="E248" s="8" t="s">
        <v>113</v>
      </c>
      <c r="F248" s="8" t="s">
        <v>109</v>
      </c>
      <c r="G248" s="8" t="s">
        <v>58</v>
      </c>
      <c r="H248" s="14" t="s">
        <v>110</v>
      </c>
      <c r="I248" s="14" t="s">
        <v>110</v>
      </c>
      <c r="J248" s="14" t="s">
        <v>110</v>
      </c>
      <c r="K248" s="14" t="s">
        <v>110</v>
      </c>
      <c r="L248" s="14" t="s">
        <v>110</v>
      </c>
      <c r="M248" s="14" t="s">
        <v>110</v>
      </c>
      <c r="N248" s="14" t="s">
        <v>110</v>
      </c>
      <c r="O248" s="12" t="str">
        <f t="shared" si="67"/>
        <v>-</v>
      </c>
      <c r="P248" s="12" t="str">
        <f t="shared" si="67"/>
        <v>-</v>
      </c>
      <c r="Q248" s="12" t="str">
        <f t="shared" si="67"/>
        <v>-</v>
      </c>
      <c r="R248" s="12" t="str">
        <f t="shared" si="67"/>
        <v>-</v>
      </c>
      <c r="S248" s="12" t="str">
        <f t="shared" si="67"/>
        <v>-</v>
      </c>
      <c r="T248" s="12" t="str">
        <f t="shared" si="67"/>
        <v>-</v>
      </c>
      <c r="U248" s="12" t="str">
        <f t="shared" si="66"/>
        <v>-</v>
      </c>
      <c r="V248" s="7">
        <v>0.53</v>
      </c>
      <c r="W248" s="13" t="str">
        <f t="shared" si="59"/>
        <v>-</v>
      </c>
      <c r="X248" s="13" t="str">
        <f t="shared" si="59"/>
        <v>-</v>
      </c>
      <c r="Y248" s="13" t="str">
        <f t="shared" si="59"/>
        <v>-</v>
      </c>
      <c r="Z248" s="13" t="str">
        <f t="shared" si="58"/>
        <v>-</v>
      </c>
      <c r="AA248" s="13" t="str">
        <f t="shared" si="58"/>
        <v>-</v>
      </c>
      <c r="AB248" s="13" t="str">
        <f t="shared" si="58"/>
        <v>-</v>
      </c>
      <c r="AC248" s="13" t="str">
        <f t="shared" si="58"/>
        <v>-</v>
      </c>
      <c r="AD248" s="3">
        <v>10.8</v>
      </c>
      <c r="AE248" s="3">
        <v>7.35</v>
      </c>
      <c r="AF248" s="3">
        <v>4.3600000000000003</v>
      </c>
      <c r="AG248" s="3">
        <v>5.16</v>
      </c>
      <c r="AH248" s="9" t="str">
        <f t="shared" si="69"/>
        <v>-</v>
      </c>
      <c r="AI248" s="9" t="str">
        <f t="shared" si="69"/>
        <v>-</v>
      </c>
      <c r="AJ248" s="9" t="str">
        <f t="shared" si="69"/>
        <v>-</v>
      </c>
      <c r="AK248" s="9" t="str">
        <f t="shared" si="69"/>
        <v>-</v>
      </c>
      <c r="AL248" s="9" t="str">
        <f t="shared" si="69"/>
        <v>-</v>
      </c>
      <c r="AM248" s="9" t="str">
        <f t="shared" si="69"/>
        <v>-</v>
      </c>
      <c r="AN248" s="9" t="str">
        <f t="shared" si="69"/>
        <v>-</v>
      </c>
      <c r="AO248" s="9">
        <f t="shared" si="60"/>
        <v>194.44444444444443</v>
      </c>
      <c r="AP248" s="9">
        <f t="shared" si="61"/>
        <v>194.44444444444443</v>
      </c>
      <c r="AQ248" s="9">
        <f t="shared" si="62"/>
        <v>194.44444444444443</v>
      </c>
      <c r="AR248" s="9">
        <f t="shared" si="62"/>
        <v>285.71428571428572</v>
      </c>
      <c r="AS248" s="9">
        <f t="shared" si="62"/>
        <v>481.65137614678895</v>
      </c>
      <c r="AT248" s="9">
        <f t="shared" si="62"/>
        <v>406.97674418604652</v>
      </c>
      <c r="AU248" s="9">
        <f t="shared" si="63"/>
        <v>406.97674418604652</v>
      </c>
      <c r="AV248" s="9" t="str">
        <f t="shared" si="65"/>
        <v>-</v>
      </c>
      <c r="AW248" s="9" t="str">
        <f t="shared" si="65"/>
        <v>-</v>
      </c>
      <c r="AX248" s="9" t="str">
        <f t="shared" si="65"/>
        <v>-</v>
      </c>
      <c r="AY248" s="9" t="str">
        <f t="shared" si="64"/>
        <v>-</v>
      </c>
      <c r="AZ248" s="9" t="str">
        <f t="shared" si="64"/>
        <v>-</v>
      </c>
      <c r="BA248" s="9" t="str">
        <f t="shared" si="64"/>
        <v>-</v>
      </c>
      <c r="BB248" s="9" t="str">
        <f t="shared" si="64"/>
        <v>-</v>
      </c>
    </row>
    <row r="249" spans="2:54" ht="14.5" x14ac:dyDescent="0.35">
      <c r="B249" s="8" t="s">
        <v>140</v>
      </c>
      <c r="C249" s="8" t="s">
        <v>140</v>
      </c>
      <c r="D249" s="30" t="s">
        <v>143</v>
      </c>
      <c r="E249" s="8" t="s">
        <v>108</v>
      </c>
      <c r="F249" s="8" t="s">
        <v>114</v>
      </c>
      <c r="G249" s="8" t="s">
        <v>58</v>
      </c>
      <c r="H249" s="14">
        <v>0.94202127659574464</v>
      </c>
      <c r="I249" s="14">
        <v>0.80555555555555536</v>
      </c>
      <c r="J249" s="14">
        <v>0.69623655913978488</v>
      </c>
      <c r="K249" s="14">
        <v>0.56132075471698095</v>
      </c>
      <c r="L249" s="14">
        <v>0.44366197183098588</v>
      </c>
      <c r="M249" s="14">
        <v>0.40572625698324027</v>
      </c>
      <c r="N249" s="14">
        <v>0.43357271095152611</v>
      </c>
      <c r="O249" s="12">
        <f t="shared" si="67"/>
        <v>6050.8187464709208</v>
      </c>
      <c r="P249" s="12">
        <f t="shared" si="67"/>
        <v>7075.862068965519</v>
      </c>
      <c r="Q249" s="12">
        <f t="shared" si="67"/>
        <v>8186.8725868725878</v>
      </c>
      <c r="R249" s="12">
        <f t="shared" si="67"/>
        <v>10154.6218487395</v>
      </c>
      <c r="S249" s="12">
        <f t="shared" si="67"/>
        <v>12847.61904761905</v>
      </c>
      <c r="T249" s="12">
        <f t="shared" si="67"/>
        <v>14048.881239242683</v>
      </c>
      <c r="U249" s="12">
        <f t="shared" si="66"/>
        <v>13146.583850931675</v>
      </c>
      <c r="V249" s="7">
        <v>0.53</v>
      </c>
      <c r="W249" s="13">
        <f t="shared" si="59"/>
        <v>0.49927127659574466</v>
      </c>
      <c r="X249" s="13">
        <f t="shared" si="59"/>
        <v>0.42694444444444435</v>
      </c>
      <c r="Y249" s="13">
        <f t="shared" si="59"/>
        <v>0.36900537634408603</v>
      </c>
      <c r="Z249" s="13">
        <f t="shared" si="58"/>
        <v>0.29749999999999993</v>
      </c>
      <c r="AA249" s="13">
        <f t="shared" si="58"/>
        <v>0.23514084507042252</v>
      </c>
      <c r="AB249" s="13">
        <f t="shared" si="58"/>
        <v>0.21503491620111737</v>
      </c>
      <c r="AC249" s="13">
        <f t="shared" si="58"/>
        <v>0.22979353680430886</v>
      </c>
      <c r="AD249" s="3">
        <v>10.8</v>
      </c>
      <c r="AE249" s="3">
        <v>7.35</v>
      </c>
      <c r="AF249" s="3">
        <v>4.3600000000000003</v>
      </c>
      <c r="AG249" s="3">
        <v>5.16</v>
      </c>
      <c r="AH249" s="9">
        <f t="shared" si="69"/>
        <v>4206.1302110522784</v>
      </c>
      <c r="AI249" s="9">
        <f t="shared" si="69"/>
        <v>4918.6727391021477</v>
      </c>
      <c r="AJ249" s="9">
        <f t="shared" si="69"/>
        <v>5690.9739928607851</v>
      </c>
      <c r="AK249" s="9">
        <f t="shared" si="69"/>
        <v>7058.8235294117667</v>
      </c>
      <c r="AL249" s="9">
        <f t="shared" si="69"/>
        <v>8930.8176100628934</v>
      </c>
      <c r="AM249" s="9">
        <f t="shared" si="69"/>
        <v>9765.8558763355286</v>
      </c>
      <c r="AN249" s="9">
        <f t="shared" si="69"/>
        <v>9138.6382280557809</v>
      </c>
      <c r="AO249" s="9">
        <f t="shared" si="60"/>
        <v>194.44444444444443</v>
      </c>
      <c r="AP249" s="9">
        <f t="shared" si="61"/>
        <v>194.44444444444443</v>
      </c>
      <c r="AQ249" s="9">
        <f t="shared" si="62"/>
        <v>194.44444444444443</v>
      </c>
      <c r="AR249" s="9">
        <f t="shared" si="62"/>
        <v>285.71428571428572</v>
      </c>
      <c r="AS249" s="9">
        <f t="shared" si="62"/>
        <v>481.65137614678895</v>
      </c>
      <c r="AT249" s="9">
        <f t="shared" si="62"/>
        <v>406.97674418604652</v>
      </c>
      <c r="AU249" s="9">
        <f t="shared" si="63"/>
        <v>406.97674418604652</v>
      </c>
      <c r="AV249" s="9">
        <f t="shared" si="65"/>
        <v>185.85269338118678</v>
      </c>
      <c r="AW249" s="9">
        <f t="shared" si="65"/>
        <v>187.05000371130959</v>
      </c>
      <c r="AX249" s="9">
        <f t="shared" si="65"/>
        <v>188.02032313887076</v>
      </c>
      <c r="AY249" s="9">
        <f t="shared" si="64"/>
        <v>274.5995423340961</v>
      </c>
      <c r="AZ249" s="9">
        <f t="shared" si="64"/>
        <v>457.0044903526383</v>
      </c>
      <c r="BA249" s="9">
        <f t="shared" si="64"/>
        <v>390.69513644837957</v>
      </c>
      <c r="BB249" s="9">
        <f t="shared" si="64"/>
        <v>389.6253141535218</v>
      </c>
    </row>
    <row r="250" spans="2:54" ht="14.5" x14ac:dyDescent="0.35">
      <c r="B250" s="8" t="s">
        <v>140</v>
      </c>
      <c r="C250" s="8" t="s">
        <v>140</v>
      </c>
      <c r="D250" s="30" t="s">
        <v>143</v>
      </c>
      <c r="E250" s="8" t="s">
        <v>111</v>
      </c>
      <c r="F250" s="8" t="s">
        <v>114</v>
      </c>
      <c r="G250" s="8" t="s">
        <v>58</v>
      </c>
      <c r="H250" s="14" t="s">
        <v>110</v>
      </c>
      <c r="I250" s="14" t="s">
        <v>110</v>
      </c>
      <c r="J250" s="14" t="s">
        <v>110</v>
      </c>
      <c r="K250" s="14" t="s">
        <v>110</v>
      </c>
      <c r="L250" s="14" t="s">
        <v>110</v>
      </c>
      <c r="M250" s="14" t="s">
        <v>110</v>
      </c>
      <c r="N250" s="14" t="s">
        <v>110</v>
      </c>
      <c r="O250" s="12" t="str">
        <f t="shared" si="67"/>
        <v>-</v>
      </c>
      <c r="P250" s="12" t="str">
        <f t="shared" si="67"/>
        <v>-</v>
      </c>
      <c r="Q250" s="12" t="str">
        <f t="shared" si="67"/>
        <v>-</v>
      </c>
      <c r="R250" s="12" t="str">
        <f t="shared" si="67"/>
        <v>-</v>
      </c>
      <c r="S250" s="12" t="str">
        <f t="shared" si="67"/>
        <v>-</v>
      </c>
      <c r="T250" s="12" t="str">
        <f t="shared" si="67"/>
        <v>-</v>
      </c>
      <c r="U250" s="12" t="str">
        <f t="shared" si="66"/>
        <v>-</v>
      </c>
      <c r="V250" s="7">
        <v>0.53</v>
      </c>
      <c r="W250" s="13" t="str">
        <f t="shared" si="59"/>
        <v>-</v>
      </c>
      <c r="X250" s="13" t="str">
        <f t="shared" si="59"/>
        <v>-</v>
      </c>
      <c r="Y250" s="13" t="str">
        <f t="shared" si="59"/>
        <v>-</v>
      </c>
      <c r="Z250" s="13" t="str">
        <f t="shared" si="58"/>
        <v>-</v>
      </c>
      <c r="AA250" s="13" t="str">
        <f t="shared" si="58"/>
        <v>-</v>
      </c>
      <c r="AB250" s="13" t="str">
        <f t="shared" si="58"/>
        <v>-</v>
      </c>
      <c r="AC250" s="13" t="str">
        <f t="shared" si="58"/>
        <v>-</v>
      </c>
      <c r="AD250" s="3">
        <v>10.8</v>
      </c>
      <c r="AE250" s="3">
        <v>7.35</v>
      </c>
      <c r="AF250" s="3">
        <v>4.3600000000000003</v>
      </c>
      <c r="AG250" s="3">
        <v>5.16</v>
      </c>
      <c r="AH250" s="9" t="str">
        <f t="shared" si="69"/>
        <v>-</v>
      </c>
      <c r="AI250" s="9" t="str">
        <f t="shared" si="69"/>
        <v>-</v>
      </c>
      <c r="AJ250" s="9" t="str">
        <f t="shared" si="69"/>
        <v>-</v>
      </c>
      <c r="AK250" s="9" t="str">
        <f t="shared" si="69"/>
        <v>-</v>
      </c>
      <c r="AL250" s="9" t="str">
        <f t="shared" si="69"/>
        <v>-</v>
      </c>
      <c r="AM250" s="9" t="str">
        <f t="shared" si="69"/>
        <v>-</v>
      </c>
      <c r="AN250" s="9" t="str">
        <f t="shared" si="69"/>
        <v>-</v>
      </c>
      <c r="AO250" s="9">
        <f t="shared" si="60"/>
        <v>194.44444444444443</v>
      </c>
      <c r="AP250" s="9">
        <f t="shared" si="61"/>
        <v>194.44444444444443</v>
      </c>
      <c r="AQ250" s="9">
        <f t="shared" si="62"/>
        <v>194.44444444444443</v>
      </c>
      <c r="AR250" s="9">
        <f t="shared" si="62"/>
        <v>285.71428571428572</v>
      </c>
      <c r="AS250" s="9">
        <f t="shared" si="62"/>
        <v>481.65137614678895</v>
      </c>
      <c r="AT250" s="9">
        <f t="shared" si="62"/>
        <v>406.97674418604652</v>
      </c>
      <c r="AU250" s="9">
        <f t="shared" si="63"/>
        <v>406.97674418604652</v>
      </c>
      <c r="AV250" s="9" t="str">
        <f t="shared" si="65"/>
        <v>-</v>
      </c>
      <c r="AW250" s="9" t="str">
        <f t="shared" si="65"/>
        <v>-</v>
      </c>
      <c r="AX250" s="9" t="str">
        <f t="shared" si="65"/>
        <v>-</v>
      </c>
      <c r="AY250" s="9" t="str">
        <f t="shared" si="64"/>
        <v>-</v>
      </c>
      <c r="AZ250" s="9" t="str">
        <f t="shared" si="64"/>
        <v>-</v>
      </c>
      <c r="BA250" s="9" t="str">
        <f t="shared" si="64"/>
        <v>-</v>
      </c>
      <c r="BB250" s="9" t="str">
        <f t="shared" si="64"/>
        <v>-</v>
      </c>
    </row>
    <row r="251" spans="2:54" ht="14.5" x14ac:dyDescent="0.35">
      <c r="B251" s="8" t="s">
        <v>140</v>
      </c>
      <c r="C251" s="8" t="s">
        <v>140</v>
      </c>
      <c r="D251" s="30" t="s">
        <v>143</v>
      </c>
      <c r="E251" s="8" t="s">
        <v>112</v>
      </c>
      <c r="F251" s="8" t="s">
        <v>114</v>
      </c>
      <c r="G251" s="8" t="s">
        <v>58</v>
      </c>
      <c r="H251" s="14" t="s">
        <v>110</v>
      </c>
      <c r="I251" s="14" t="s">
        <v>110</v>
      </c>
      <c r="J251" s="14" t="s">
        <v>110</v>
      </c>
      <c r="K251" s="14" t="s">
        <v>110</v>
      </c>
      <c r="L251" s="14" t="s">
        <v>110</v>
      </c>
      <c r="M251" s="14" t="s">
        <v>110</v>
      </c>
      <c r="N251" s="14" t="s">
        <v>110</v>
      </c>
      <c r="O251" s="12" t="str">
        <f t="shared" si="67"/>
        <v>-</v>
      </c>
      <c r="P251" s="12" t="str">
        <f t="shared" si="67"/>
        <v>-</v>
      </c>
      <c r="Q251" s="12" t="str">
        <f t="shared" si="67"/>
        <v>-</v>
      </c>
      <c r="R251" s="12" t="str">
        <f t="shared" si="67"/>
        <v>-</v>
      </c>
      <c r="S251" s="12" t="str">
        <f t="shared" si="67"/>
        <v>-</v>
      </c>
      <c r="T251" s="12" t="str">
        <f t="shared" si="67"/>
        <v>-</v>
      </c>
      <c r="U251" s="12" t="str">
        <f t="shared" si="66"/>
        <v>-</v>
      </c>
      <c r="V251" s="7">
        <v>0.53</v>
      </c>
      <c r="W251" s="13" t="str">
        <f t="shared" si="59"/>
        <v>-</v>
      </c>
      <c r="X251" s="13" t="str">
        <f t="shared" si="59"/>
        <v>-</v>
      </c>
      <c r="Y251" s="13" t="str">
        <f t="shared" si="59"/>
        <v>-</v>
      </c>
      <c r="Z251" s="13" t="str">
        <f t="shared" si="58"/>
        <v>-</v>
      </c>
      <c r="AA251" s="13" t="str">
        <f t="shared" si="58"/>
        <v>-</v>
      </c>
      <c r="AB251" s="13" t="str">
        <f t="shared" si="58"/>
        <v>-</v>
      </c>
      <c r="AC251" s="13" t="str">
        <f t="shared" si="58"/>
        <v>-</v>
      </c>
      <c r="AD251" s="3">
        <v>10.8</v>
      </c>
      <c r="AE251" s="3">
        <v>7.35</v>
      </c>
      <c r="AF251" s="3">
        <v>4.3600000000000003</v>
      </c>
      <c r="AG251" s="3">
        <v>5.16</v>
      </c>
      <c r="AH251" s="9" t="str">
        <f t="shared" si="69"/>
        <v>-</v>
      </c>
      <c r="AI251" s="9" t="str">
        <f t="shared" si="69"/>
        <v>-</v>
      </c>
      <c r="AJ251" s="9" t="str">
        <f t="shared" si="69"/>
        <v>-</v>
      </c>
      <c r="AK251" s="9" t="str">
        <f t="shared" si="69"/>
        <v>-</v>
      </c>
      <c r="AL251" s="9" t="str">
        <f t="shared" si="69"/>
        <v>-</v>
      </c>
      <c r="AM251" s="9" t="str">
        <f t="shared" si="69"/>
        <v>-</v>
      </c>
      <c r="AN251" s="9" t="str">
        <f t="shared" si="69"/>
        <v>-</v>
      </c>
      <c r="AO251" s="9">
        <f t="shared" si="60"/>
        <v>194.44444444444443</v>
      </c>
      <c r="AP251" s="9">
        <f t="shared" si="61"/>
        <v>194.44444444444443</v>
      </c>
      <c r="AQ251" s="9">
        <f t="shared" si="62"/>
        <v>194.44444444444443</v>
      </c>
      <c r="AR251" s="9">
        <f t="shared" si="62"/>
        <v>285.71428571428572</v>
      </c>
      <c r="AS251" s="9">
        <f t="shared" si="62"/>
        <v>481.65137614678895</v>
      </c>
      <c r="AT251" s="9">
        <f t="shared" si="62"/>
        <v>406.97674418604652</v>
      </c>
      <c r="AU251" s="9">
        <f t="shared" si="63"/>
        <v>406.97674418604652</v>
      </c>
      <c r="AV251" s="9" t="str">
        <f t="shared" si="65"/>
        <v>-</v>
      </c>
      <c r="AW251" s="9" t="str">
        <f t="shared" si="65"/>
        <v>-</v>
      </c>
      <c r="AX251" s="9" t="str">
        <f t="shared" si="65"/>
        <v>-</v>
      </c>
      <c r="AY251" s="9" t="str">
        <f t="shared" si="64"/>
        <v>-</v>
      </c>
      <c r="AZ251" s="9" t="str">
        <f t="shared" si="64"/>
        <v>-</v>
      </c>
      <c r="BA251" s="9" t="str">
        <f t="shared" si="64"/>
        <v>-</v>
      </c>
      <c r="BB251" s="9" t="str">
        <f t="shared" si="64"/>
        <v>-</v>
      </c>
    </row>
    <row r="252" spans="2:54" ht="14.5" x14ac:dyDescent="0.35">
      <c r="B252" s="8" t="s">
        <v>140</v>
      </c>
      <c r="C252" s="8" t="s">
        <v>140</v>
      </c>
      <c r="D252" s="30" t="s">
        <v>143</v>
      </c>
      <c r="E252" s="8" t="s">
        <v>113</v>
      </c>
      <c r="F252" s="8" t="s">
        <v>114</v>
      </c>
      <c r="G252" s="8" t="s">
        <v>58</v>
      </c>
      <c r="H252" s="14" t="s">
        <v>110</v>
      </c>
      <c r="I252" s="14" t="s">
        <v>110</v>
      </c>
      <c r="J252" s="14" t="s">
        <v>110</v>
      </c>
      <c r="K252" s="14" t="s">
        <v>110</v>
      </c>
      <c r="L252" s="14" t="s">
        <v>110</v>
      </c>
      <c r="M252" s="14" t="s">
        <v>110</v>
      </c>
      <c r="N252" s="14" t="s">
        <v>110</v>
      </c>
      <c r="O252" s="12" t="str">
        <f t="shared" si="67"/>
        <v>-</v>
      </c>
      <c r="P252" s="12" t="str">
        <f t="shared" si="67"/>
        <v>-</v>
      </c>
      <c r="Q252" s="12" t="str">
        <f t="shared" si="67"/>
        <v>-</v>
      </c>
      <c r="R252" s="12" t="str">
        <f t="shared" si="67"/>
        <v>-</v>
      </c>
      <c r="S252" s="12" t="str">
        <f t="shared" si="67"/>
        <v>-</v>
      </c>
      <c r="T252" s="12" t="str">
        <f t="shared" si="67"/>
        <v>-</v>
      </c>
      <c r="U252" s="12" t="str">
        <f t="shared" si="66"/>
        <v>-</v>
      </c>
      <c r="V252" s="7">
        <v>0.53</v>
      </c>
      <c r="W252" s="13" t="str">
        <f t="shared" si="59"/>
        <v>-</v>
      </c>
      <c r="X252" s="13" t="str">
        <f t="shared" si="59"/>
        <v>-</v>
      </c>
      <c r="Y252" s="13" t="str">
        <f t="shared" si="59"/>
        <v>-</v>
      </c>
      <c r="Z252" s="13" t="str">
        <f t="shared" si="58"/>
        <v>-</v>
      </c>
      <c r="AA252" s="13" t="str">
        <f t="shared" si="58"/>
        <v>-</v>
      </c>
      <c r="AB252" s="13" t="str">
        <f t="shared" si="58"/>
        <v>-</v>
      </c>
      <c r="AC252" s="13" t="str">
        <f t="shared" si="58"/>
        <v>-</v>
      </c>
      <c r="AD252" s="3">
        <v>10.8</v>
      </c>
      <c r="AE252" s="3">
        <v>7.35</v>
      </c>
      <c r="AF252" s="3">
        <v>4.3600000000000003</v>
      </c>
      <c r="AG252" s="3">
        <v>5.16</v>
      </c>
      <c r="AH252" s="9" t="str">
        <f t="shared" si="69"/>
        <v>-</v>
      </c>
      <c r="AI252" s="9" t="str">
        <f t="shared" si="69"/>
        <v>-</v>
      </c>
      <c r="AJ252" s="9" t="str">
        <f t="shared" si="69"/>
        <v>-</v>
      </c>
      <c r="AK252" s="9" t="str">
        <f t="shared" si="69"/>
        <v>-</v>
      </c>
      <c r="AL252" s="9" t="str">
        <f t="shared" si="69"/>
        <v>-</v>
      </c>
      <c r="AM252" s="9" t="str">
        <f t="shared" si="69"/>
        <v>-</v>
      </c>
      <c r="AN252" s="9" t="str">
        <f t="shared" si="69"/>
        <v>-</v>
      </c>
      <c r="AO252" s="9">
        <f t="shared" si="60"/>
        <v>194.44444444444443</v>
      </c>
      <c r="AP252" s="9">
        <f t="shared" si="61"/>
        <v>194.44444444444443</v>
      </c>
      <c r="AQ252" s="9">
        <f t="shared" si="62"/>
        <v>194.44444444444443</v>
      </c>
      <c r="AR252" s="9">
        <f t="shared" si="62"/>
        <v>285.71428571428572</v>
      </c>
      <c r="AS252" s="9">
        <f t="shared" si="62"/>
        <v>481.65137614678895</v>
      </c>
      <c r="AT252" s="9">
        <f t="shared" si="62"/>
        <v>406.97674418604652</v>
      </c>
      <c r="AU252" s="9">
        <f t="shared" si="63"/>
        <v>406.97674418604652</v>
      </c>
      <c r="AV252" s="9" t="str">
        <f t="shared" si="65"/>
        <v>-</v>
      </c>
      <c r="AW252" s="9" t="str">
        <f t="shared" si="65"/>
        <v>-</v>
      </c>
      <c r="AX252" s="9" t="str">
        <f t="shared" si="65"/>
        <v>-</v>
      </c>
      <c r="AY252" s="9" t="str">
        <f t="shared" si="64"/>
        <v>-</v>
      </c>
      <c r="AZ252" s="9" t="str">
        <f t="shared" si="64"/>
        <v>-</v>
      </c>
      <c r="BA252" s="9" t="str">
        <f t="shared" si="64"/>
        <v>-</v>
      </c>
      <c r="BB252" s="9" t="str">
        <f t="shared" si="64"/>
        <v>-</v>
      </c>
    </row>
    <row r="253" spans="2:54" ht="14.5" hidden="1" x14ac:dyDescent="0.35">
      <c r="B253" s="8" t="s">
        <v>140</v>
      </c>
      <c r="C253" s="8" t="s">
        <v>140</v>
      </c>
      <c r="D253" s="30" t="s">
        <v>143</v>
      </c>
      <c r="E253" s="8" t="s">
        <v>108</v>
      </c>
      <c r="F253" s="8" t="s">
        <v>115</v>
      </c>
      <c r="G253" s="8" t="s">
        <v>58</v>
      </c>
      <c r="H253" s="20">
        <v>9.4202127659574475E-2</v>
      </c>
      <c r="I253" s="20">
        <v>8.0555555555555547E-2</v>
      </c>
      <c r="J253" s="20">
        <v>6.9623655913978497E-2</v>
      </c>
      <c r="K253" s="20">
        <v>5.6132075471698101E-2</v>
      </c>
      <c r="L253" s="20">
        <v>4.4366197183098595E-2</v>
      </c>
      <c r="M253" s="20">
        <v>4.0572625698324032E-2</v>
      </c>
      <c r="N253" s="20">
        <v>4.3357271095152611E-2</v>
      </c>
      <c r="O253" s="12">
        <f t="shared" si="67"/>
        <v>60508.187464709197</v>
      </c>
      <c r="P253" s="12">
        <f t="shared" si="67"/>
        <v>70758.620689655174</v>
      </c>
      <c r="Q253" s="12">
        <f t="shared" si="67"/>
        <v>81868.725868725873</v>
      </c>
      <c r="R253" s="12">
        <f t="shared" si="67"/>
        <v>101546.21848739497</v>
      </c>
      <c r="S253" s="12">
        <f t="shared" si="67"/>
        <v>128476.19047619047</v>
      </c>
      <c r="T253" s="12">
        <f t="shared" si="67"/>
        <v>140488.81239242683</v>
      </c>
      <c r="U253" s="12">
        <f t="shared" si="66"/>
        <v>131465.83850931676</v>
      </c>
      <c r="V253" s="7">
        <v>0.53</v>
      </c>
      <c r="W253" s="13">
        <f t="shared" si="59"/>
        <v>4.9927127659574473E-2</v>
      </c>
      <c r="X253" s="13">
        <f t="shared" si="59"/>
        <v>4.2694444444444445E-2</v>
      </c>
      <c r="Y253" s="13">
        <f t="shared" si="59"/>
        <v>3.6900537634408606E-2</v>
      </c>
      <c r="Z253" s="13">
        <f t="shared" si="59"/>
        <v>2.9749999999999995E-2</v>
      </c>
      <c r="AA253" s="13">
        <f t="shared" si="59"/>
        <v>2.3514084507042256E-2</v>
      </c>
      <c r="AB253" s="13">
        <f t="shared" si="59"/>
        <v>2.1503491620111739E-2</v>
      </c>
      <c r="AC253" s="13">
        <f t="shared" si="59"/>
        <v>2.2979353680430886E-2</v>
      </c>
      <c r="AD253" s="3">
        <v>10.8</v>
      </c>
      <c r="AE253" s="3">
        <v>7.35</v>
      </c>
      <c r="AF253" s="3">
        <v>4.3600000000000003</v>
      </c>
      <c r="AG253" s="3">
        <v>5.16</v>
      </c>
      <c r="AH253" s="9">
        <f t="shared" si="69"/>
        <v>42061.302110522782</v>
      </c>
      <c r="AI253" s="9">
        <f t="shared" si="69"/>
        <v>49186.727391021472</v>
      </c>
      <c r="AJ253" s="9">
        <f t="shared" si="69"/>
        <v>56909.739928607843</v>
      </c>
      <c r="AK253" s="9">
        <f t="shared" si="69"/>
        <v>70588.235294117665</v>
      </c>
      <c r="AL253" s="9">
        <f t="shared" si="69"/>
        <v>89308.176100628916</v>
      </c>
      <c r="AM253" s="9">
        <f t="shared" si="69"/>
        <v>97658.558763355279</v>
      </c>
      <c r="AN253" s="9">
        <f t="shared" si="69"/>
        <v>91386.382280557809</v>
      </c>
      <c r="AO253" s="9">
        <f t="shared" si="60"/>
        <v>194.44444444444443</v>
      </c>
      <c r="AP253" s="9">
        <f t="shared" si="61"/>
        <v>194.44444444444443</v>
      </c>
      <c r="AQ253" s="9">
        <f t="shared" si="62"/>
        <v>194.44444444444443</v>
      </c>
      <c r="AR253" s="9">
        <f t="shared" si="62"/>
        <v>285.71428571428572</v>
      </c>
      <c r="AS253" s="9">
        <f t="shared" si="62"/>
        <v>481.65137614678895</v>
      </c>
      <c r="AT253" s="9">
        <f t="shared" si="62"/>
        <v>406.97674418604652</v>
      </c>
      <c r="AU253" s="9">
        <f t="shared" si="63"/>
        <v>406.97674418604652</v>
      </c>
      <c r="AV253" s="9">
        <f t="shared" si="65"/>
        <v>193.54968704319663</v>
      </c>
      <c r="AW253" s="9">
        <f t="shared" si="65"/>
        <v>193.67879550234795</v>
      </c>
      <c r="AX253" s="9">
        <f t="shared" si="65"/>
        <v>193.78234511861726</v>
      </c>
      <c r="AY253" s="9">
        <f t="shared" si="64"/>
        <v>284.5624851790372</v>
      </c>
      <c r="AZ253" s="9">
        <f t="shared" si="64"/>
        <v>479.0676976314906</v>
      </c>
      <c r="BA253" s="9">
        <f t="shared" si="64"/>
        <v>405.2877708943488</v>
      </c>
      <c r="BB253" s="9">
        <f t="shared" si="64"/>
        <v>405.17236452211438</v>
      </c>
    </row>
    <row r="254" spans="2:54" ht="14.5" hidden="1" x14ac:dyDescent="0.35">
      <c r="B254" s="8" t="s">
        <v>140</v>
      </c>
      <c r="C254" s="8" t="s">
        <v>140</v>
      </c>
      <c r="D254" s="30" t="s">
        <v>143</v>
      </c>
      <c r="E254" s="8" t="s">
        <v>111</v>
      </c>
      <c r="F254" s="8" t="s">
        <v>115</v>
      </c>
      <c r="G254" s="8" t="s">
        <v>58</v>
      </c>
      <c r="H254" s="14" t="s">
        <v>110</v>
      </c>
      <c r="I254" s="14" t="s">
        <v>110</v>
      </c>
      <c r="J254" s="14" t="s">
        <v>110</v>
      </c>
      <c r="K254" s="14" t="s">
        <v>110</v>
      </c>
      <c r="L254" s="14" t="s">
        <v>110</v>
      </c>
      <c r="M254" s="14" t="s">
        <v>110</v>
      </c>
      <c r="N254" s="14" t="s">
        <v>110</v>
      </c>
      <c r="O254" s="12" t="str">
        <f t="shared" si="67"/>
        <v>-</v>
      </c>
      <c r="P254" s="12" t="str">
        <f t="shared" si="67"/>
        <v>-</v>
      </c>
      <c r="Q254" s="12" t="str">
        <f t="shared" si="67"/>
        <v>-</v>
      </c>
      <c r="R254" s="12" t="str">
        <f t="shared" si="67"/>
        <v>-</v>
      </c>
      <c r="S254" s="12" t="str">
        <f t="shared" si="67"/>
        <v>-</v>
      </c>
      <c r="T254" s="12" t="str">
        <f t="shared" si="67"/>
        <v>-</v>
      </c>
      <c r="U254" s="12" t="str">
        <f t="shared" si="66"/>
        <v>-</v>
      </c>
      <c r="V254" s="7">
        <v>0.53</v>
      </c>
      <c r="W254" s="13" t="str">
        <f t="shared" ref="W254:AC268" si="75">IFERROR(H254*$V254, "-")</f>
        <v>-</v>
      </c>
      <c r="X254" s="13" t="str">
        <f t="shared" si="75"/>
        <v>-</v>
      </c>
      <c r="Y254" s="13" t="str">
        <f t="shared" si="75"/>
        <v>-</v>
      </c>
      <c r="Z254" s="13" t="str">
        <f t="shared" si="75"/>
        <v>-</v>
      </c>
      <c r="AA254" s="13" t="str">
        <f t="shared" si="75"/>
        <v>-</v>
      </c>
      <c r="AB254" s="13" t="str">
        <f t="shared" si="75"/>
        <v>-</v>
      </c>
      <c r="AC254" s="13" t="str">
        <f t="shared" si="75"/>
        <v>-</v>
      </c>
      <c r="AD254" s="3">
        <v>10.8</v>
      </c>
      <c r="AE254" s="3">
        <v>7.35</v>
      </c>
      <c r="AF254" s="3">
        <v>4.3600000000000003</v>
      </c>
      <c r="AG254" s="3">
        <v>5.16</v>
      </c>
      <c r="AH254" s="9" t="str">
        <f t="shared" si="69"/>
        <v>-</v>
      </c>
      <c r="AI254" s="9" t="str">
        <f t="shared" si="69"/>
        <v>-</v>
      </c>
      <c r="AJ254" s="9" t="str">
        <f t="shared" si="69"/>
        <v>-</v>
      </c>
      <c r="AK254" s="9" t="str">
        <f t="shared" si="69"/>
        <v>-</v>
      </c>
      <c r="AL254" s="9" t="str">
        <f t="shared" si="69"/>
        <v>-</v>
      </c>
      <c r="AM254" s="9" t="str">
        <f t="shared" si="69"/>
        <v>-</v>
      </c>
      <c r="AN254" s="9" t="str">
        <f t="shared" si="69"/>
        <v>-</v>
      </c>
      <c r="AO254" s="9">
        <f t="shared" si="60"/>
        <v>194.44444444444443</v>
      </c>
      <c r="AP254" s="9">
        <f t="shared" si="61"/>
        <v>194.44444444444443</v>
      </c>
      <c r="AQ254" s="9">
        <f t="shared" si="62"/>
        <v>194.44444444444443</v>
      </c>
      <c r="AR254" s="9">
        <f t="shared" si="62"/>
        <v>285.71428571428572</v>
      </c>
      <c r="AS254" s="9">
        <f t="shared" si="62"/>
        <v>481.65137614678895</v>
      </c>
      <c r="AT254" s="9">
        <f t="shared" si="62"/>
        <v>406.97674418604652</v>
      </c>
      <c r="AU254" s="9">
        <f t="shared" si="63"/>
        <v>406.97674418604652</v>
      </c>
      <c r="AV254" s="9" t="str">
        <f t="shared" si="65"/>
        <v>-</v>
      </c>
      <c r="AW254" s="9" t="str">
        <f t="shared" si="65"/>
        <v>-</v>
      </c>
      <c r="AX254" s="9" t="str">
        <f t="shared" si="65"/>
        <v>-</v>
      </c>
      <c r="AY254" s="9" t="str">
        <f t="shared" si="64"/>
        <v>-</v>
      </c>
      <c r="AZ254" s="9" t="str">
        <f t="shared" si="64"/>
        <v>-</v>
      </c>
      <c r="BA254" s="9" t="str">
        <f t="shared" si="64"/>
        <v>-</v>
      </c>
      <c r="BB254" s="9" t="str">
        <f t="shared" si="64"/>
        <v>-</v>
      </c>
    </row>
    <row r="255" spans="2:54" ht="14.5" hidden="1" x14ac:dyDescent="0.35">
      <c r="B255" s="8" t="s">
        <v>140</v>
      </c>
      <c r="C255" s="8" t="s">
        <v>140</v>
      </c>
      <c r="D255" s="30" t="s">
        <v>143</v>
      </c>
      <c r="E255" s="8" t="s">
        <v>112</v>
      </c>
      <c r="F255" s="8" t="s">
        <v>115</v>
      </c>
      <c r="G255" s="8" t="s">
        <v>58</v>
      </c>
      <c r="H255" s="14" t="s">
        <v>110</v>
      </c>
      <c r="I255" s="14" t="s">
        <v>110</v>
      </c>
      <c r="J255" s="14" t="s">
        <v>110</v>
      </c>
      <c r="K255" s="14" t="s">
        <v>110</v>
      </c>
      <c r="L255" s="14" t="s">
        <v>110</v>
      </c>
      <c r="M255" s="14" t="s">
        <v>110</v>
      </c>
      <c r="N255" s="14" t="s">
        <v>110</v>
      </c>
      <c r="O255" s="12" t="str">
        <f t="shared" si="67"/>
        <v>-</v>
      </c>
      <c r="P255" s="12" t="str">
        <f t="shared" si="67"/>
        <v>-</v>
      </c>
      <c r="Q255" s="12" t="str">
        <f t="shared" si="67"/>
        <v>-</v>
      </c>
      <c r="R255" s="12" t="str">
        <f t="shared" si="67"/>
        <v>-</v>
      </c>
      <c r="S255" s="12" t="str">
        <f t="shared" si="67"/>
        <v>-</v>
      </c>
      <c r="T255" s="12" t="str">
        <f t="shared" si="67"/>
        <v>-</v>
      </c>
      <c r="U255" s="12" t="str">
        <f t="shared" si="66"/>
        <v>-</v>
      </c>
      <c r="V255" s="7">
        <v>0.53</v>
      </c>
      <c r="W255" s="13" t="str">
        <f t="shared" si="75"/>
        <v>-</v>
      </c>
      <c r="X255" s="13" t="str">
        <f t="shared" si="75"/>
        <v>-</v>
      </c>
      <c r="Y255" s="13" t="str">
        <f t="shared" si="75"/>
        <v>-</v>
      </c>
      <c r="Z255" s="13" t="str">
        <f t="shared" si="75"/>
        <v>-</v>
      </c>
      <c r="AA255" s="13" t="str">
        <f t="shared" si="75"/>
        <v>-</v>
      </c>
      <c r="AB255" s="13" t="str">
        <f t="shared" si="75"/>
        <v>-</v>
      </c>
      <c r="AC255" s="13" t="str">
        <f t="shared" si="75"/>
        <v>-</v>
      </c>
      <c r="AD255" s="3">
        <v>10.8</v>
      </c>
      <c r="AE255" s="3">
        <v>7.35</v>
      </c>
      <c r="AF255" s="3">
        <v>4.3600000000000003</v>
      </c>
      <c r="AG255" s="3">
        <v>5.16</v>
      </c>
      <c r="AH255" s="9" t="str">
        <f t="shared" si="69"/>
        <v>-</v>
      </c>
      <c r="AI255" s="9" t="str">
        <f t="shared" si="69"/>
        <v>-</v>
      </c>
      <c r="AJ255" s="9" t="str">
        <f t="shared" si="69"/>
        <v>-</v>
      </c>
      <c r="AK255" s="9" t="str">
        <f t="shared" si="69"/>
        <v>-</v>
      </c>
      <c r="AL255" s="9" t="str">
        <f t="shared" si="69"/>
        <v>-</v>
      </c>
      <c r="AM255" s="9" t="str">
        <f t="shared" si="69"/>
        <v>-</v>
      </c>
      <c r="AN255" s="9" t="str">
        <f t="shared" si="69"/>
        <v>-</v>
      </c>
      <c r="AO255" s="9">
        <f t="shared" si="60"/>
        <v>194.44444444444443</v>
      </c>
      <c r="AP255" s="9">
        <f t="shared" si="61"/>
        <v>194.44444444444443</v>
      </c>
      <c r="AQ255" s="9">
        <f t="shared" si="62"/>
        <v>194.44444444444443</v>
      </c>
      <c r="AR255" s="9">
        <f t="shared" si="62"/>
        <v>285.71428571428572</v>
      </c>
      <c r="AS255" s="9">
        <f t="shared" si="62"/>
        <v>481.65137614678895</v>
      </c>
      <c r="AT255" s="9">
        <f t="shared" si="62"/>
        <v>406.97674418604652</v>
      </c>
      <c r="AU255" s="9">
        <f t="shared" si="63"/>
        <v>406.97674418604652</v>
      </c>
      <c r="AV255" s="9" t="str">
        <f t="shared" si="65"/>
        <v>-</v>
      </c>
      <c r="AW255" s="9" t="str">
        <f t="shared" si="65"/>
        <v>-</v>
      </c>
      <c r="AX255" s="9" t="str">
        <f t="shared" si="65"/>
        <v>-</v>
      </c>
      <c r="AY255" s="9" t="str">
        <f t="shared" si="64"/>
        <v>-</v>
      </c>
      <c r="AZ255" s="9" t="str">
        <f t="shared" si="64"/>
        <v>-</v>
      </c>
      <c r="BA255" s="9" t="str">
        <f t="shared" si="64"/>
        <v>-</v>
      </c>
      <c r="BB255" s="9" t="str">
        <f t="shared" si="64"/>
        <v>-</v>
      </c>
    </row>
    <row r="256" spans="2:54" ht="14.5" hidden="1" x14ac:dyDescent="0.35">
      <c r="B256" s="8" t="s">
        <v>140</v>
      </c>
      <c r="C256" s="8" t="s">
        <v>140</v>
      </c>
      <c r="D256" s="30" t="s">
        <v>143</v>
      </c>
      <c r="E256" s="8" t="s">
        <v>113</v>
      </c>
      <c r="F256" s="8" t="s">
        <v>115</v>
      </c>
      <c r="G256" s="8" t="s">
        <v>58</v>
      </c>
      <c r="H256" s="14" t="s">
        <v>110</v>
      </c>
      <c r="I256" s="14" t="s">
        <v>110</v>
      </c>
      <c r="J256" s="14" t="s">
        <v>110</v>
      </c>
      <c r="K256" s="14" t="s">
        <v>110</v>
      </c>
      <c r="L256" s="14" t="s">
        <v>110</v>
      </c>
      <c r="M256" s="14" t="s">
        <v>110</v>
      </c>
      <c r="N256" s="14" t="s">
        <v>110</v>
      </c>
      <c r="O256" s="12" t="str">
        <f t="shared" si="67"/>
        <v>-</v>
      </c>
      <c r="P256" s="12" t="str">
        <f t="shared" si="67"/>
        <v>-</v>
      </c>
      <c r="Q256" s="12" t="str">
        <f t="shared" si="67"/>
        <v>-</v>
      </c>
      <c r="R256" s="12" t="str">
        <f t="shared" si="67"/>
        <v>-</v>
      </c>
      <c r="S256" s="12" t="str">
        <f t="shared" si="67"/>
        <v>-</v>
      </c>
      <c r="T256" s="12" t="str">
        <f t="shared" si="67"/>
        <v>-</v>
      </c>
      <c r="U256" s="12" t="str">
        <f t="shared" si="66"/>
        <v>-</v>
      </c>
      <c r="V256" s="7">
        <v>0.53</v>
      </c>
      <c r="W256" s="13" t="str">
        <f t="shared" si="75"/>
        <v>-</v>
      </c>
      <c r="X256" s="13" t="str">
        <f t="shared" si="75"/>
        <v>-</v>
      </c>
      <c r="Y256" s="13" t="str">
        <f t="shared" si="75"/>
        <v>-</v>
      </c>
      <c r="Z256" s="13" t="str">
        <f t="shared" si="75"/>
        <v>-</v>
      </c>
      <c r="AA256" s="13" t="str">
        <f t="shared" si="75"/>
        <v>-</v>
      </c>
      <c r="AB256" s="13" t="str">
        <f t="shared" si="75"/>
        <v>-</v>
      </c>
      <c r="AC256" s="13" t="str">
        <f>IFERROR(N256*$V256, "-")</f>
        <v>-</v>
      </c>
      <c r="AD256" s="3">
        <v>10.8</v>
      </c>
      <c r="AE256" s="3">
        <v>7.35</v>
      </c>
      <c r="AF256" s="3">
        <v>4.3600000000000003</v>
      </c>
      <c r="AG256" s="3">
        <v>5.16</v>
      </c>
      <c r="AH256" s="9" t="str">
        <f t="shared" si="69"/>
        <v>-</v>
      </c>
      <c r="AI256" s="9" t="str">
        <f t="shared" si="69"/>
        <v>-</v>
      </c>
      <c r="AJ256" s="9" t="str">
        <f t="shared" si="69"/>
        <v>-</v>
      </c>
      <c r="AK256" s="9" t="str">
        <f t="shared" si="69"/>
        <v>-</v>
      </c>
      <c r="AL256" s="9" t="str">
        <f t="shared" si="69"/>
        <v>-</v>
      </c>
      <c r="AM256" s="9" t="str">
        <f t="shared" si="69"/>
        <v>-</v>
      </c>
      <c r="AN256" s="9" t="str">
        <f>IFERROR(2100/AC256, "-")</f>
        <v>-</v>
      </c>
      <c r="AO256" s="9">
        <f t="shared" si="60"/>
        <v>194.44444444444443</v>
      </c>
      <c r="AP256" s="9">
        <f t="shared" si="61"/>
        <v>194.44444444444443</v>
      </c>
      <c r="AQ256" s="9">
        <f t="shared" si="62"/>
        <v>194.44444444444443</v>
      </c>
      <c r="AR256" s="9">
        <f t="shared" si="62"/>
        <v>285.71428571428572</v>
      </c>
      <c r="AS256" s="9">
        <f t="shared" si="62"/>
        <v>481.65137614678895</v>
      </c>
      <c r="AT256" s="9">
        <f t="shared" si="62"/>
        <v>406.97674418604652</v>
      </c>
      <c r="AU256" s="9">
        <f t="shared" si="63"/>
        <v>406.97674418604652</v>
      </c>
      <c r="AV256" s="9" t="str">
        <f t="shared" si="65"/>
        <v>-</v>
      </c>
      <c r="AW256" s="9" t="str">
        <f t="shared" si="65"/>
        <v>-</v>
      </c>
      <c r="AX256" s="9" t="str">
        <f t="shared" si="65"/>
        <v>-</v>
      </c>
      <c r="AY256" s="9" t="str">
        <f t="shared" si="64"/>
        <v>-</v>
      </c>
      <c r="AZ256" s="9" t="str">
        <f t="shared" si="64"/>
        <v>-</v>
      </c>
      <c r="BA256" s="9" t="str">
        <f t="shared" si="64"/>
        <v>-</v>
      </c>
      <c r="BB256" s="9" t="str">
        <f t="shared" si="64"/>
        <v>-</v>
      </c>
    </row>
    <row r="257" spans="2:54" ht="14.5" hidden="1" x14ac:dyDescent="0.35">
      <c r="B257" s="8" t="s">
        <v>140</v>
      </c>
      <c r="C257" s="8" t="s">
        <v>140</v>
      </c>
      <c r="D257" s="30" t="s">
        <v>137</v>
      </c>
      <c r="E257" s="8" t="s">
        <v>108</v>
      </c>
      <c r="F257" s="8" t="s">
        <v>109</v>
      </c>
      <c r="G257" s="8" t="s">
        <v>58</v>
      </c>
      <c r="H257" s="14" t="s">
        <v>110</v>
      </c>
      <c r="I257" s="14" t="s">
        <v>110</v>
      </c>
      <c r="J257" s="14">
        <v>0.24831488709677399</v>
      </c>
      <c r="K257" s="14">
        <v>0.227526877358491</v>
      </c>
      <c r="L257" s="14">
        <v>0.17473165669014101</v>
      </c>
      <c r="M257" s="14">
        <v>0.15390731564245799</v>
      </c>
      <c r="N257" s="14">
        <v>0.158027675625</v>
      </c>
      <c r="O257" s="12" t="str">
        <f t="shared" si="67"/>
        <v>-</v>
      </c>
      <c r="P257" s="12" t="str">
        <f t="shared" si="67"/>
        <v>-</v>
      </c>
      <c r="Q257" s="12">
        <f t="shared" si="67"/>
        <v>22954.725214596496</v>
      </c>
      <c r="R257" s="12">
        <f t="shared" si="67"/>
        <v>25051.985357400605</v>
      </c>
      <c r="S257" s="12">
        <f t="shared" si="67"/>
        <v>32621.449987783551</v>
      </c>
      <c r="T257" s="12">
        <f t="shared" si="67"/>
        <v>37035.276563731815</v>
      </c>
      <c r="U257" s="12">
        <f t="shared" si="66"/>
        <v>36069.631331704906</v>
      </c>
      <c r="V257" s="7">
        <v>0.53</v>
      </c>
      <c r="W257" s="13" t="str">
        <f t="shared" si="75"/>
        <v>-</v>
      </c>
      <c r="X257" s="13" t="str">
        <f t="shared" si="75"/>
        <v>-</v>
      </c>
      <c r="Y257" s="13">
        <f t="shared" si="75"/>
        <v>0.13160689016129021</v>
      </c>
      <c r="Z257" s="13">
        <f t="shared" si="75"/>
        <v>0.12058924500000023</v>
      </c>
      <c r="AA257" s="13">
        <f t="shared" si="75"/>
        <v>9.2607778045774747E-2</v>
      </c>
      <c r="AB257" s="13">
        <f t="shared" si="75"/>
        <v>8.1570877290502747E-2</v>
      </c>
      <c r="AC257" s="13">
        <f t="shared" si="75"/>
        <v>8.3754668081250011E-2</v>
      </c>
      <c r="AD257" s="3">
        <v>10.8</v>
      </c>
      <c r="AE257" s="3">
        <v>7.35</v>
      </c>
      <c r="AF257" s="3">
        <v>4.3600000000000003</v>
      </c>
      <c r="AG257" s="3">
        <v>5.16</v>
      </c>
      <c r="AH257" s="9" t="str">
        <f t="shared" ref="AH257:AN268" si="76">IFERROR(2100/W257, "-")</f>
        <v>-</v>
      </c>
      <c r="AI257" s="9" t="str">
        <f t="shared" si="76"/>
        <v>-</v>
      </c>
      <c r="AJ257" s="9">
        <f t="shared" si="76"/>
        <v>15956.611370623186</v>
      </c>
      <c r="AK257" s="9">
        <f t="shared" si="76"/>
        <v>17414.488331857421</v>
      </c>
      <c r="AL257" s="9">
        <f t="shared" si="76"/>
        <v>22676.281024278534</v>
      </c>
      <c r="AM257" s="9">
        <f t="shared" si="76"/>
        <v>25744.48221907872</v>
      </c>
      <c r="AN257" s="9">
        <f t="shared" si="76"/>
        <v>25073.229326905097</v>
      </c>
      <c r="AO257" s="9">
        <f t="shared" si="60"/>
        <v>194.44444444444443</v>
      </c>
      <c r="AP257" s="9">
        <f t="shared" si="61"/>
        <v>194.44444444444443</v>
      </c>
      <c r="AQ257" s="9">
        <f t="shared" ref="AQ257:AT268" si="77">2100/AD257</f>
        <v>194.44444444444443</v>
      </c>
      <c r="AR257" s="9">
        <f t="shared" si="77"/>
        <v>285.71428571428572</v>
      </c>
      <c r="AS257" s="9">
        <f t="shared" si="77"/>
        <v>481.65137614678895</v>
      </c>
      <c r="AT257" s="9">
        <f t="shared" si="77"/>
        <v>406.97674418604652</v>
      </c>
      <c r="AU257" s="9">
        <f t="shared" si="63"/>
        <v>406.97674418604652</v>
      </c>
      <c r="AV257" s="9" t="str">
        <f t="shared" ref="AV257:BB268" si="78">IFERROR(1/((1/AH257)+(1/AO257)), "-")</f>
        <v>-</v>
      </c>
      <c r="AW257" s="9" t="str">
        <f t="shared" si="78"/>
        <v>-</v>
      </c>
      <c r="AX257" s="9">
        <f t="shared" si="78"/>
        <v>192.10350510225996</v>
      </c>
      <c r="AY257" s="9">
        <f t="shared" si="78"/>
        <v>281.10232421164255</v>
      </c>
      <c r="AZ257" s="9">
        <f t="shared" si="78"/>
        <v>471.63372672400044</v>
      </c>
      <c r="BA257" s="9">
        <f t="shared" si="78"/>
        <v>400.64325164396934</v>
      </c>
      <c r="BB257" s="9">
        <f t="shared" si="78"/>
        <v>400.47640153394406</v>
      </c>
    </row>
    <row r="258" spans="2:54" ht="14.5" hidden="1" x14ac:dyDescent="0.35">
      <c r="B258" s="8" t="s">
        <v>140</v>
      </c>
      <c r="C258" s="8" t="s">
        <v>140</v>
      </c>
      <c r="D258" s="30" t="s">
        <v>137</v>
      </c>
      <c r="E258" s="8" t="s">
        <v>111</v>
      </c>
      <c r="F258" s="8" t="s">
        <v>109</v>
      </c>
      <c r="G258" s="8" t="s">
        <v>58</v>
      </c>
      <c r="H258" s="14" t="s">
        <v>110</v>
      </c>
      <c r="I258" s="14" t="s">
        <v>110</v>
      </c>
      <c r="J258" s="14">
        <v>5.8064516129032297E-3</v>
      </c>
      <c r="K258" s="14">
        <v>2.5471698113207499E-3</v>
      </c>
      <c r="L258" s="14">
        <v>1.4260563380281701E-3</v>
      </c>
      <c r="M258" s="14">
        <v>5.65642458100559E-4</v>
      </c>
      <c r="N258" s="14">
        <v>5.0624999999999997E-4</v>
      </c>
      <c r="O258" s="12" t="str">
        <f t="shared" si="67"/>
        <v>-</v>
      </c>
      <c r="P258" s="12" t="str">
        <f t="shared" si="67"/>
        <v>-</v>
      </c>
      <c r="Q258" s="12">
        <f t="shared" si="67"/>
        <v>981666.66666666605</v>
      </c>
      <c r="R258" s="12">
        <f t="shared" si="67"/>
        <v>2237777.7777777822</v>
      </c>
      <c r="S258" s="12">
        <f t="shared" si="67"/>
        <v>3997037.0370370341</v>
      </c>
      <c r="T258" s="12">
        <f t="shared" si="67"/>
        <v>10077037.037037032</v>
      </c>
      <c r="U258" s="12">
        <f t="shared" si="66"/>
        <v>11259259.259259259</v>
      </c>
      <c r="V258" s="7">
        <v>0.53</v>
      </c>
      <c r="W258" s="13" t="str">
        <f t="shared" si="75"/>
        <v>-</v>
      </c>
      <c r="X258" s="13" t="str">
        <f t="shared" si="75"/>
        <v>-</v>
      </c>
      <c r="Y258" s="13">
        <f t="shared" si="75"/>
        <v>3.0774193548387119E-3</v>
      </c>
      <c r="Z258" s="13">
        <f t="shared" si="75"/>
        <v>1.3499999999999975E-3</v>
      </c>
      <c r="AA258" s="13">
        <f t="shared" si="75"/>
        <v>7.5580985915493022E-4</v>
      </c>
      <c r="AB258" s="13">
        <f t="shared" si="75"/>
        <v>2.9979050279329628E-4</v>
      </c>
      <c r="AC258" s="13">
        <f t="shared" si="75"/>
        <v>2.683125E-4</v>
      </c>
      <c r="AD258" s="3">
        <v>10.8</v>
      </c>
      <c r="AE258" s="3">
        <v>7.35</v>
      </c>
      <c r="AF258" s="3">
        <v>4.3600000000000003</v>
      </c>
      <c r="AG258" s="3">
        <v>5.16</v>
      </c>
      <c r="AH258" s="9" t="str">
        <f t="shared" si="76"/>
        <v>-</v>
      </c>
      <c r="AI258" s="9" t="str">
        <f t="shared" si="76"/>
        <v>-</v>
      </c>
      <c r="AJ258" s="9">
        <f t="shared" si="76"/>
        <v>682389.93710691773</v>
      </c>
      <c r="AK258" s="9">
        <f t="shared" si="76"/>
        <v>1555555.5555555585</v>
      </c>
      <c r="AL258" s="9">
        <f t="shared" si="76"/>
        <v>2778476.5897973422</v>
      </c>
      <c r="AM258" s="9">
        <f t="shared" si="76"/>
        <v>7004891.6841369625</v>
      </c>
      <c r="AN258" s="9">
        <f t="shared" si="76"/>
        <v>7826694.6191474497</v>
      </c>
      <c r="AO258" s="9">
        <f t="shared" si="60"/>
        <v>194.44444444444443</v>
      </c>
      <c r="AP258" s="9">
        <f t="shared" si="61"/>
        <v>194.44444444444443</v>
      </c>
      <c r="AQ258" s="9">
        <f t="shared" si="77"/>
        <v>194.44444444444443</v>
      </c>
      <c r="AR258" s="9">
        <f t="shared" si="77"/>
        <v>285.71428571428572</v>
      </c>
      <c r="AS258" s="9">
        <f t="shared" si="77"/>
        <v>481.65137614678895</v>
      </c>
      <c r="AT258" s="9">
        <f t="shared" si="77"/>
        <v>406.97674418604652</v>
      </c>
      <c r="AU258" s="9">
        <f t="shared" si="63"/>
        <v>406.97674418604652</v>
      </c>
      <c r="AV258" s="9" t="str">
        <f t="shared" si="78"/>
        <v>-</v>
      </c>
      <c r="AW258" s="9" t="str">
        <f t="shared" si="78"/>
        <v>-</v>
      </c>
      <c r="AX258" s="9">
        <f t="shared" si="78"/>
        <v>194.38905401507452</v>
      </c>
      <c r="AY258" s="9">
        <f t="shared" si="78"/>
        <v>285.66181721724581</v>
      </c>
      <c r="AZ258" s="9">
        <f t="shared" si="78"/>
        <v>481.56789592578133</v>
      </c>
      <c r="BA258" s="9">
        <f t="shared" si="78"/>
        <v>406.95310064444664</v>
      </c>
      <c r="BB258" s="9">
        <f t="shared" si="78"/>
        <v>406.95558308723122</v>
      </c>
    </row>
    <row r="259" spans="2:54" ht="14.5" hidden="1" x14ac:dyDescent="0.35">
      <c r="B259" s="8" t="s">
        <v>140</v>
      </c>
      <c r="C259" s="8" t="s">
        <v>140</v>
      </c>
      <c r="D259" s="30" t="s">
        <v>137</v>
      </c>
      <c r="E259" s="8" t="s">
        <v>112</v>
      </c>
      <c r="F259" s="8" t="s">
        <v>109</v>
      </c>
      <c r="G259" s="8" t="s">
        <v>58</v>
      </c>
      <c r="H259" s="14" t="s">
        <v>110</v>
      </c>
      <c r="I259" s="14" t="s">
        <v>110</v>
      </c>
      <c r="J259" s="14">
        <v>6.2661290322580604E-3</v>
      </c>
      <c r="K259" s="14">
        <v>4.1603773584905704E-3</v>
      </c>
      <c r="L259" s="14">
        <v>8.1522887323943593E-3</v>
      </c>
      <c r="M259" s="14">
        <v>4.31145251396648E-3</v>
      </c>
      <c r="N259" s="14">
        <v>3.9532500000000002E-3</v>
      </c>
      <c r="O259" s="12" t="str">
        <f t="shared" si="67"/>
        <v>-</v>
      </c>
      <c r="P259" s="12" t="str">
        <f t="shared" si="67"/>
        <v>-</v>
      </c>
      <c r="Q259" s="12">
        <f t="shared" si="67"/>
        <v>909652.50965251029</v>
      </c>
      <c r="R259" s="12">
        <f t="shared" si="67"/>
        <v>1370068.0272108829</v>
      </c>
      <c r="S259" s="12">
        <f t="shared" si="67"/>
        <v>699190.15225137735</v>
      </c>
      <c r="T259" s="12">
        <f t="shared" si="67"/>
        <v>1322060.2526724976</v>
      </c>
      <c r="U259" s="12">
        <f t="shared" si="66"/>
        <v>1441851.6410548282</v>
      </c>
      <c r="V259" s="7">
        <v>0.53</v>
      </c>
      <c r="W259" s="13" t="str">
        <f t="shared" si="75"/>
        <v>-</v>
      </c>
      <c r="X259" s="13" t="str">
        <f t="shared" si="75"/>
        <v>-</v>
      </c>
      <c r="Y259" s="13">
        <f t="shared" si="75"/>
        <v>3.3210483870967722E-3</v>
      </c>
      <c r="Z259" s="13">
        <f t="shared" si="75"/>
        <v>2.2050000000000025E-3</v>
      </c>
      <c r="AA259" s="13">
        <f t="shared" si="75"/>
        <v>4.3207130281690109E-3</v>
      </c>
      <c r="AB259" s="13">
        <f t="shared" si="75"/>
        <v>2.2850698324022346E-3</v>
      </c>
      <c r="AC259" s="13">
        <f t="shared" si="75"/>
        <v>2.0952225000000001E-3</v>
      </c>
      <c r="AD259" s="3">
        <v>10.8</v>
      </c>
      <c r="AE259" s="3">
        <v>7.35</v>
      </c>
      <c r="AF259" s="3">
        <v>4.3600000000000003</v>
      </c>
      <c r="AG259" s="3">
        <v>5.16</v>
      </c>
      <c r="AH259" s="9" t="str">
        <f t="shared" si="76"/>
        <v>-</v>
      </c>
      <c r="AI259" s="9" t="str">
        <f t="shared" si="76"/>
        <v>-</v>
      </c>
      <c r="AJ259" s="9">
        <f t="shared" si="76"/>
        <v>632330.44365119876</v>
      </c>
      <c r="AK259" s="9">
        <f t="shared" si="76"/>
        <v>952380.95238095126</v>
      </c>
      <c r="AL259" s="9">
        <f t="shared" si="76"/>
        <v>486030.89034355915</v>
      </c>
      <c r="AM259" s="9">
        <f t="shared" si="76"/>
        <v>919009.11307919398</v>
      </c>
      <c r="AN259" s="9">
        <f t="shared" si="76"/>
        <v>1002280.187426395</v>
      </c>
      <c r="AO259" s="9">
        <f t="shared" si="60"/>
        <v>194.44444444444443</v>
      </c>
      <c r="AP259" s="9">
        <f t="shared" si="61"/>
        <v>194.44444444444443</v>
      </c>
      <c r="AQ259" s="9">
        <f t="shared" si="77"/>
        <v>194.44444444444443</v>
      </c>
      <c r="AR259" s="9">
        <f t="shared" si="77"/>
        <v>285.71428571428572</v>
      </c>
      <c r="AS259" s="9">
        <f t="shared" si="77"/>
        <v>481.65137614678895</v>
      </c>
      <c r="AT259" s="9">
        <f t="shared" si="77"/>
        <v>406.97674418604652</v>
      </c>
      <c r="AU259" s="9">
        <f t="shared" si="63"/>
        <v>406.97674418604652</v>
      </c>
      <c r="AV259" s="9" t="str">
        <f t="shared" si="78"/>
        <v>-</v>
      </c>
      <c r="AW259" s="9" t="str">
        <f t="shared" si="78"/>
        <v>-</v>
      </c>
      <c r="AX259" s="9">
        <f t="shared" si="78"/>
        <v>194.38467028743199</v>
      </c>
      <c r="AY259" s="9">
        <f t="shared" si="78"/>
        <v>285.62859713514518</v>
      </c>
      <c r="AZ259" s="9">
        <f t="shared" si="78"/>
        <v>481.17453736412551</v>
      </c>
      <c r="BA259" s="9">
        <f t="shared" si="78"/>
        <v>406.79659716432099</v>
      </c>
      <c r="BB259" s="9">
        <f t="shared" si="78"/>
        <v>406.81155799814388</v>
      </c>
    </row>
    <row r="260" spans="2:54" ht="14.5" hidden="1" x14ac:dyDescent="0.35">
      <c r="B260" s="8" t="s">
        <v>140</v>
      </c>
      <c r="C260" s="8" t="s">
        <v>140</v>
      </c>
      <c r="D260" s="30" t="s">
        <v>137</v>
      </c>
      <c r="E260" s="8" t="s">
        <v>113</v>
      </c>
      <c r="F260" s="8" t="s">
        <v>109</v>
      </c>
      <c r="G260" s="8" t="s">
        <v>58</v>
      </c>
      <c r="H260" s="14" t="s">
        <v>110</v>
      </c>
      <c r="I260" s="14" t="s">
        <v>110</v>
      </c>
      <c r="J260" s="14">
        <v>0.26038746774193527</v>
      </c>
      <c r="K260" s="14">
        <v>0.23423442452830232</v>
      </c>
      <c r="L260" s="14">
        <v>0.18431000176056353</v>
      </c>
      <c r="M260" s="14">
        <v>0.15878441061452503</v>
      </c>
      <c r="N260" s="14">
        <v>0.16248717562500001</v>
      </c>
      <c r="O260" s="12" t="str">
        <f t="shared" si="67"/>
        <v>-</v>
      </c>
      <c r="P260" s="12" t="str">
        <f t="shared" si="67"/>
        <v>-</v>
      </c>
      <c r="Q260" s="12">
        <f t="shared" si="67"/>
        <v>21890.454442489354</v>
      </c>
      <c r="R260" s="12">
        <f t="shared" si="67"/>
        <v>24334.595614963822</v>
      </c>
      <c r="S260" s="12">
        <f t="shared" si="67"/>
        <v>30926.156722654963</v>
      </c>
      <c r="T260" s="12">
        <f t="shared" si="67"/>
        <v>35897.730626954784</v>
      </c>
      <c r="U260" s="12">
        <f t="shared" si="66"/>
        <v>35079.691539194973</v>
      </c>
      <c r="V260" s="7">
        <v>0.53</v>
      </c>
      <c r="W260" s="13" t="str">
        <f t="shared" si="75"/>
        <v>-</v>
      </c>
      <c r="X260" s="13" t="str">
        <f t="shared" si="75"/>
        <v>-</v>
      </c>
      <c r="Y260" s="13">
        <f t="shared" si="75"/>
        <v>0.13800535790322571</v>
      </c>
      <c r="Z260" s="13">
        <f t="shared" si="75"/>
        <v>0.12414424500000024</v>
      </c>
      <c r="AA260" s="13">
        <f t="shared" si="75"/>
        <v>9.7684300933098669E-2</v>
      </c>
      <c r="AB260" s="13">
        <f t="shared" si="75"/>
        <v>8.4155737625698265E-2</v>
      </c>
      <c r="AC260" s="13">
        <f t="shared" si="75"/>
        <v>8.6118203081250011E-2</v>
      </c>
      <c r="AD260" s="3">
        <v>10.8</v>
      </c>
      <c r="AE260" s="3">
        <v>7.35</v>
      </c>
      <c r="AF260" s="3">
        <v>4.3600000000000003</v>
      </c>
      <c r="AG260" s="3">
        <v>5.16</v>
      </c>
      <c r="AH260" s="9" t="str">
        <f t="shared" si="76"/>
        <v>-</v>
      </c>
      <c r="AI260" s="9" t="str">
        <f t="shared" si="76"/>
        <v>-</v>
      </c>
      <c r="AJ260" s="9">
        <f t="shared" si="76"/>
        <v>15216.800506199152</v>
      </c>
      <c r="AK260" s="9">
        <f t="shared" si="76"/>
        <v>16915.806286469389</v>
      </c>
      <c r="AL260" s="9">
        <f t="shared" si="76"/>
        <v>21497.824931339102</v>
      </c>
      <c r="AM260" s="9">
        <f t="shared" si="76"/>
        <v>24953.735291825571</v>
      </c>
      <c r="AN260" s="9">
        <f t="shared" si="76"/>
        <v>24385.088458228875</v>
      </c>
      <c r="AO260" s="9">
        <f t="shared" si="60"/>
        <v>194.44444444444443</v>
      </c>
      <c r="AP260" s="9">
        <f t="shared" si="61"/>
        <v>194.44444444444443</v>
      </c>
      <c r="AQ260" s="9">
        <f t="shared" si="77"/>
        <v>194.44444444444443</v>
      </c>
      <c r="AR260" s="9">
        <f t="shared" si="77"/>
        <v>285.71428571428572</v>
      </c>
      <c r="AS260" s="9">
        <f t="shared" si="77"/>
        <v>481.65137614678895</v>
      </c>
      <c r="AT260" s="9">
        <f t="shared" si="77"/>
        <v>406.97674418604652</v>
      </c>
      <c r="AU260" s="9">
        <f t="shared" si="63"/>
        <v>406.97674418604652</v>
      </c>
      <c r="AV260" s="9" t="str">
        <f t="shared" si="78"/>
        <v>-</v>
      </c>
      <c r="AW260" s="9" t="str">
        <f t="shared" si="78"/>
        <v>-</v>
      </c>
      <c r="AX260" s="9">
        <f t="shared" si="78"/>
        <v>191.99112921284598</v>
      </c>
      <c r="AY260" s="9">
        <f t="shared" si="78"/>
        <v>280.96862077619693</v>
      </c>
      <c r="AZ260" s="9">
        <f t="shared" si="78"/>
        <v>471.09661838556406</v>
      </c>
      <c r="BA260" s="9">
        <f t="shared" si="78"/>
        <v>400.44577336499532</v>
      </c>
      <c r="BB260" s="9">
        <f t="shared" si="78"/>
        <v>400.29597479648629</v>
      </c>
    </row>
    <row r="261" spans="2:54" ht="14.5" x14ac:dyDescent="0.35">
      <c r="B261" s="8" t="s">
        <v>140</v>
      </c>
      <c r="C261" s="8" t="s">
        <v>140</v>
      </c>
      <c r="D261" s="30" t="s">
        <v>137</v>
      </c>
      <c r="E261" s="8" t="s">
        <v>108</v>
      </c>
      <c r="F261" s="8" t="s">
        <v>114</v>
      </c>
      <c r="G261" s="8" t="s">
        <v>58</v>
      </c>
      <c r="H261" s="14" t="s">
        <v>110</v>
      </c>
      <c r="I261" s="14" t="s">
        <v>110</v>
      </c>
      <c r="J261" s="14">
        <v>1.7100127016129001</v>
      </c>
      <c r="K261" s="14">
        <v>1.6107471933962301</v>
      </c>
      <c r="L261" s="14">
        <v>1.2581079005281699</v>
      </c>
      <c r="M261" s="14">
        <v>1.1089197905027901</v>
      </c>
      <c r="N261" s="14">
        <v>1.1392335703125001</v>
      </c>
      <c r="O261" s="12" t="str">
        <f t="shared" si="67"/>
        <v>-</v>
      </c>
      <c r="P261" s="12" t="str">
        <f t="shared" si="67"/>
        <v>-</v>
      </c>
      <c r="Q261" s="12">
        <f t="shared" si="67"/>
        <v>3333.3085740379042</v>
      </c>
      <c r="R261" s="12">
        <f t="shared" si="67"/>
        <v>3538.730362758949</v>
      </c>
      <c r="S261" s="12">
        <f t="shared" si="67"/>
        <v>4530.6129924206552</v>
      </c>
      <c r="T261" s="12">
        <f t="shared" si="67"/>
        <v>5140.1373199549353</v>
      </c>
      <c r="U261" s="12">
        <f t="shared" si="66"/>
        <v>5003.3637952193149</v>
      </c>
      <c r="V261" s="7">
        <v>0.53</v>
      </c>
      <c r="W261" s="13" t="str">
        <f t="shared" si="75"/>
        <v>-</v>
      </c>
      <c r="X261" s="13" t="str">
        <f t="shared" si="75"/>
        <v>-</v>
      </c>
      <c r="Y261" s="13">
        <f t="shared" si="75"/>
        <v>0.90630673185483712</v>
      </c>
      <c r="Z261" s="13">
        <f t="shared" si="75"/>
        <v>0.85369601250000193</v>
      </c>
      <c r="AA261" s="13">
        <f t="shared" si="75"/>
        <v>0.66679718727993009</v>
      </c>
      <c r="AB261" s="13">
        <f t="shared" si="75"/>
        <v>0.58772748896647875</v>
      </c>
      <c r="AC261" s="13">
        <f t="shared" si="75"/>
        <v>0.60379379226562502</v>
      </c>
      <c r="AD261" s="3">
        <v>10.8</v>
      </c>
      <c r="AE261" s="3">
        <v>7.35</v>
      </c>
      <c r="AF261" s="3">
        <v>4.3600000000000003</v>
      </c>
      <c r="AG261" s="3">
        <v>5.16</v>
      </c>
      <c r="AH261" s="9" t="str">
        <f t="shared" si="76"/>
        <v>-</v>
      </c>
      <c r="AI261" s="9" t="str">
        <f t="shared" si="76"/>
        <v>-</v>
      </c>
      <c r="AJ261" s="9">
        <f t="shared" si="76"/>
        <v>2317.0963275337963</v>
      </c>
      <c r="AK261" s="9">
        <f t="shared" si="76"/>
        <v>2459.8920098622284</v>
      </c>
      <c r="AL261" s="9">
        <f t="shared" si="76"/>
        <v>3149.3834108187275</v>
      </c>
      <c r="AM261" s="9">
        <f t="shared" si="76"/>
        <v>3573.0845322427554</v>
      </c>
      <c r="AN261" s="9">
        <f t="shared" si="76"/>
        <v>3478.0085964781729</v>
      </c>
      <c r="AO261" s="9">
        <f t="shared" si="60"/>
        <v>194.44444444444443</v>
      </c>
      <c r="AP261" s="9">
        <f t="shared" si="61"/>
        <v>194.44444444444443</v>
      </c>
      <c r="AQ261" s="9">
        <f t="shared" si="77"/>
        <v>194.44444444444443</v>
      </c>
      <c r="AR261" s="9">
        <f t="shared" si="77"/>
        <v>285.71428571428572</v>
      </c>
      <c r="AS261" s="9">
        <f t="shared" si="77"/>
        <v>481.65137614678895</v>
      </c>
      <c r="AT261" s="9">
        <f t="shared" si="77"/>
        <v>406.97674418604652</v>
      </c>
      <c r="AU261" s="9">
        <f t="shared" si="63"/>
        <v>406.97674418604652</v>
      </c>
      <c r="AV261" s="9" t="str">
        <f t="shared" si="78"/>
        <v>-</v>
      </c>
      <c r="AW261" s="9" t="str">
        <f t="shared" si="78"/>
        <v>-</v>
      </c>
      <c r="AX261" s="9">
        <f t="shared" si="78"/>
        <v>179.39048139628403</v>
      </c>
      <c r="AY261" s="9">
        <f t="shared" si="78"/>
        <v>255.98218129977298</v>
      </c>
      <c r="AZ261" s="9">
        <f t="shared" si="78"/>
        <v>417.76103585677765</v>
      </c>
      <c r="BA261" s="9">
        <f t="shared" si="78"/>
        <v>365.36178933869553</v>
      </c>
      <c r="BB261" s="9">
        <f t="shared" si="78"/>
        <v>364.34336058621119</v>
      </c>
    </row>
    <row r="262" spans="2:54" ht="14.5" x14ac:dyDescent="0.35">
      <c r="B262" s="8" t="s">
        <v>140</v>
      </c>
      <c r="C262" s="8" t="s">
        <v>140</v>
      </c>
      <c r="D262" s="30" t="s">
        <v>137</v>
      </c>
      <c r="E262" s="8" t="s">
        <v>111</v>
      </c>
      <c r="F262" s="8" t="s">
        <v>114</v>
      </c>
      <c r="G262" s="8" t="s">
        <v>58</v>
      </c>
      <c r="H262" s="14" t="s">
        <v>110</v>
      </c>
      <c r="I262" s="14" t="s">
        <v>110</v>
      </c>
      <c r="J262" s="14">
        <v>3.29032258064516E-3</v>
      </c>
      <c r="K262" s="14">
        <v>1.44339622641509E-3</v>
      </c>
      <c r="L262" s="14">
        <v>8.0809859154929603E-4</v>
      </c>
      <c r="M262" s="14">
        <v>3.2053072625698301E-4</v>
      </c>
      <c r="N262" s="14">
        <v>2.8687500000000002E-4</v>
      </c>
      <c r="O262" s="12" t="str">
        <f t="shared" si="67"/>
        <v>-</v>
      </c>
      <c r="P262" s="12" t="str">
        <f t="shared" si="67"/>
        <v>-</v>
      </c>
      <c r="Q262" s="12">
        <f t="shared" si="67"/>
        <v>1732352.9411764713</v>
      </c>
      <c r="R262" s="12">
        <f t="shared" si="67"/>
        <v>3949019.607843149</v>
      </c>
      <c r="S262" s="12">
        <f t="shared" si="67"/>
        <v>7053594.7712418279</v>
      </c>
      <c r="T262" s="12">
        <f t="shared" si="67"/>
        <v>17783006.535947725</v>
      </c>
      <c r="U262" s="12">
        <f t="shared" si="66"/>
        <v>19869281.045751631</v>
      </c>
      <c r="V262" s="7">
        <v>0.53</v>
      </c>
      <c r="W262" s="13" t="str">
        <f t="shared" si="75"/>
        <v>-</v>
      </c>
      <c r="X262" s="13" t="str">
        <f t="shared" si="75"/>
        <v>-</v>
      </c>
      <c r="Y262" s="13">
        <f t="shared" si="75"/>
        <v>1.743870967741935E-3</v>
      </c>
      <c r="Z262" s="13">
        <f t="shared" si="75"/>
        <v>7.6499999999999778E-4</v>
      </c>
      <c r="AA262" s="13">
        <f t="shared" si="75"/>
        <v>4.2829225352112693E-4</v>
      </c>
      <c r="AB262" s="13">
        <f t="shared" si="75"/>
        <v>1.6988128491620102E-4</v>
      </c>
      <c r="AC262" s="13">
        <f t="shared" si="75"/>
        <v>1.5204375000000002E-4</v>
      </c>
      <c r="AD262" s="3">
        <v>10.8</v>
      </c>
      <c r="AE262" s="3">
        <v>7.35</v>
      </c>
      <c r="AF262" s="3">
        <v>4.3600000000000003</v>
      </c>
      <c r="AG262" s="3">
        <v>5.16</v>
      </c>
      <c r="AH262" s="9" t="str">
        <f t="shared" si="76"/>
        <v>-</v>
      </c>
      <c r="AI262" s="9" t="str">
        <f t="shared" si="76"/>
        <v>-</v>
      </c>
      <c r="AJ262" s="9">
        <f t="shared" si="76"/>
        <v>1204217.5360710325</v>
      </c>
      <c r="AK262" s="9">
        <f t="shared" si="76"/>
        <v>2745098.0392156942</v>
      </c>
      <c r="AL262" s="9">
        <f t="shared" si="76"/>
        <v>4903193.9819953116</v>
      </c>
      <c r="AM262" s="9">
        <f t="shared" si="76"/>
        <v>12361573.560241714</v>
      </c>
      <c r="AN262" s="9">
        <f t="shared" si="76"/>
        <v>13811814.033789614</v>
      </c>
      <c r="AO262" s="9">
        <f t="shared" ref="AO262:AO268" si="79">2100/AD262</f>
        <v>194.44444444444443</v>
      </c>
      <c r="AP262" s="9">
        <f t="shared" ref="AP262:AP268" si="80">2100/AD262</f>
        <v>194.44444444444443</v>
      </c>
      <c r="AQ262" s="9">
        <f t="shared" si="77"/>
        <v>194.44444444444443</v>
      </c>
      <c r="AR262" s="9">
        <f t="shared" si="77"/>
        <v>285.71428571428572</v>
      </c>
      <c r="AS262" s="9">
        <f t="shared" si="77"/>
        <v>481.65137614678895</v>
      </c>
      <c r="AT262" s="9">
        <f t="shared" si="77"/>
        <v>406.97674418604652</v>
      </c>
      <c r="AU262" s="9">
        <f t="shared" ref="AU262:AU268" si="81">2100/AG262</f>
        <v>406.97674418604652</v>
      </c>
      <c r="AV262" s="9" t="str">
        <f t="shared" si="78"/>
        <v>-</v>
      </c>
      <c r="AW262" s="9" t="str">
        <f t="shared" si="78"/>
        <v>-</v>
      </c>
      <c r="AX262" s="9">
        <f t="shared" si="78"/>
        <v>194.41305265941824</v>
      </c>
      <c r="AY262" s="9">
        <f t="shared" si="78"/>
        <v>285.68455119977307</v>
      </c>
      <c r="AZ262" s="9">
        <f t="shared" si="78"/>
        <v>481.6040671350417</v>
      </c>
      <c r="BA262" s="9">
        <f t="shared" si="78"/>
        <v>406.96334584184007</v>
      </c>
      <c r="BB262" s="9">
        <f t="shared" si="78"/>
        <v>406.96475262652962</v>
      </c>
    </row>
    <row r="263" spans="2:54" ht="14.5" x14ac:dyDescent="0.35">
      <c r="B263" s="8" t="s">
        <v>140</v>
      </c>
      <c r="C263" s="8" t="s">
        <v>140</v>
      </c>
      <c r="D263" s="30" t="s">
        <v>137</v>
      </c>
      <c r="E263" s="8" t="s">
        <v>112</v>
      </c>
      <c r="F263" s="8" t="s">
        <v>114</v>
      </c>
      <c r="G263" s="8" t="s">
        <v>58</v>
      </c>
      <c r="H263" s="14" t="s">
        <v>110</v>
      </c>
      <c r="I263" s="14" t="s">
        <v>110</v>
      </c>
      <c r="J263" s="14">
        <v>6.60032258064516E-4</v>
      </c>
      <c r="K263" s="14">
        <v>4.3822641509433998E-4</v>
      </c>
      <c r="L263" s="14">
        <v>8.5870774647887297E-4</v>
      </c>
      <c r="M263" s="14">
        <v>4.5413966480446901E-4</v>
      </c>
      <c r="N263" s="14">
        <v>4.1640900000000002E-4</v>
      </c>
      <c r="O263" s="12" t="str">
        <f t="shared" si="67"/>
        <v>-</v>
      </c>
      <c r="P263" s="12" t="str">
        <f t="shared" si="67"/>
        <v>-</v>
      </c>
      <c r="Q263" s="12">
        <f t="shared" si="67"/>
        <v>8635941.5473339539</v>
      </c>
      <c r="R263" s="12">
        <f t="shared" ref="R263:T268" si="82">IFERROR(5700/K263, "-")</f>
        <v>13006974.941875475</v>
      </c>
      <c r="S263" s="12">
        <f t="shared" si="82"/>
        <v>6637881.1922599077</v>
      </c>
      <c r="T263" s="12">
        <f t="shared" si="82"/>
        <v>12551204.93043511</v>
      </c>
      <c r="U263" s="12">
        <f t="shared" si="66"/>
        <v>13688464.946723053</v>
      </c>
      <c r="V263" s="7">
        <v>0.53</v>
      </c>
      <c r="W263" s="13" t="str">
        <f t="shared" si="75"/>
        <v>-</v>
      </c>
      <c r="X263" s="13" t="str">
        <f t="shared" si="75"/>
        <v>-</v>
      </c>
      <c r="Y263" s="13">
        <f t="shared" si="75"/>
        <v>3.4981709677419352E-4</v>
      </c>
      <c r="Z263" s="13">
        <f t="shared" si="75"/>
        <v>2.3226000000000019E-4</v>
      </c>
      <c r="AA263" s="13">
        <f t="shared" si="75"/>
        <v>4.5511510563380267E-4</v>
      </c>
      <c r="AB263" s="13">
        <f t="shared" si="75"/>
        <v>2.4069402234636858E-4</v>
      </c>
      <c r="AC263" s="13">
        <f t="shared" si="75"/>
        <v>2.2069677000000003E-4</v>
      </c>
      <c r="AD263" s="3">
        <v>10.8</v>
      </c>
      <c r="AE263" s="3">
        <v>7.35</v>
      </c>
      <c r="AF263" s="3">
        <v>4.3600000000000003</v>
      </c>
      <c r="AG263" s="3">
        <v>5.16</v>
      </c>
      <c r="AH263" s="9" t="str">
        <f t="shared" si="76"/>
        <v>-</v>
      </c>
      <c r="AI263" s="9" t="str">
        <f t="shared" si="76"/>
        <v>-</v>
      </c>
      <c r="AJ263" s="9">
        <f t="shared" si="76"/>
        <v>6003137.1232708711</v>
      </c>
      <c r="AK263" s="9">
        <f t="shared" si="76"/>
        <v>9041591.3200723249</v>
      </c>
      <c r="AL263" s="9">
        <f t="shared" si="76"/>
        <v>4614217.3133882182</v>
      </c>
      <c r="AM263" s="9">
        <f t="shared" si="76"/>
        <v>8724770.0608784277</v>
      </c>
      <c r="AN263" s="9">
        <f t="shared" si="76"/>
        <v>9515318.2350607105</v>
      </c>
      <c r="AO263" s="9">
        <f t="shared" si="79"/>
        <v>194.44444444444443</v>
      </c>
      <c r="AP263" s="9">
        <f t="shared" si="80"/>
        <v>194.44444444444443</v>
      </c>
      <c r="AQ263" s="9">
        <f t="shared" si="77"/>
        <v>194.44444444444443</v>
      </c>
      <c r="AR263" s="9">
        <f t="shared" si="77"/>
        <v>285.71428571428572</v>
      </c>
      <c r="AS263" s="9">
        <f t="shared" si="77"/>
        <v>481.65137614678895</v>
      </c>
      <c r="AT263" s="9">
        <f t="shared" si="77"/>
        <v>406.97674418604652</v>
      </c>
      <c r="AU263" s="9">
        <f t="shared" si="81"/>
        <v>406.97674418604652</v>
      </c>
      <c r="AV263" s="9" t="str">
        <f t="shared" si="78"/>
        <v>-</v>
      </c>
      <c r="AW263" s="9" t="str">
        <f t="shared" si="78"/>
        <v>-</v>
      </c>
      <c r="AX263" s="9">
        <f t="shared" si="78"/>
        <v>194.43814650111932</v>
      </c>
      <c r="AY263" s="9">
        <f t="shared" si="78"/>
        <v>285.70525742815096</v>
      </c>
      <c r="AZ263" s="9">
        <f t="shared" si="78"/>
        <v>481.60110460146927</v>
      </c>
      <c r="BA263" s="9">
        <f t="shared" si="78"/>
        <v>406.95776118208067</v>
      </c>
      <c r="BB263" s="9">
        <f t="shared" si="78"/>
        <v>406.95933825359037</v>
      </c>
    </row>
    <row r="264" spans="2:54" ht="14.5" x14ac:dyDescent="0.35">
      <c r="B264" s="8" t="s">
        <v>140</v>
      </c>
      <c r="C264" s="8" t="s">
        <v>140</v>
      </c>
      <c r="D264" s="30" t="s">
        <v>137</v>
      </c>
      <c r="E264" s="8" t="s">
        <v>113</v>
      </c>
      <c r="F264" s="8" t="s">
        <v>114</v>
      </c>
      <c r="G264" s="8" t="s">
        <v>58</v>
      </c>
      <c r="H264" s="14" t="s">
        <v>110</v>
      </c>
      <c r="I264" s="14" t="s">
        <v>110</v>
      </c>
      <c r="J264" s="14">
        <v>1.7139630564516097</v>
      </c>
      <c r="K264" s="14">
        <v>1.6126288160377396</v>
      </c>
      <c r="L264" s="14">
        <v>1.259774706866198</v>
      </c>
      <c r="M264" s="14">
        <v>1.1096944608938517</v>
      </c>
      <c r="N264" s="14">
        <v>1.1399368543125001</v>
      </c>
      <c r="O264" s="12" t="str">
        <f t="shared" ref="O264:Q268" si="83">IFERROR(5700/H264, "-")</f>
        <v>-</v>
      </c>
      <c r="P264" s="12" t="str">
        <f t="shared" si="83"/>
        <v>-</v>
      </c>
      <c r="Q264" s="12">
        <f t="shared" si="83"/>
        <v>3325.6259395699103</v>
      </c>
      <c r="R264" s="12">
        <f t="shared" si="82"/>
        <v>3534.6013560671768</v>
      </c>
      <c r="S264" s="12">
        <f t="shared" si="82"/>
        <v>4524.6185440405125</v>
      </c>
      <c r="T264" s="12">
        <f t="shared" si="82"/>
        <v>5136.5490239616829</v>
      </c>
      <c r="U264" s="12">
        <f t="shared" si="66"/>
        <v>5000.2769701113748</v>
      </c>
      <c r="V264" s="7">
        <v>0.53</v>
      </c>
      <c r="W264" s="13" t="str">
        <f t="shared" si="75"/>
        <v>-</v>
      </c>
      <c r="X264" s="13" t="str">
        <f t="shared" si="75"/>
        <v>-</v>
      </c>
      <c r="Y264" s="13">
        <f t="shared" si="75"/>
        <v>0.90840041991935316</v>
      </c>
      <c r="Z264" s="13">
        <f t="shared" si="75"/>
        <v>0.85469327250000204</v>
      </c>
      <c r="AA264" s="13">
        <f t="shared" si="75"/>
        <v>0.66768059463908491</v>
      </c>
      <c r="AB264" s="13">
        <f t="shared" si="75"/>
        <v>0.58813806427374149</v>
      </c>
      <c r="AC264" s="13">
        <f t="shared" si="75"/>
        <v>0.60416653278562515</v>
      </c>
      <c r="AD264" s="3">
        <v>10.8</v>
      </c>
      <c r="AE264" s="3">
        <v>7.35</v>
      </c>
      <c r="AF264" s="3">
        <v>4.3600000000000003</v>
      </c>
      <c r="AG264" s="3">
        <v>5.16</v>
      </c>
      <c r="AH264" s="9" t="str">
        <f t="shared" si="76"/>
        <v>-</v>
      </c>
      <c r="AI264" s="9" t="str">
        <f t="shared" si="76"/>
        <v>-</v>
      </c>
      <c r="AJ264" s="9">
        <f t="shared" si="76"/>
        <v>2311.7558666325099</v>
      </c>
      <c r="AK264" s="9">
        <f t="shared" si="76"/>
        <v>2457.0217966703312</v>
      </c>
      <c r="AL264" s="9">
        <f t="shared" si="76"/>
        <v>3145.2164655693732</v>
      </c>
      <c r="AM264" s="9">
        <f t="shared" si="76"/>
        <v>3570.5901854748536</v>
      </c>
      <c r="AN264" s="9">
        <f t="shared" si="76"/>
        <v>3475.8628392035371</v>
      </c>
      <c r="AO264" s="9">
        <f t="shared" si="79"/>
        <v>194.44444444444443</v>
      </c>
      <c r="AP264" s="9">
        <f t="shared" si="80"/>
        <v>194.44444444444443</v>
      </c>
      <c r="AQ264" s="9">
        <f t="shared" si="77"/>
        <v>194.44444444444443</v>
      </c>
      <c r="AR264" s="9">
        <f t="shared" si="77"/>
        <v>285.71428571428572</v>
      </c>
      <c r="AS264" s="9">
        <f t="shared" si="77"/>
        <v>481.65137614678895</v>
      </c>
      <c r="AT264" s="9">
        <f t="shared" si="77"/>
        <v>406.97674418604652</v>
      </c>
      <c r="AU264" s="9">
        <f t="shared" si="81"/>
        <v>406.97674418604652</v>
      </c>
      <c r="AV264" s="9" t="str">
        <f t="shared" si="78"/>
        <v>-</v>
      </c>
      <c r="AW264" s="9" t="str">
        <f t="shared" si="78"/>
        <v>-</v>
      </c>
      <c r="AX264" s="9">
        <f t="shared" si="78"/>
        <v>179.35840291448321</v>
      </c>
      <c r="AY264" s="9">
        <f t="shared" si="78"/>
        <v>255.95106730420426</v>
      </c>
      <c r="AZ264" s="9">
        <f t="shared" si="78"/>
        <v>417.68763159680191</v>
      </c>
      <c r="BA264" s="9">
        <f t="shared" si="78"/>
        <v>365.3356924483212</v>
      </c>
      <c r="BB264" s="9">
        <f t="shared" si="78"/>
        <v>364.31980027911192</v>
      </c>
    </row>
    <row r="265" spans="2:54" ht="14.5" hidden="1" x14ac:dyDescent="0.35">
      <c r="B265" s="8" t="s">
        <v>140</v>
      </c>
      <c r="C265" s="8" t="s">
        <v>140</v>
      </c>
      <c r="D265" s="30" t="s">
        <v>137</v>
      </c>
      <c r="E265" s="8" t="s">
        <v>108</v>
      </c>
      <c r="F265" s="8" t="s">
        <v>115</v>
      </c>
      <c r="G265" s="8" t="s">
        <v>58</v>
      </c>
      <c r="H265" s="14" t="s">
        <v>110</v>
      </c>
      <c r="I265" s="14" t="s">
        <v>110</v>
      </c>
      <c r="J265" s="14">
        <v>2.2615335483870999E-2</v>
      </c>
      <c r="K265" s="14">
        <v>2.0276886792452799E-2</v>
      </c>
      <c r="L265" s="14">
        <v>1.53273485915493E-2</v>
      </c>
      <c r="M265" s="14">
        <v>1.34825229050279E-2</v>
      </c>
      <c r="N265" s="14">
        <v>1.3906766250000001E-2</v>
      </c>
      <c r="O265" s="12" t="str">
        <f t="shared" si="83"/>
        <v>-</v>
      </c>
      <c r="P265" s="12" t="str">
        <f t="shared" si="83"/>
        <v>-</v>
      </c>
      <c r="Q265" s="12">
        <f t="shared" si="83"/>
        <v>252041.36388183033</v>
      </c>
      <c r="R265" s="12">
        <f t="shared" si="82"/>
        <v>281108.24202665966</v>
      </c>
      <c r="S265" s="12">
        <f t="shared" si="82"/>
        <v>371884.28030812077</v>
      </c>
      <c r="T265" s="12">
        <f t="shared" si="82"/>
        <v>422769.53951061761</v>
      </c>
      <c r="U265" s="12">
        <f t="shared" si="66"/>
        <v>409872.42451134173</v>
      </c>
      <c r="V265" s="7">
        <v>0.53</v>
      </c>
      <c r="W265" s="13" t="str">
        <f t="shared" si="75"/>
        <v>-</v>
      </c>
      <c r="X265" s="13" t="str">
        <f t="shared" si="75"/>
        <v>-</v>
      </c>
      <c r="Y265" s="13">
        <f t="shared" si="75"/>
        <v>1.198612780645163E-2</v>
      </c>
      <c r="Z265" s="13">
        <f t="shared" si="75"/>
        <v>1.0746749999999984E-2</v>
      </c>
      <c r="AA265" s="13">
        <f t="shared" si="75"/>
        <v>8.1234947535211294E-3</v>
      </c>
      <c r="AB265" s="13">
        <f t="shared" si="75"/>
        <v>7.1457371396647876E-3</v>
      </c>
      <c r="AC265" s="13">
        <f t="shared" si="75"/>
        <v>7.3705861125000008E-3</v>
      </c>
      <c r="AD265" s="3">
        <v>10.8</v>
      </c>
      <c r="AE265" s="3">
        <v>7.35</v>
      </c>
      <c r="AF265" s="3">
        <v>4.3600000000000003</v>
      </c>
      <c r="AG265" s="3">
        <v>5.16</v>
      </c>
      <c r="AH265" s="9" t="str">
        <f t="shared" si="76"/>
        <v>-</v>
      </c>
      <c r="AI265" s="9" t="str">
        <f t="shared" si="76"/>
        <v>-</v>
      </c>
      <c r="AJ265" s="9">
        <f t="shared" si="76"/>
        <v>175202.53695857123</v>
      </c>
      <c r="AK265" s="9">
        <f t="shared" si="76"/>
        <v>195407.91402051813</v>
      </c>
      <c r="AL265" s="9">
        <f t="shared" si="76"/>
        <v>258509.43020425475</v>
      </c>
      <c r="AM265" s="9">
        <f t="shared" si="76"/>
        <v>293881.50710767857</v>
      </c>
      <c r="AN265" s="9">
        <f t="shared" si="76"/>
        <v>284916.28317570919</v>
      </c>
      <c r="AO265" s="9">
        <f t="shared" si="79"/>
        <v>194.44444444444443</v>
      </c>
      <c r="AP265" s="9">
        <f t="shared" si="80"/>
        <v>194.44444444444443</v>
      </c>
      <c r="AQ265" s="9">
        <f t="shared" si="77"/>
        <v>194.44444444444443</v>
      </c>
      <c r="AR265" s="9">
        <f t="shared" si="77"/>
        <v>285.71428571428572</v>
      </c>
      <c r="AS265" s="9">
        <f t="shared" si="77"/>
        <v>481.65137614678895</v>
      </c>
      <c r="AT265" s="9">
        <f t="shared" si="77"/>
        <v>406.97674418604652</v>
      </c>
      <c r="AU265" s="9">
        <f t="shared" si="81"/>
        <v>406.97674418604652</v>
      </c>
      <c r="AV265" s="9" t="str">
        <f t="shared" si="78"/>
        <v>-</v>
      </c>
      <c r="AW265" s="9" t="str">
        <f t="shared" si="78"/>
        <v>-</v>
      </c>
      <c r="AX265" s="9">
        <f t="shared" si="78"/>
        <v>194.22888405296635</v>
      </c>
      <c r="AY265" s="9">
        <f t="shared" si="78"/>
        <v>285.29714053808465</v>
      </c>
      <c r="AZ265" s="9">
        <f t="shared" si="78"/>
        <v>480.75563855332251</v>
      </c>
      <c r="BA265" s="9">
        <f t="shared" si="78"/>
        <v>406.4139288555233</v>
      </c>
      <c r="BB265" s="9">
        <f t="shared" si="78"/>
        <v>406.39624447370352</v>
      </c>
    </row>
    <row r="266" spans="2:54" ht="14.5" hidden="1" x14ac:dyDescent="0.35">
      <c r="B266" s="8" t="s">
        <v>140</v>
      </c>
      <c r="C266" s="8" t="s">
        <v>140</v>
      </c>
      <c r="D266" s="30" t="s">
        <v>137</v>
      </c>
      <c r="E266" s="8" t="s">
        <v>111</v>
      </c>
      <c r="F266" s="8" t="s">
        <v>115</v>
      </c>
      <c r="G266" s="8" t="s">
        <v>58</v>
      </c>
      <c r="H266" s="14" t="s">
        <v>110</v>
      </c>
      <c r="I266" s="14" t="s">
        <v>110</v>
      </c>
      <c r="J266" s="14">
        <v>7.7419354838709697E-4</v>
      </c>
      <c r="K266" s="14">
        <v>3.3962264150943399E-4</v>
      </c>
      <c r="L266" s="14">
        <v>1.90140845070423E-4</v>
      </c>
      <c r="M266" s="14">
        <v>7.5418994413407794E-5</v>
      </c>
      <c r="N266" s="14">
        <v>6.7500000000000001E-5</v>
      </c>
      <c r="O266" s="12" t="str">
        <f t="shared" si="83"/>
        <v>-</v>
      </c>
      <c r="P266" s="12" t="str">
        <f t="shared" si="83"/>
        <v>-</v>
      </c>
      <c r="Q266" s="12">
        <f t="shared" si="83"/>
        <v>7362499.9999999981</v>
      </c>
      <c r="R266" s="12">
        <f t="shared" si="82"/>
        <v>16783333.333333332</v>
      </c>
      <c r="S266" s="12">
        <f t="shared" si="82"/>
        <v>29977777.777777705</v>
      </c>
      <c r="T266" s="12">
        <f t="shared" si="82"/>
        <v>75577777.777777806</v>
      </c>
      <c r="U266" s="12">
        <f t="shared" si="66"/>
        <v>84444444.444444448</v>
      </c>
      <c r="V266" s="7">
        <v>0.53</v>
      </c>
      <c r="W266" s="13" t="str">
        <f t="shared" si="75"/>
        <v>-</v>
      </c>
      <c r="X266" s="13" t="str">
        <f t="shared" si="75"/>
        <v>-</v>
      </c>
      <c r="Y266" s="13">
        <f t="shared" si="75"/>
        <v>4.1032258064516142E-4</v>
      </c>
      <c r="Z266" s="13">
        <f t="shared" si="75"/>
        <v>1.8000000000000001E-4</v>
      </c>
      <c r="AA266" s="13">
        <f t="shared" si="75"/>
        <v>1.007746478873242E-4</v>
      </c>
      <c r="AB266" s="13">
        <f t="shared" si="75"/>
        <v>3.9972067039106135E-5</v>
      </c>
      <c r="AC266" s="13">
        <f t="shared" si="75"/>
        <v>3.5775000000000002E-5</v>
      </c>
      <c r="AD266" s="3">
        <v>10.8</v>
      </c>
      <c r="AE266" s="3">
        <v>7.35</v>
      </c>
      <c r="AF266" s="3">
        <v>4.3600000000000003</v>
      </c>
      <c r="AG266" s="3">
        <v>5.16</v>
      </c>
      <c r="AH266" s="9" t="str">
        <f t="shared" si="76"/>
        <v>-</v>
      </c>
      <c r="AI266" s="9" t="str">
        <f t="shared" si="76"/>
        <v>-</v>
      </c>
      <c r="AJ266" s="9">
        <f t="shared" si="76"/>
        <v>5117924.5283018854</v>
      </c>
      <c r="AK266" s="9">
        <f t="shared" si="76"/>
        <v>11666666.666666666</v>
      </c>
      <c r="AL266" s="9">
        <f t="shared" si="76"/>
        <v>20838574.42348003</v>
      </c>
      <c r="AM266" s="9">
        <f t="shared" si="76"/>
        <v>52536687.631027266</v>
      </c>
      <c r="AN266" s="9">
        <f t="shared" si="76"/>
        <v>58700209.643605866</v>
      </c>
      <c r="AO266" s="9">
        <f t="shared" si="79"/>
        <v>194.44444444444443</v>
      </c>
      <c r="AP266" s="9">
        <f t="shared" si="80"/>
        <v>194.44444444444443</v>
      </c>
      <c r="AQ266" s="9">
        <f t="shared" si="77"/>
        <v>194.44444444444443</v>
      </c>
      <c r="AR266" s="9">
        <f t="shared" si="77"/>
        <v>285.71428571428572</v>
      </c>
      <c r="AS266" s="9">
        <f t="shared" si="77"/>
        <v>481.65137614678895</v>
      </c>
      <c r="AT266" s="9">
        <f t="shared" si="77"/>
        <v>406.97674418604652</v>
      </c>
      <c r="AU266" s="9">
        <f t="shared" si="81"/>
        <v>406.97674418604652</v>
      </c>
      <c r="AV266" s="9" t="str">
        <f t="shared" si="78"/>
        <v>-</v>
      </c>
      <c r="AW266" s="9" t="str">
        <f t="shared" si="78"/>
        <v>-</v>
      </c>
      <c r="AX266" s="9">
        <f t="shared" si="78"/>
        <v>194.4370572300837</v>
      </c>
      <c r="AY266" s="9">
        <f t="shared" si="78"/>
        <v>285.70728880109056</v>
      </c>
      <c r="AZ266" s="9">
        <f t="shared" si="78"/>
        <v>481.64024377844606</v>
      </c>
      <c r="BA266" s="9">
        <f t="shared" si="78"/>
        <v>406.97359155509986</v>
      </c>
      <c r="BB266" s="9">
        <f t="shared" si="78"/>
        <v>406.9739225790542</v>
      </c>
    </row>
    <row r="267" spans="2:54" ht="14.5" hidden="1" x14ac:dyDescent="0.35">
      <c r="B267" s="8" t="s">
        <v>140</v>
      </c>
      <c r="C267" s="8" t="s">
        <v>140</v>
      </c>
      <c r="D267" s="30" t="s">
        <v>137</v>
      </c>
      <c r="E267" s="8" t="s">
        <v>112</v>
      </c>
      <c r="F267" s="8" t="s">
        <v>115</v>
      </c>
      <c r="G267" s="8" t="s">
        <v>58</v>
      </c>
      <c r="H267" s="14" t="s">
        <v>110</v>
      </c>
      <c r="I267" s="14" t="s">
        <v>110</v>
      </c>
      <c r="J267" s="14">
        <v>4.01032258064516E-4</v>
      </c>
      <c r="K267" s="14">
        <v>2.6626415094339602E-4</v>
      </c>
      <c r="L267" s="14">
        <v>5.2174647887323904E-4</v>
      </c>
      <c r="M267" s="14">
        <v>2.7593296089385499E-4</v>
      </c>
      <c r="N267" s="14">
        <v>2.5300799999999999E-4</v>
      </c>
      <c r="O267" s="12" t="str">
        <f t="shared" si="83"/>
        <v>-</v>
      </c>
      <c r="P267" s="12" t="str">
        <f t="shared" si="83"/>
        <v>-</v>
      </c>
      <c r="Q267" s="12">
        <f t="shared" si="83"/>
        <v>14213320.463320468</v>
      </c>
      <c r="R267" s="12">
        <f t="shared" si="82"/>
        <v>21407312.925170086</v>
      </c>
      <c r="S267" s="12">
        <f t="shared" si="82"/>
        <v>10924846.128927769</v>
      </c>
      <c r="T267" s="12">
        <f t="shared" si="82"/>
        <v>20657191.448007755</v>
      </c>
      <c r="U267" s="12">
        <f t="shared" si="66"/>
        <v>22528931.891481694</v>
      </c>
      <c r="V267" s="7">
        <v>0.53</v>
      </c>
      <c r="W267" s="13" t="str">
        <f t="shared" si="75"/>
        <v>-</v>
      </c>
      <c r="X267" s="13" t="str">
        <f t="shared" si="75"/>
        <v>-</v>
      </c>
      <c r="Y267" s="13">
        <f t="shared" si="75"/>
        <v>2.125470967741935E-4</v>
      </c>
      <c r="Z267" s="13">
        <f t="shared" si="75"/>
        <v>1.411199999999999E-4</v>
      </c>
      <c r="AA267" s="13">
        <f t="shared" si="75"/>
        <v>2.7652563380281672E-4</v>
      </c>
      <c r="AB267" s="13">
        <f t="shared" si="75"/>
        <v>1.4624446927374315E-4</v>
      </c>
      <c r="AC267" s="13">
        <f t="shared" si="75"/>
        <v>1.3409424000000001E-4</v>
      </c>
      <c r="AD267" s="3">
        <v>10.8</v>
      </c>
      <c r="AE267" s="3">
        <v>7.35</v>
      </c>
      <c r="AF267" s="3">
        <v>4.3600000000000003</v>
      </c>
      <c r="AG267" s="3">
        <v>5.16</v>
      </c>
      <c r="AH267" s="9" t="str">
        <f t="shared" si="76"/>
        <v>-</v>
      </c>
      <c r="AI267" s="9" t="str">
        <f t="shared" si="76"/>
        <v>-</v>
      </c>
      <c r="AJ267" s="9">
        <f t="shared" si="76"/>
        <v>9880163.1820499767</v>
      </c>
      <c r="AK267" s="9">
        <f t="shared" si="76"/>
        <v>14880952.380952392</v>
      </c>
      <c r="AL267" s="9">
        <f t="shared" si="76"/>
        <v>7594232.6616181117</v>
      </c>
      <c r="AM267" s="9">
        <f t="shared" si="76"/>
        <v>14359517.391862392</v>
      </c>
      <c r="AN267" s="9">
        <f t="shared" si="76"/>
        <v>15660627.928537421</v>
      </c>
      <c r="AO267" s="9">
        <f t="shared" si="79"/>
        <v>194.44444444444443</v>
      </c>
      <c r="AP267" s="9">
        <f t="shared" si="80"/>
        <v>194.44444444444443</v>
      </c>
      <c r="AQ267" s="9">
        <f t="shared" si="77"/>
        <v>194.44444444444443</v>
      </c>
      <c r="AR267" s="9">
        <f t="shared" si="77"/>
        <v>285.71428571428572</v>
      </c>
      <c r="AS267" s="9">
        <f t="shared" si="77"/>
        <v>481.65137614678895</v>
      </c>
      <c r="AT267" s="9">
        <f t="shared" si="77"/>
        <v>406.97674418604652</v>
      </c>
      <c r="AU267" s="9">
        <f t="shared" si="81"/>
        <v>406.97674418604652</v>
      </c>
      <c r="AV267" s="9" t="str">
        <f t="shared" si="78"/>
        <v>-</v>
      </c>
      <c r="AW267" s="9" t="str">
        <f t="shared" si="78"/>
        <v>-</v>
      </c>
      <c r="AX267" s="9">
        <f t="shared" si="78"/>
        <v>194.44061779733258</v>
      </c>
      <c r="AY267" s="9">
        <f t="shared" si="78"/>
        <v>285.70880010532369</v>
      </c>
      <c r="AZ267" s="9">
        <f t="shared" si="78"/>
        <v>481.620830159332</v>
      </c>
      <c r="BA267" s="9">
        <f t="shared" si="78"/>
        <v>406.96520999783934</v>
      </c>
      <c r="BB267" s="9">
        <f t="shared" si="78"/>
        <v>406.96616825212453</v>
      </c>
    </row>
    <row r="268" spans="2:54" ht="14.5" hidden="1" x14ac:dyDescent="0.35">
      <c r="B268" s="8" t="s">
        <v>140</v>
      </c>
      <c r="C268" s="8" t="s">
        <v>140</v>
      </c>
      <c r="D268" s="30" t="s">
        <v>137</v>
      </c>
      <c r="E268" s="8" t="s">
        <v>113</v>
      </c>
      <c r="F268" s="8" t="s">
        <v>115</v>
      </c>
      <c r="G268" s="8" t="s">
        <v>58</v>
      </c>
      <c r="H268" s="14" t="s">
        <v>110</v>
      </c>
      <c r="I268" s="14" t="s">
        <v>110</v>
      </c>
      <c r="J268" s="14">
        <v>2.3790561290322611E-2</v>
      </c>
      <c r="K268" s="14">
        <v>2.0882773584905628E-2</v>
      </c>
      <c r="L268" s="14">
        <v>1.6039235915492962E-2</v>
      </c>
      <c r="M268" s="14">
        <v>1.3833874860335164E-2</v>
      </c>
      <c r="N268" s="14">
        <v>1.4227274250000001E-2</v>
      </c>
      <c r="O268" s="12" t="str">
        <f t="shared" si="83"/>
        <v>-</v>
      </c>
      <c r="P268" s="12" t="str">
        <f t="shared" si="83"/>
        <v>-</v>
      </c>
      <c r="Q268" s="12">
        <f t="shared" si="83"/>
        <v>239590.81630909708</v>
      </c>
      <c r="R268" s="12">
        <f t="shared" si="82"/>
        <v>272952.24826457165</v>
      </c>
      <c r="S268" s="12">
        <f t="shared" si="82"/>
        <v>355378.52488933929</v>
      </c>
      <c r="T268" s="12">
        <f t="shared" si="82"/>
        <v>412032.06314545928</v>
      </c>
      <c r="U268" s="12">
        <f t="shared" si="66"/>
        <v>400638.93475589674</v>
      </c>
      <c r="V268" s="7">
        <v>0.53</v>
      </c>
      <c r="W268" s="13" t="str">
        <f t="shared" si="75"/>
        <v>-</v>
      </c>
      <c r="X268" s="13" t="str">
        <f t="shared" si="75"/>
        <v>-</v>
      </c>
      <c r="Y268" s="13">
        <f t="shared" si="75"/>
        <v>1.2608997483870985E-2</v>
      </c>
      <c r="Z268" s="13">
        <f t="shared" si="75"/>
        <v>1.1067869999999983E-2</v>
      </c>
      <c r="AA268" s="13">
        <f t="shared" si="75"/>
        <v>8.5007950352112699E-3</v>
      </c>
      <c r="AB268" s="13">
        <f t="shared" si="75"/>
        <v>7.3319536759776371E-3</v>
      </c>
      <c r="AC268" s="13">
        <f t="shared" si="75"/>
        <v>7.5404553525000011E-3</v>
      </c>
      <c r="AD268" s="3">
        <v>10.8</v>
      </c>
      <c r="AE268" s="3">
        <v>7.35</v>
      </c>
      <c r="AF268" s="3">
        <v>4.3600000000000003</v>
      </c>
      <c r="AG268" s="3">
        <v>5.16</v>
      </c>
      <c r="AH268" s="9" t="str">
        <f t="shared" si="76"/>
        <v>-</v>
      </c>
      <c r="AI268" s="9" t="str">
        <f t="shared" si="76"/>
        <v>-</v>
      </c>
      <c r="AJ268" s="9">
        <f t="shared" si="76"/>
        <v>166547.73725557889</v>
      </c>
      <c r="AK268" s="9">
        <f t="shared" si="76"/>
        <v>189738.40495054633</v>
      </c>
      <c r="AL268" s="9">
        <f t="shared" si="76"/>
        <v>247035.71740073236</v>
      </c>
      <c r="AM268" s="9">
        <f t="shared" si="76"/>
        <v>286417.52155096474</v>
      </c>
      <c r="AN268" s="9">
        <f t="shared" si="76"/>
        <v>278497.76993955084</v>
      </c>
      <c r="AO268" s="9">
        <f t="shared" si="79"/>
        <v>194.44444444444443</v>
      </c>
      <c r="AP268" s="9">
        <f t="shared" si="80"/>
        <v>194.44444444444443</v>
      </c>
      <c r="AQ268" s="9">
        <f t="shared" si="77"/>
        <v>194.44444444444443</v>
      </c>
      <c r="AR268" s="9">
        <f t="shared" si="77"/>
        <v>285.71428571428572</v>
      </c>
      <c r="AS268" s="9">
        <f t="shared" si="77"/>
        <v>481.65137614678895</v>
      </c>
      <c r="AT268" s="9">
        <f t="shared" si="77"/>
        <v>406.97674418604652</v>
      </c>
      <c r="AU268" s="9">
        <f t="shared" si="81"/>
        <v>406.97674418604652</v>
      </c>
      <c r="AV268" s="9" t="str">
        <f t="shared" si="78"/>
        <v>-</v>
      </c>
      <c r="AW268" s="9" t="str">
        <f t="shared" si="78"/>
        <v>-</v>
      </c>
      <c r="AX268" s="9">
        <f t="shared" si="78"/>
        <v>194.21769533039404</v>
      </c>
      <c r="AY268" s="9">
        <f t="shared" si="78"/>
        <v>285.28469470557945</v>
      </c>
      <c r="AZ268" s="9">
        <f t="shared" si="78"/>
        <v>480.71411647369825</v>
      </c>
      <c r="BA268" s="9">
        <f t="shared" si="78"/>
        <v>406.39928280707522</v>
      </c>
      <c r="BB268" s="9">
        <f t="shared" si="78"/>
        <v>406.38288527085177</v>
      </c>
    </row>
  </sheetData>
  <autoFilter ref="A4:BB268" xr:uid="{035528C8-2EC9-4D60-8504-A185CF85435F}">
    <filterColumn colId="5">
      <filters>
        <filter val="Med"/>
      </filters>
    </filterColumn>
  </autoFilter>
  <mergeCells count="10">
    <mergeCell ref="B2:G3"/>
    <mergeCell ref="H2:U2"/>
    <mergeCell ref="V2:BB2"/>
    <mergeCell ref="H3:N3"/>
    <mergeCell ref="O3:U3"/>
    <mergeCell ref="W3:AC3"/>
    <mergeCell ref="AD3:AG3"/>
    <mergeCell ref="AH3:AN3"/>
    <mergeCell ref="AO3:AU3"/>
    <mergeCell ref="AV3:BB3"/>
  </mergeCells>
  <conditionalFormatting sqref="H5:N268">
    <cfRule type="cellIs" dxfId="4" priority="1" operator="greaterThan">
      <formula>10</formula>
    </cfRule>
    <cfRule type="cellIs" dxfId="3" priority="2" operator="lessThan">
      <formula>1</formula>
    </cfRule>
    <cfRule type="cellIs" dxfId="2" priority="3" operator="between">
      <formula>1</formula>
      <formula>10</formula>
    </cfRule>
  </conditionalFormatting>
  <conditionalFormatting sqref="O5:U268 AH5:BB268">
    <cfRule type="cellIs" dxfId="1" priority="103" operator="lessThan">
      <formula>30</formula>
    </cfRule>
    <cfRule type="cellIs" dxfId="0" priority="107" operator="between">
      <formula>30</formula>
      <formula>40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Cumulative Risk</TermName>
          <TermId xmlns="http://schemas.microsoft.com/office/infopath/2007/PartnerControls">b04655e9-bf88-4e89-be99-9592ed0681be</TermId>
        </TermInfo>
        <TermInfo xmlns="http://schemas.microsoft.com/office/infopath/2007/PartnerControls">
          <TermName xmlns="http://schemas.microsoft.com/office/infopath/2007/PartnerControls">CASRN 84-61-7</TermName>
          <TermId xmlns="http://schemas.microsoft.com/office/infopath/2007/PartnerControls">13a5b484-cfc4-4611-9cd1-69df501757ca</TermId>
        </TermInfo>
        <TermInfo xmlns="http://schemas.microsoft.com/office/infopath/2007/PartnerControls">
          <TermName xmlns="http://schemas.microsoft.com/office/infopath/2007/PartnerControls">Dicyclohexyl Phthalate</TermName>
          <TermId xmlns="http://schemas.microsoft.com/office/infopath/2007/PartnerControls">361306bc-ff5e-4274-b01f-c673c29f10c8</TermId>
        </TermInfo>
        <TermInfo xmlns="http://schemas.microsoft.com/office/infopath/2007/PartnerControls">
          <TermName xmlns="http://schemas.microsoft.com/office/infopath/2007/PartnerControls">calculator</TermName>
          <TermId xmlns="http://schemas.microsoft.com/office/infopath/2007/PartnerControls">0385d1d1-befc-4a2b-b34a-0bc52767117e</TermId>
        </TermInfo>
        <TermInfo xmlns="http://schemas.microsoft.com/office/infopath/2007/PartnerControls">
          <TermName xmlns="http://schemas.microsoft.com/office/infopath/2007/PartnerControls">DCHP</TermName>
          <TermId xmlns="http://schemas.microsoft.com/office/infopath/2007/PartnerControls">5015f5d2-d585-4786-b2a1-b123b323f209</TermId>
        </TermInfo>
        <TermInfo xmlns="http://schemas.microsoft.com/office/infopath/2007/PartnerControls">
          <TermName xmlns="http://schemas.microsoft.com/office/infopath/2007/PartnerControls">occupational exposure</TermName>
          <TermId xmlns="http://schemas.microsoft.com/office/infopath/2007/PartnerControls">dc86747e-746f-435b-be39-b7773de656d7</TermId>
        </TermInfo>
        <TermInfo xmlns="http://schemas.microsoft.com/office/infopath/2007/PartnerControls">
          <TermName xmlns="http://schemas.microsoft.com/office/infopath/2007/PartnerControls">consumer exposure</TermName>
          <TermId xmlns="http://schemas.microsoft.com/office/infopath/2007/PartnerControls">c4236f11-4fb2-4664-b6b0-2aff6702c2a0</TermId>
        </TermInfo>
      </Terms>
    </TaxKeywordTaxHTField>
    <Record xmlns="4ffa91fb-a0ff-4ac5-b2db-65c790d184a4">Shared</Record>
    <_ip_UnifiedCompliancePolicyProperties xmlns="http://schemas.microsoft.com/sharepoint/v3" xsi:nil="true"/>
    <Rights xmlns="4ffa91fb-a0ff-4ac5-b2db-65c790d184a4" xsi:nil="true"/>
    <lcf76f155ced4ddcb4097134ff3c332f xmlns="ead8da0f-3542-4e50-96c8-f1f698624e86">
      <Terms xmlns="http://schemas.microsoft.com/office/infopath/2007/PartnerControls"/>
    </lcf76f155ced4ddcb4097134ff3c332f>
    <Document_x0020_Creation_x0020_Date xmlns="4ffa91fb-a0ff-4ac5-b2db-65c790d184a4">2024-11-04T21:43:52+00:00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1748</Value>
      <Value>1747</Value>
      <Value>1744</Value>
      <Value>1272</Value>
      <Value>1739</Value>
      <Value>1191</Value>
      <Value>1207</Value>
    </TaxCatchAl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EA69D9-EE73-4F17-81AA-CB8726C23741}">
  <ds:schemaRefs>
    <ds:schemaRef ds:uri="Microsoft.SharePoint.Taxonomy.ContentTypeSync"/>
  </ds:schemaRefs>
</ds:datastoreItem>
</file>

<file path=customXml/itemProps2.xml><?xml version="1.0" encoding="utf-8"?>
<ds:datastoreItem xmlns:ds="http://schemas.openxmlformats.org/officeDocument/2006/customXml" ds:itemID="{699074B1-0BC0-43EF-9022-F233D6646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0FB673-C084-4549-AC5B-8307CD5F2B92}">
  <ds:schemaRefs>
    <ds:schemaRef ds:uri="4ffa91fb-a0ff-4ac5-b2db-65c790d184a4"/>
    <ds:schemaRef ds:uri="http://www.w3.org/XML/1998/namespace"/>
    <ds:schemaRef ds:uri="http://purl.org/dc/elements/1.1/"/>
    <ds:schemaRef ds:uri="http://schemas.microsoft.com/sharepoint.v3"/>
    <ds:schemaRef ds:uri="http://purl.org/dc/terms/"/>
    <ds:schemaRef ds:uri="http://purl.org/dc/dcmitype/"/>
    <ds:schemaRef ds:uri="http://schemas.microsoft.com/office/2006/documentManagement/types"/>
    <ds:schemaRef ds:uri="http://schemas.microsoft.com/office/2006/metadata/properties"/>
    <ds:schemaRef ds:uri="http://schemas.microsoft.com/office/infopath/2007/PartnerControls"/>
    <ds:schemaRef ds:uri="fecc2597-e8fd-4279-ac06-bd7c891938be"/>
    <ds:schemaRef ds:uri="http://schemas.microsoft.com/sharepoint/v3/fields"/>
    <ds:schemaRef ds:uri="http://schemas.openxmlformats.org/package/2006/metadata/core-properties"/>
    <ds:schemaRef ds:uri="ead8da0f-3542-4e50-96c8-f1f698624e86"/>
    <ds:schemaRef ds:uri="http://schemas.microsoft.com/sharepoint/v3"/>
  </ds:schemaRefs>
</ds:datastoreItem>
</file>

<file path=customXml/itemProps4.xml><?xml version="1.0" encoding="utf-8"?>
<ds:datastoreItem xmlns:ds="http://schemas.openxmlformats.org/officeDocument/2006/customXml" ds:itemID="{578FD0ED-7E52-4C49-BA91-CDC9321884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Table of Contents</vt:lpstr>
      <vt:lpstr>Equations and Inputs</vt:lpstr>
      <vt:lpstr>Occupational</vt:lpstr>
      <vt:lpstr>Consumer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Occupational and Consumer Cumulative Risk Calculator for Dicyclohexyl Phthalate (DCHP)</dc:title>
  <dc:subject/>
  <dc:creator>US EPA</dc:creator>
  <cp:keywords>DCHP ; Dicyclohexyl Phthalate ; CASRN 84-61-7 ; Cumulative Risk ; calculator ; occupational exposure ; consumer exposure</cp:keywords>
  <dc:description/>
  <cp:lastModifiedBy>Hodge, Myles</cp:lastModifiedBy>
  <cp:revision/>
  <dcterms:created xsi:type="dcterms:W3CDTF">2024-10-31T22:47:22Z</dcterms:created>
  <dcterms:modified xsi:type="dcterms:W3CDTF">2025-07-30T13:17:32Z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1748;#Cumulative Risk|b04655e9-bf88-4e89-be99-9592ed0681be;#1747;#CASRN 84-61-7|13a5b484-cfc4-4611-9cd1-69df501757ca;#1744;#Dicyclohexyl Phthalate|361306bc-ff5e-4274-b01f-c673c29f10c8;#1272;#calculator|0385d1d1-befc-4a2b-b34a-0bc52767117e;#1739;#DCHP|5015f5d2-d585-4786-b2a1-b123b323f209;#1191;#occupational exposure|dc86747e-746f-435b-be39-b7773de656d7;#1207;#consumer exposure|c4236f11-4fb2-4664-b6b0-2aff6702c2a0</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