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4566" documentId="8_{B623FEBC-AF04-4021-B5B3-D5655C72D4A8}" xr6:coauthVersionLast="47" xr6:coauthVersionMax="47" xr10:uidLastSave="{3E8C2728-34B4-4A6F-AF46-4F03250D74A6}"/>
  <bookViews>
    <workbookView xWindow="-110" yWindow="-110" windowWidth="19420" windowHeight="10300" xr2:uid="{FC258C71-DF2E-449C-AE9F-92DB304E0BAF}"/>
  </bookViews>
  <sheets>
    <sheet name="Cover Page" sheetId="12" r:id="rId1"/>
    <sheet name="Table of Contents" sheetId="7" r:id="rId2"/>
    <sheet name="Equations and Inputs" sheetId="9" r:id="rId3"/>
    <sheet name="Occupational" sheetId="11" r:id="rId4"/>
    <sheet name="Consumer" sheetId="10" r:id="rId5"/>
  </sheets>
  <externalReferences>
    <externalReference r:id="rId6"/>
    <externalReference r:id="rId7"/>
  </externalReferences>
  <definedNames>
    <definedName name="_xlnm._FilterDatabase" localSheetId="4" hidden="1">Consumer!$B$4:$BB$244</definedName>
    <definedName name="_xlnm._FilterDatabase" localSheetId="3" hidden="1">Occupational!$A$4:$CG$42</definedName>
    <definedName name="AH2_cm2">'[1]Exposure Factors'!$C$6</definedName>
    <definedName name="AH2_cm2_F">'[1]Exposure Factors'!$D$6</definedName>
    <definedName name="BW_default">'[1]Exposure Factors'!$C$4</definedName>
    <definedName name="BW_F">'[1]Exposure Factors'!$D$4</definedName>
    <definedName name="ED_8">'[2]List Values'!$H$10</definedName>
    <definedName name="EFID">'[2]List Values'!$H$14</definedName>
    <definedName name="ID">'[2]List Values'!$H$15</definedName>
    <definedName name="LT">'[2]List Values'!$H$18</definedName>
    <definedName name="WorkBreathRate">'[2]Exposure Factors'!$C$10</definedName>
    <definedName name="WY_high">'[2]List Values'!$H$17</definedName>
    <definedName name="WY_mid">'[2]List Values'!$H$16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0" l="1"/>
  <c r="I84" i="10"/>
  <c r="H84" i="10"/>
  <c r="H80" i="10"/>
  <c r="W80" i="10" s="1"/>
  <c r="W78" i="10"/>
  <c r="X78" i="10"/>
  <c r="Y78" i="10"/>
  <c r="Z78" i="10"/>
  <c r="AA78" i="10"/>
  <c r="AB78" i="10"/>
  <c r="AC78" i="10"/>
  <c r="W79" i="10"/>
  <c r="X79" i="10"/>
  <c r="Y79" i="10"/>
  <c r="Z79" i="10"/>
  <c r="AA79" i="10"/>
  <c r="AB79" i="10"/>
  <c r="AC79" i="10"/>
  <c r="X77" i="10"/>
  <c r="Y77" i="10"/>
  <c r="Z77" i="10"/>
  <c r="AA77" i="10"/>
  <c r="AB77" i="10"/>
  <c r="AC77" i="10"/>
  <c r="W77" i="10"/>
  <c r="W81" i="10"/>
  <c r="P77" i="10"/>
  <c r="Q77" i="10"/>
  <c r="R77" i="10"/>
  <c r="S77" i="10"/>
  <c r="T77" i="10"/>
  <c r="U77" i="10"/>
  <c r="P78" i="10"/>
  <c r="Q78" i="10"/>
  <c r="R78" i="10"/>
  <c r="S78" i="10"/>
  <c r="T78" i="10"/>
  <c r="U78" i="10"/>
  <c r="P79" i="10"/>
  <c r="Q79" i="10"/>
  <c r="R79" i="10"/>
  <c r="S79" i="10"/>
  <c r="T79" i="10"/>
  <c r="U79" i="10"/>
  <c r="O78" i="10"/>
  <c r="O79" i="10"/>
  <c r="O77" i="10"/>
  <c r="I80" i="10"/>
  <c r="X80" i="10" s="1"/>
  <c r="J80" i="10"/>
  <c r="Y80" i="10" s="1"/>
  <c r="K80" i="10"/>
  <c r="R80" i="10" s="1"/>
  <c r="L80" i="10"/>
  <c r="S80" i="10" s="1"/>
  <c r="M80" i="10"/>
  <c r="T80" i="10" s="1"/>
  <c r="N80" i="10"/>
  <c r="AC80" i="10" s="1"/>
  <c r="O81" i="10"/>
  <c r="O80" i="10" l="1"/>
  <c r="U80" i="10"/>
  <c r="Q80" i="10"/>
  <c r="P80" i="10"/>
  <c r="AB80" i="10"/>
  <c r="AA80" i="10"/>
  <c r="Z80" i="10"/>
  <c r="W152" i="10" l="1"/>
  <c r="AH152" i="10" s="1"/>
  <c r="X152" i="10"/>
  <c r="AI152" i="10" s="1"/>
  <c r="J152" i="10"/>
  <c r="Y152" i="10" s="1"/>
  <c r="AJ152" i="10" s="1"/>
  <c r="K152" i="10"/>
  <c r="R152" i="10" s="1"/>
  <c r="AP149" i="10"/>
  <c r="AQ149" i="10"/>
  <c r="AR149" i="10"/>
  <c r="AS149" i="10"/>
  <c r="AT149" i="10"/>
  <c r="AU149" i="10"/>
  <c r="AP150" i="10"/>
  <c r="AQ150" i="10"/>
  <c r="AR150" i="10"/>
  <c r="AS150" i="10"/>
  <c r="AT150" i="10"/>
  <c r="AU150" i="10"/>
  <c r="AP151" i="10"/>
  <c r="AQ151" i="10"/>
  <c r="AR151" i="10"/>
  <c r="AS151" i="10"/>
  <c r="AT151" i="10"/>
  <c r="AU151" i="10"/>
  <c r="AP152" i="10"/>
  <c r="AQ152" i="10"/>
  <c r="AR152" i="10"/>
  <c r="AS152" i="10"/>
  <c r="AT152" i="10"/>
  <c r="AU152" i="10"/>
  <c r="AP153" i="10"/>
  <c r="AQ153" i="10"/>
  <c r="AR153" i="10"/>
  <c r="AS153" i="10"/>
  <c r="AT153" i="10"/>
  <c r="AU153" i="10"/>
  <c r="AP154" i="10"/>
  <c r="AQ154" i="10"/>
  <c r="AR154" i="10"/>
  <c r="AS154" i="10"/>
  <c r="AT154" i="10"/>
  <c r="AU154" i="10"/>
  <c r="AP155" i="10"/>
  <c r="AQ155" i="10"/>
  <c r="AR155" i="10"/>
  <c r="AS155" i="10"/>
  <c r="AT155" i="10"/>
  <c r="AU155" i="10"/>
  <c r="AP156" i="10"/>
  <c r="AQ156" i="10"/>
  <c r="AR156" i="10"/>
  <c r="AS156" i="10"/>
  <c r="AT156" i="10"/>
  <c r="AU156" i="10"/>
  <c r="AP157" i="10"/>
  <c r="AQ157" i="10"/>
  <c r="AR157" i="10"/>
  <c r="AS157" i="10"/>
  <c r="AT157" i="10"/>
  <c r="AU157" i="10"/>
  <c r="AP158" i="10"/>
  <c r="AQ158" i="10"/>
  <c r="AR158" i="10"/>
  <c r="AS158" i="10"/>
  <c r="AT158" i="10"/>
  <c r="AU158" i="10"/>
  <c r="AP159" i="10"/>
  <c r="AQ159" i="10"/>
  <c r="AR159" i="10"/>
  <c r="AS159" i="10"/>
  <c r="AT159" i="10"/>
  <c r="AU159" i="10"/>
  <c r="AP160" i="10"/>
  <c r="AQ160" i="10"/>
  <c r="AR160" i="10"/>
  <c r="AS160" i="10"/>
  <c r="AT160" i="10"/>
  <c r="AU160" i="10"/>
  <c r="AP161" i="10"/>
  <c r="AQ161" i="10"/>
  <c r="AR161" i="10"/>
  <c r="AS161" i="10"/>
  <c r="AT161" i="10"/>
  <c r="AU161" i="10"/>
  <c r="AP162" i="10"/>
  <c r="AQ162" i="10"/>
  <c r="AR162" i="10"/>
  <c r="AS162" i="10"/>
  <c r="AT162" i="10"/>
  <c r="AU162" i="10"/>
  <c r="AP163" i="10"/>
  <c r="AQ163" i="10"/>
  <c r="AR163" i="10"/>
  <c r="AS163" i="10"/>
  <c r="AT163" i="10"/>
  <c r="AU163" i="10"/>
  <c r="AP164" i="10"/>
  <c r="AQ164" i="10"/>
  <c r="AR164" i="10"/>
  <c r="AS164" i="10"/>
  <c r="AT164" i="10"/>
  <c r="AU164" i="10"/>
  <c r="AP165" i="10"/>
  <c r="AQ165" i="10"/>
  <c r="AR165" i="10"/>
  <c r="AS165" i="10"/>
  <c r="AT165" i="10"/>
  <c r="AU165" i="10"/>
  <c r="AP166" i="10"/>
  <c r="AQ166" i="10"/>
  <c r="AR166" i="10"/>
  <c r="AS166" i="10"/>
  <c r="AT166" i="10"/>
  <c r="AU166" i="10"/>
  <c r="AP167" i="10"/>
  <c r="AQ167" i="10"/>
  <c r="AR167" i="10"/>
  <c r="AS167" i="10"/>
  <c r="AT167" i="10"/>
  <c r="AU167" i="10"/>
  <c r="AP168" i="10"/>
  <c r="AQ168" i="10"/>
  <c r="AR168" i="10"/>
  <c r="AS168" i="10"/>
  <c r="AT168" i="10"/>
  <c r="AU168" i="10"/>
  <c r="AP169" i="10"/>
  <c r="AQ169" i="10"/>
  <c r="AR169" i="10"/>
  <c r="AS169" i="10"/>
  <c r="AT169" i="10"/>
  <c r="AU169" i="10"/>
  <c r="AP170" i="10"/>
  <c r="AQ170" i="10"/>
  <c r="AR170" i="10"/>
  <c r="AS170" i="10"/>
  <c r="AT170" i="10"/>
  <c r="AU170" i="10"/>
  <c r="AP171" i="10"/>
  <c r="AQ171" i="10"/>
  <c r="AR171" i="10"/>
  <c r="AS171" i="10"/>
  <c r="AT171" i="10"/>
  <c r="AU171" i="10"/>
  <c r="AP172" i="10"/>
  <c r="AQ172" i="10"/>
  <c r="AR172" i="10"/>
  <c r="AS172" i="10"/>
  <c r="AT172" i="10"/>
  <c r="AU172" i="10"/>
  <c r="AP148" i="10"/>
  <c r="AQ148" i="10"/>
  <c r="AR148" i="10"/>
  <c r="AS148" i="10"/>
  <c r="AT148" i="10"/>
  <c r="AU148" i="10"/>
  <c r="AO149" i="10"/>
  <c r="AO150" i="10"/>
  <c r="AO151" i="10"/>
  <c r="AO152" i="10"/>
  <c r="AO153" i="10"/>
  <c r="AO154" i="10"/>
  <c r="AO155" i="10"/>
  <c r="AO156" i="10"/>
  <c r="AO157" i="10"/>
  <c r="AO158" i="10"/>
  <c r="AO159" i="10"/>
  <c r="AO160" i="10"/>
  <c r="AO161" i="10"/>
  <c r="AO162" i="10"/>
  <c r="AO163" i="10"/>
  <c r="AO164" i="10"/>
  <c r="AO165" i="10"/>
  <c r="AO166" i="10"/>
  <c r="AO167" i="10"/>
  <c r="AO168" i="10"/>
  <c r="AO169" i="10"/>
  <c r="AO170" i="10"/>
  <c r="AO171" i="10"/>
  <c r="AO172" i="10"/>
  <c r="AC149" i="10"/>
  <c r="AN149" i="10" s="1"/>
  <c r="W150" i="10"/>
  <c r="AH150" i="10" s="1"/>
  <c r="X150" i="10"/>
  <c r="AI150" i="10" s="1"/>
  <c r="Y150" i="10"/>
  <c r="AJ150" i="10" s="1"/>
  <c r="Z150" i="10"/>
  <c r="AK150" i="10" s="1"/>
  <c r="AA150" i="10"/>
  <c r="AL150" i="10" s="1"/>
  <c r="AB150" i="10"/>
  <c r="AM150" i="10" s="1"/>
  <c r="AC150" i="10"/>
  <c r="AN150" i="10" s="1"/>
  <c r="W151" i="10"/>
  <c r="AH151" i="10" s="1"/>
  <c r="X151" i="10"/>
  <c r="AI151" i="10" s="1"/>
  <c r="Y151" i="10"/>
  <c r="AJ151" i="10" s="1"/>
  <c r="Z151" i="10"/>
  <c r="AK151" i="10" s="1"/>
  <c r="AA151" i="10"/>
  <c r="AL151" i="10" s="1"/>
  <c r="AB151" i="10"/>
  <c r="AM151" i="10" s="1"/>
  <c r="AC151" i="10"/>
  <c r="AN151" i="10" s="1"/>
  <c r="W153" i="10"/>
  <c r="AH153" i="10" s="1"/>
  <c r="X153" i="10"/>
  <c r="AI153" i="10" s="1"/>
  <c r="Y153" i="10"/>
  <c r="AJ153" i="10" s="1"/>
  <c r="Z153" i="10"/>
  <c r="AK153" i="10" s="1"/>
  <c r="AA153" i="10"/>
  <c r="AL153" i="10" s="1"/>
  <c r="AB153" i="10"/>
  <c r="AM153" i="10" s="1"/>
  <c r="AC153" i="10"/>
  <c r="AN153" i="10" s="1"/>
  <c r="W154" i="10"/>
  <c r="AH154" i="10" s="1"/>
  <c r="X154" i="10"/>
  <c r="AI154" i="10" s="1"/>
  <c r="Y154" i="10"/>
  <c r="AJ154" i="10" s="1"/>
  <c r="Z154" i="10"/>
  <c r="AK154" i="10" s="1"/>
  <c r="AA154" i="10"/>
  <c r="AL154" i="10" s="1"/>
  <c r="AB154" i="10"/>
  <c r="AM154" i="10" s="1"/>
  <c r="AC154" i="10"/>
  <c r="AN154" i="10" s="1"/>
  <c r="W155" i="10"/>
  <c r="AH155" i="10" s="1"/>
  <c r="X155" i="10"/>
  <c r="AI155" i="10" s="1"/>
  <c r="Y155" i="10"/>
  <c r="AJ155" i="10" s="1"/>
  <c r="Z155" i="10"/>
  <c r="AK155" i="10" s="1"/>
  <c r="AA155" i="10"/>
  <c r="AL155" i="10" s="1"/>
  <c r="AB155" i="10"/>
  <c r="AM155" i="10" s="1"/>
  <c r="AC155" i="10"/>
  <c r="AN155" i="10" s="1"/>
  <c r="W157" i="10"/>
  <c r="AH157" i="10" s="1"/>
  <c r="X157" i="10"/>
  <c r="AI157" i="10" s="1"/>
  <c r="Y157" i="10"/>
  <c r="AJ157" i="10" s="1"/>
  <c r="Z157" i="10"/>
  <c r="AK157" i="10" s="1"/>
  <c r="AA157" i="10"/>
  <c r="AL157" i="10" s="1"/>
  <c r="AB157" i="10"/>
  <c r="AM157" i="10" s="1"/>
  <c r="AC157" i="10"/>
  <c r="AN157" i="10" s="1"/>
  <c r="W158" i="10"/>
  <c r="AH158" i="10" s="1"/>
  <c r="X158" i="10"/>
  <c r="AI158" i="10" s="1"/>
  <c r="Y158" i="10"/>
  <c r="AJ158" i="10" s="1"/>
  <c r="Z158" i="10"/>
  <c r="AK158" i="10" s="1"/>
  <c r="AA158" i="10"/>
  <c r="AL158" i="10" s="1"/>
  <c r="AB158" i="10"/>
  <c r="AM158" i="10" s="1"/>
  <c r="AC158" i="10"/>
  <c r="AN158" i="10" s="1"/>
  <c r="W159" i="10"/>
  <c r="AH159" i="10" s="1"/>
  <c r="X159" i="10"/>
  <c r="AI159" i="10" s="1"/>
  <c r="Y159" i="10"/>
  <c r="AJ159" i="10" s="1"/>
  <c r="Z159" i="10"/>
  <c r="AK159" i="10" s="1"/>
  <c r="AA159" i="10"/>
  <c r="AL159" i="10" s="1"/>
  <c r="AB159" i="10"/>
  <c r="AM159" i="10" s="1"/>
  <c r="AC159" i="10"/>
  <c r="AN159" i="10" s="1"/>
  <c r="W161" i="10"/>
  <c r="AH161" i="10" s="1"/>
  <c r="X161" i="10"/>
  <c r="AI161" i="10" s="1"/>
  <c r="Y161" i="10"/>
  <c r="AJ161" i="10" s="1"/>
  <c r="Z161" i="10"/>
  <c r="AK161" i="10" s="1"/>
  <c r="AA161" i="10"/>
  <c r="AL161" i="10" s="1"/>
  <c r="AB161" i="10"/>
  <c r="AM161" i="10" s="1"/>
  <c r="AC161" i="10"/>
  <c r="AN161" i="10" s="1"/>
  <c r="W162" i="10"/>
  <c r="AH162" i="10" s="1"/>
  <c r="X162" i="10"/>
  <c r="AI162" i="10" s="1"/>
  <c r="Y162" i="10"/>
  <c r="AJ162" i="10" s="1"/>
  <c r="Z162" i="10"/>
  <c r="AK162" i="10" s="1"/>
  <c r="AA162" i="10"/>
  <c r="AL162" i="10" s="1"/>
  <c r="AB162" i="10"/>
  <c r="AM162" i="10" s="1"/>
  <c r="AC162" i="10"/>
  <c r="AN162" i="10" s="1"/>
  <c r="W163" i="10"/>
  <c r="AH163" i="10" s="1"/>
  <c r="X163" i="10"/>
  <c r="AI163" i="10" s="1"/>
  <c r="Y163" i="10"/>
  <c r="AJ163" i="10" s="1"/>
  <c r="Z163" i="10"/>
  <c r="AK163" i="10" s="1"/>
  <c r="AA163" i="10"/>
  <c r="AL163" i="10" s="1"/>
  <c r="AB163" i="10"/>
  <c r="AM163" i="10" s="1"/>
  <c r="AC163" i="10"/>
  <c r="AN163" i="10" s="1"/>
  <c r="W165" i="10"/>
  <c r="AH165" i="10" s="1"/>
  <c r="X165" i="10"/>
  <c r="AI165" i="10" s="1"/>
  <c r="Y165" i="10"/>
  <c r="AJ165" i="10" s="1"/>
  <c r="Z165" i="10"/>
  <c r="AK165" i="10" s="1"/>
  <c r="AA165" i="10"/>
  <c r="AL165" i="10" s="1"/>
  <c r="AB165" i="10"/>
  <c r="AM165" i="10" s="1"/>
  <c r="AC165" i="10"/>
  <c r="AN165" i="10" s="1"/>
  <c r="W166" i="10"/>
  <c r="AH166" i="10" s="1"/>
  <c r="X166" i="10"/>
  <c r="AI166" i="10" s="1"/>
  <c r="Y166" i="10"/>
  <c r="AJ166" i="10" s="1"/>
  <c r="Z166" i="10"/>
  <c r="AK166" i="10" s="1"/>
  <c r="AA166" i="10"/>
  <c r="AL166" i="10" s="1"/>
  <c r="AB166" i="10"/>
  <c r="AM166" i="10" s="1"/>
  <c r="AC166" i="10"/>
  <c r="AN166" i="10" s="1"/>
  <c r="W167" i="10"/>
  <c r="AH167" i="10" s="1"/>
  <c r="X167" i="10"/>
  <c r="AI167" i="10" s="1"/>
  <c r="Y167" i="10"/>
  <c r="AJ167" i="10" s="1"/>
  <c r="Z167" i="10"/>
  <c r="AK167" i="10" s="1"/>
  <c r="AA167" i="10"/>
  <c r="AL167" i="10" s="1"/>
  <c r="AB167" i="10"/>
  <c r="AM167" i="10" s="1"/>
  <c r="AC167" i="10"/>
  <c r="AN167" i="10" s="1"/>
  <c r="W169" i="10"/>
  <c r="AH169" i="10" s="1"/>
  <c r="X169" i="10"/>
  <c r="AI169" i="10" s="1"/>
  <c r="Y169" i="10"/>
  <c r="AJ169" i="10" s="1"/>
  <c r="Z169" i="10"/>
  <c r="AK169" i="10" s="1"/>
  <c r="AA169" i="10"/>
  <c r="AL169" i="10" s="1"/>
  <c r="AB169" i="10"/>
  <c r="AM169" i="10" s="1"/>
  <c r="AC169" i="10"/>
  <c r="AN169" i="10" s="1"/>
  <c r="W170" i="10"/>
  <c r="AH170" i="10" s="1"/>
  <c r="X170" i="10"/>
  <c r="AI170" i="10" s="1"/>
  <c r="Y170" i="10"/>
  <c r="AJ170" i="10" s="1"/>
  <c r="Z170" i="10"/>
  <c r="AK170" i="10" s="1"/>
  <c r="AA170" i="10"/>
  <c r="AL170" i="10" s="1"/>
  <c r="AB170" i="10"/>
  <c r="AM170" i="10" s="1"/>
  <c r="AC170" i="10"/>
  <c r="AN170" i="10" s="1"/>
  <c r="W171" i="10"/>
  <c r="AH171" i="10" s="1"/>
  <c r="X171" i="10"/>
  <c r="AI171" i="10" s="1"/>
  <c r="Y171" i="10"/>
  <c r="AJ171" i="10" s="1"/>
  <c r="Z171" i="10"/>
  <c r="AK171" i="10" s="1"/>
  <c r="AA171" i="10"/>
  <c r="AL171" i="10" s="1"/>
  <c r="AB171" i="10"/>
  <c r="AM171" i="10" s="1"/>
  <c r="AC171" i="10"/>
  <c r="AN171" i="10" s="1"/>
  <c r="X149" i="10"/>
  <c r="AI149" i="10" s="1"/>
  <c r="Y149" i="10"/>
  <c r="AJ149" i="10" s="1"/>
  <c r="Z149" i="10"/>
  <c r="AK149" i="10" s="1"/>
  <c r="AA149" i="10"/>
  <c r="AL149" i="10" s="1"/>
  <c r="AB149" i="10"/>
  <c r="AM149" i="10" s="1"/>
  <c r="W149" i="10"/>
  <c r="AH149" i="10" s="1"/>
  <c r="W148" i="10"/>
  <c r="AH148" i="10" s="1"/>
  <c r="P148" i="10"/>
  <c r="Q148" i="10"/>
  <c r="R148" i="10"/>
  <c r="S148" i="10"/>
  <c r="T148" i="10"/>
  <c r="U148" i="10"/>
  <c r="P149" i="10"/>
  <c r="Q149" i="10"/>
  <c r="R149" i="10"/>
  <c r="S149" i="10"/>
  <c r="T149" i="10"/>
  <c r="U149" i="10"/>
  <c r="P150" i="10"/>
  <c r="Q150" i="10"/>
  <c r="R150" i="10"/>
  <c r="S150" i="10"/>
  <c r="T150" i="10"/>
  <c r="U150" i="10"/>
  <c r="P151" i="10"/>
  <c r="Q151" i="10"/>
  <c r="R151" i="10"/>
  <c r="S151" i="10"/>
  <c r="T151" i="10"/>
  <c r="U151" i="10"/>
  <c r="P153" i="10"/>
  <c r="Q153" i="10"/>
  <c r="R153" i="10"/>
  <c r="S153" i="10"/>
  <c r="T153" i="10"/>
  <c r="U153" i="10"/>
  <c r="P154" i="10"/>
  <c r="Q154" i="10"/>
  <c r="R154" i="10"/>
  <c r="S154" i="10"/>
  <c r="T154" i="10"/>
  <c r="U154" i="10"/>
  <c r="P155" i="10"/>
  <c r="Q155" i="10"/>
  <c r="R155" i="10"/>
  <c r="S155" i="10"/>
  <c r="T155" i="10"/>
  <c r="U155" i="10"/>
  <c r="P157" i="10"/>
  <c r="Q157" i="10"/>
  <c r="R157" i="10"/>
  <c r="S157" i="10"/>
  <c r="T157" i="10"/>
  <c r="U157" i="10"/>
  <c r="P158" i="10"/>
  <c r="Q158" i="10"/>
  <c r="R158" i="10"/>
  <c r="S158" i="10"/>
  <c r="T158" i="10"/>
  <c r="U158" i="10"/>
  <c r="P159" i="10"/>
  <c r="Q159" i="10"/>
  <c r="R159" i="10"/>
  <c r="S159" i="10"/>
  <c r="T159" i="10"/>
  <c r="U159" i="10"/>
  <c r="P161" i="10"/>
  <c r="Q161" i="10"/>
  <c r="R161" i="10"/>
  <c r="S161" i="10"/>
  <c r="T161" i="10"/>
  <c r="U161" i="10"/>
  <c r="P162" i="10"/>
  <c r="Q162" i="10"/>
  <c r="R162" i="10"/>
  <c r="S162" i="10"/>
  <c r="T162" i="10"/>
  <c r="U162" i="10"/>
  <c r="P163" i="10"/>
  <c r="Q163" i="10"/>
  <c r="R163" i="10"/>
  <c r="S163" i="10"/>
  <c r="T163" i="10"/>
  <c r="U163" i="10"/>
  <c r="P165" i="10"/>
  <c r="Q165" i="10"/>
  <c r="R165" i="10"/>
  <c r="S165" i="10"/>
  <c r="T165" i="10"/>
  <c r="U165" i="10"/>
  <c r="P166" i="10"/>
  <c r="Q166" i="10"/>
  <c r="R166" i="10"/>
  <c r="S166" i="10"/>
  <c r="T166" i="10"/>
  <c r="U166" i="10"/>
  <c r="P167" i="10"/>
  <c r="Q167" i="10"/>
  <c r="R167" i="10"/>
  <c r="S167" i="10"/>
  <c r="T167" i="10"/>
  <c r="U167" i="10"/>
  <c r="P169" i="10"/>
  <c r="Q169" i="10"/>
  <c r="R169" i="10"/>
  <c r="S169" i="10"/>
  <c r="T169" i="10"/>
  <c r="U169" i="10"/>
  <c r="P170" i="10"/>
  <c r="Q170" i="10"/>
  <c r="R170" i="10"/>
  <c r="S170" i="10"/>
  <c r="T170" i="10"/>
  <c r="U170" i="10"/>
  <c r="P171" i="10"/>
  <c r="Q171" i="10"/>
  <c r="R171" i="10"/>
  <c r="S171" i="10"/>
  <c r="T171" i="10"/>
  <c r="U171" i="10"/>
  <c r="O150" i="10"/>
  <c r="O151" i="10"/>
  <c r="O153" i="10"/>
  <c r="O154" i="10"/>
  <c r="O155" i="10"/>
  <c r="O157" i="10"/>
  <c r="O158" i="10"/>
  <c r="O159" i="10"/>
  <c r="O161" i="10"/>
  <c r="O162" i="10"/>
  <c r="O163" i="10"/>
  <c r="O165" i="10"/>
  <c r="O166" i="10"/>
  <c r="O167" i="10"/>
  <c r="O169" i="10"/>
  <c r="O170" i="10"/>
  <c r="O171" i="10"/>
  <c r="O149" i="10"/>
  <c r="N172" i="10"/>
  <c r="AC172" i="10" s="1"/>
  <c r="AN172" i="10" s="1"/>
  <c r="M172" i="10"/>
  <c r="AB172" i="10" s="1"/>
  <c r="AM172" i="10" s="1"/>
  <c r="L172" i="10"/>
  <c r="AA172" i="10" s="1"/>
  <c r="AL172" i="10" s="1"/>
  <c r="K172" i="10"/>
  <c r="R172" i="10" s="1"/>
  <c r="J172" i="10"/>
  <c r="Y172" i="10" s="1"/>
  <c r="AJ172" i="10" s="1"/>
  <c r="X172" i="10"/>
  <c r="AI172" i="10" s="1"/>
  <c r="W172" i="10"/>
  <c r="AH172" i="10" s="1"/>
  <c r="N168" i="10"/>
  <c r="AC168" i="10" s="1"/>
  <c r="AN168" i="10" s="1"/>
  <c r="M168" i="10"/>
  <c r="T168" i="10" s="1"/>
  <c r="L168" i="10"/>
  <c r="S168" i="10" s="1"/>
  <c r="K168" i="10"/>
  <c r="R168" i="10" s="1"/>
  <c r="J168" i="10"/>
  <c r="Q168" i="10" s="1"/>
  <c r="P168" i="10"/>
  <c r="W168" i="10"/>
  <c r="AH168" i="10" s="1"/>
  <c r="N164" i="10"/>
  <c r="U164" i="10" s="1"/>
  <c r="M164" i="10"/>
  <c r="T164" i="10" s="1"/>
  <c r="L164" i="10"/>
  <c r="S164" i="10" s="1"/>
  <c r="K164" i="10"/>
  <c r="R164" i="10" s="1"/>
  <c r="J164" i="10"/>
  <c r="Y164" i="10" s="1"/>
  <c r="AJ164" i="10" s="1"/>
  <c r="X164" i="10"/>
  <c r="AI164" i="10" s="1"/>
  <c r="W164" i="10"/>
  <c r="AH164" i="10" s="1"/>
  <c r="AV164" i="10" s="1"/>
  <c r="N160" i="10"/>
  <c r="AC160" i="10" s="1"/>
  <c r="AN160" i="10" s="1"/>
  <c r="M160" i="10"/>
  <c r="AB160" i="10" s="1"/>
  <c r="AM160" i="10" s="1"/>
  <c r="L160" i="10"/>
  <c r="AA160" i="10" s="1"/>
  <c r="AL160" i="10" s="1"/>
  <c r="K160" i="10"/>
  <c r="R160" i="10" s="1"/>
  <c r="J160" i="10"/>
  <c r="Y160" i="10" s="1"/>
  <c r="AJ160" i="10" s="1"/>
  <c r="X160" i="10"/>
  <c r="AI160" i="10" s="1"/>
  <c r="O160" i="10"/>
  <c r="N156" i="10"/>
  <c r="U156" i="10" s="1"/>
  <c r="M156" i="10"/>
  <c r="T156" i="10" s="1"/>
  <c r="L156" i="10"/>
  <c r="S156" i="10" s="1"/>
  <c r="K156" i="10"/>
  <c r="R156" i="10" s="1"/>
  <c r="J156" i="10"/>
  <c r="Q156" i="10" s="1"/>
  <c r="P156" i="10"/>
  <c r="W156" i="10"/>
  <c r="AH156" i="10" s="1"/>
  <c r="N152" i="10"/>
  <c r="U152" i="10" s="1"/>
  <c r="M152" i="10"/>
  <c r="T152" i="10" s="1"/>
  <c r="L152" i="10"/>
  <c r="S152" i="10" s="1"/>
  <c r="BA165" i="10" l="1"/>
  <c r="AY159" i="10"/>
  <c r="BA157" i="10"/>
  <c r="AY167" i="10"/>
  <c r="AV169" i="10"/>
  <c r="AX172" i="10"/>
  <c r="Z160" i="10"/>
  <c r="AK160" i="10" s="1"/>
  <c r="AY160" i="10" s="1"/>
  <c r="AX149" i="10"/>
  <c r="AX160" i="10"/>
  <c r="AV168" i="10"/>
  <c r="BA172" i="10"/>
  <c r="AV167" i="10"/>
  <c r="AX165" i="10"/>
  <c r="AZ162" i="10"/>
  <c r="BB166" i="10"/>
  <c r="AW165" i="10"/>
  <c r="W160" i="10"/>
  <c r="AH160" i="10" s="1"/>
  <c r="AV160" i="10" s="1"/>
  <c r="AZ160" i="10"/>
  <c r="BA166" i="10"/>
  <c r="AV165" i="10"/>
  <c r="AV156" i="10"/>
  <c r="AZ166" i="10"/>
  <c r="X156" i="10"/>
  <c r="AI156" i="10" s="1"/>
  <c r="AW156" i="10" s="1"/>
  <c r="BB170" i="10"/>
  <c r="AW161" i="10"/>
  <c r="AV152" i="10"/>
  <c r="Q164" i="10"/>
  <c r="BA170" i="10"/>
  <c r="AZ170" i="10"/>
  <c r="AB168" i="10"/>
  <c r="AM168" i="10" s="1"/>
  <c r="BA168" i="10" s="1"/>
  <c r="AY155" i="10"/>
  <c r="AW149" i="10"/>
  <c r="AW160" i="10"/>
  <c r="AZ172" i="10"/>
  <c r="Z172" i="10"/>
  <c r="AK172" i="10" s="1"/>
  <c r="AY172" i="10" s="1"/>
  <c r="AW155" i="10"/>
  <c r="BB172" i="10"/>
  <c r="BB158" i="10"/>
  <c r="BB162" i="10"/>
  <c r="BA160" i="10"/>
  <c r="P152" i="10"/>
  <c r="AY171" i="10"/>
  <c r="BA169" i="10"/>
  <c r="AZ158" i="10"/>
  <c r="AC156" i="10"/>
  <c r="AN156" i="10" s="1"/>
  <c r="BB156" i="10" s="1"/>
  <c r="AZ154" i="10"/>
  <c r="AB152" i="10"/>
  <c r="AM152" i="10" s="1"/>
  <c r="BA152" i="10" s="1"/>
  <c r="AX150" i="10"/>
  <c r="Y156" i="10"/>
  <c r="AJ156" i="10" s="1"/>
  <c r="AX156" i="10" s="1"/>
  <c r="AY154" i="10"/>
  <c r="U172" i="10"/>
  <c r="Q172" i="10"/>
  <c r="AV163" i="10"/>
  <c r="AX152" i="10"/>
  <c r="P172" i="10"/>
  <c r="BA158" i="10"/>
  <c r="AV157" i="10"/>
  <c r="BA154" i="10"/>
  <c r="AV153" i="10"/>
  <c r="AY150" i="10"/>
  <c r="AX158" i="10"/>
  <c r="AY158" i="10"/>
  <c r="AY162" i="10"/>
  <c r="AX154" i="10"/>
  <c r="AV150" i="10"/>
  <c r="AX162" i="10"/>
  <c r="AV154" i="10"/>
  <c r="BB160" i="10"/>
  <c r="AY170" i="10"/>
  <c r="AA168" i="10"/>
  <c r="AL168" i="10" s="1"/>
  <c r="AZ168" i="10" s="1"/>
  <c r="AY166" i="10"/>
  <c r="AV162" i="10"/>
  <c r="AX170" i="10"/>
  <c r="Z168" i="10"/>
  <c r="AK168" i="10" s="1"/>
  <c r="AY168" i="10" s="1"/>
  <c r="AX166" i="10"/>
  <c r="BA153" i="10"/>
  <c r="BB168" i="10"/>
  <c r="U160" i="10"/>
  <c r="AV151" i="10"/>
  <c r="AX164" i="10"/>
  <c r="Q152" i="10"/>
  <c r="AV166" i="10"/>
  <c r="BB150" i="10"/>
  <c r="Q160" i="10"/>
  <c r="P160" i="10"/>
  <c r="BB151" i="10"/>
  <c r="AW150" i="10"/>
  <c r="BB163" i="10"/>
  <c r="AW162" i="10"/>
  <c r="BA151" i="10"/>
  <c r="BB171" i="10"/>
  <c r="AW170" i="10"/>
  <c r="Y168" i="10"/>
  <c r="AJ168" i="10" s="1"/>
  <c r="AX168" i="10" s="1"/>
  <c r="BA163" i="10"/>
  <c r="BB159" i="10"/>
  <c r="AW158" i="10"/>
  <c r="BB155" i="10"/>
  <c r="AW154" i="10"/>
  <c r="AZ151" i="10"/>
  <c r="BB149" i="10"/>
  <c r="BA171" i="10"/>
  <c r="AV170" i="10"/>
  <c r="X168" i="10"/>
  <c r="AI168" i="10" s="1"/>
  <c r="AW168" i="10" s="1"/>
  <c r="AZ163" i="10"/>
  <c r="BB161" i="10"/>
  <c r="BA159" i="10"/>
  <c r="AV158" i="10"/>
  <c r="BA155" i="10"/>
  <c r="AY151" i="10"/>
  <c r="O156" i="10"/>
  <c r="AZ171" i="10"/>
  <c r="BB169" i="10"/>
  <c r="BB167" i="10"/>
  <c r="AW166" i="10"/>
  <c r="AY163" i="10"/>
  <c r="BA161" i="10"/>
  <c r="AZ159" i="10"/>
  <c r="BB157" i="10"/>
  <c r="AZ155" i="10"/>
  <c r="BB153" i="10"/>
  <c r="AX151" i="10"/>
  <c r="AW164" i="10"/>
  <c r="O168" i="10"/>
  <c r="BA167" i="10"/>
  <c r="AX163" i="10"/>
  <c r="AZ161" i="10"/>
  <c r="AW151" i="10"/>
  <c r="AW157" i="10"/>
  <c r="AV172" i="10"/>
  <c r="AV149" i="10"/>
  <c r="AX171" i="10"/>
  <c r="AZ169" i="10"/>
  <c r="AZ167" i="10"/>
  <c r="BB165" i="10"/>
  <c r="AW163" i="10"/>
  <c r="AY161" i="10"/>
  <c r="AX159" i="10"/>
  <c r="AZ157" i="10"/>
  <c r="AX155" i="10"/>
  <c r="AZ153" i="10"/>
  <c r="AW172" i="10"/>
  <c r="BA149" i="10"/>
  <c r="AW171" i="10"/>
  <c r="AY169" i="10"/>
  <c r="AX161" i="10"/>
  <c r="AW159" i="10"/>
  <c r="AY157" i="10"/>
  <c r="AY153" i="10"/>
  <c r="AW169" i="10"/>
  <c r="AW152" i="10"/>
  <c r="AZ149" i="10"/>
  <c r="AV171" i="10"/>
  <c r="AX169" i="10"/>
  <c r="AX167" i="10"/>
  <c r="AZ165" i="10"/>
  <c r="AV159" i="10"/>
  <c r="AX157" i="10"/>
  <c r="AV155" i="10"/>
  <c r="AX153" i="10"/>
  <c r="BA150" i="10"/>
  <c r="O164" i="10"/>
  <c r="AY149" i="10"/>
  <c r="AW167" i="10"/>
  <c r="AY165" i="10"/>
  <c r="BA162" i="10"/>
  <c r="AV161" i="10"/>
  <c r="BB154" i="10"/>
  <c r="AW153" i="10"/>
  <c r="AZ150" i="10"/>
  <c r="AC152" i="10"/>
  <c r="AN152" i="10" s="1"/>
  <c r="BB152" i="10" s="1"/>
  <c r="AB156" i="10"/>
  <c r="AM156" i="10" s="1"/>
  <c r="BA156" i="10" s="1"/>
  <c r="O152" i="10"/>
  <c r="AC164" i="10"/>
  <c r="AN164" i="10" s="1"/>
  <c r="BB164" i="10" s="1"/>
  <c r="AB164" i="10"/>
  <c r="AM164" i="10" s="1"/>
  <c r="BA164" i="10" s="1"/>
  <c r="AA164" i="10"/>
  <c r="AL164" i="10" s="1"/>
  <c r="AZ164" i="10" s="1"/>
  <c r="AA152" i="10"/>
  <c r="AL152" i="10" s="1"/>
  <c r="AZ152" i="10" s="1"/>
  <c r="P164" i="10"/>
  <c r="AA156" i="10"/>
  <c r="AL156" i="10" s="1"/>
  <c r="AZ156" i="10" s="1"/>
  <c r="Z156" i="10"/>
  <c r="AK156" i="10" s="1"/>
  <c r="AY156" i="10" s="1"/>
  <c r="U168" i="10"/>
  <c r="O172" i="10"/>
  <c r="T172" i="10"/>
  <c r="T160" i="10"/>
  <c r="Z152" i="10"/>
  <c r="AK152" i="10" s="1"/>
  <c r="AY152" i="10" s="1"/>
  <c r="S172" i="10"/>
  <c r="S160" i="10"/>
  <c r="Z164" i="10"/>
  <c r="AK164" i="10" s="1"/>
  <c r="AY164" i="10" s="1"/>
  <c r="AA5" i="10" l="1"/>
  <c r="AL5" i="10" s="1"/>
  <c r="W6" i="10"/>
  <c r="AH6" i="10" s="1"/>
  <c r="X6" i="10"/>
  <c r="AI6" i="10" s="1"/>
  <c r="Y6" i="10"/>
  <c r="AJ6" i="10" s="1"/>
  <c r="Z6" i="10"/>
  <c r="AK6" i="10" s="1"/>
  <c r="AA6" i="10"/>
  <c r="AL6" i="10" s="1"/>
  <c r="AB6" i="10"/>
  <c r="AM6" i="10" s="1"/>
  <c r="AC6" i="10"/>
  <c r="AN6" i="10" s="1"/>
  <c r="W7" i="10"/>
  <c r="AH7" i="10" s="1"/>
  <c r="X7" i="10"/>
  <c r="AI7" i="10" s="1"/>
  <c r="Y7" i="10"/>
  <c r="AJ7" i="10" s="1"/>
  <c r="Z7" i="10"/>
  <c r="AK7" i="10" s="1"/>
  <c r="AA7" i="10"/>
  <c r="AL7" i="10" s="1"/>
  <c r="AB7" i="10"/>
  <c r="AM7" i="10" s="1"/>
  <c r="AC7" i="10"/>
  <c r="AN7" i="10" s="1"/>
  <c r="W8" i="10"/>
  <c r="AH8" i="10" s="1"/>
  <c r="X8" i="10"/>
  <c r="AI8" i="10" s="1"/>
  <c r="Y8" i="10"/>
  <c r="AJ8" i="10" s="1"/>
  <c r="Z8" i="10"/>
  <c r="AK8" i="10" s="1"/>
  <c r="AA8" i="10"/>
  <c r="AL8" i="10" s="1"/>
  <c r="AB8" i="10"/>
  <c r="AM8" i="10" s="1"/>
  <c r="AC8" i="10"/>
  <c r="AN8" i="10" s="1"/>
  <c r="W9" i="10"/>
  <c r="AH9" i="10" s="1"/>
  <c r="X9" i="10"/>
  <c r="AI9" i="10" s="1"/>
  <c r="Y9" i="10"/>
  <c r="AJ9" i="10" s="1"/>
  <c r="Z9" i="10"/>
  <c r="AK9" i="10" s="1"/>
  <c r="AA9" i="10"/>
  <c r="AL9" i="10" s="1"/>
  <c r="AB9" i="10"/>
  <c r="AM9" i="10" s="1"/>
  <c r="AC9" i="10"/>
  <c r="AN9" i="10" s="1"/>
  <c r="W10" i="10"/>
  <c r="AH10" i="10" s="1"/>
  <c r="X10" i="10"/>
  <c r="AI10" i="10" s="1"/>
  <c r="Y10" i="10"/>
  <c r="AJ10" i="10" s="1"/>
  <c r="Z10" i="10"/>
  <c r="AK10" i="10" s="1"/>
  <c r="AA10" i="10"/>
  <c r="AL10" i="10" s="1"/>
  <c r="AB10" i="10"/>
  <c r="AM10" i="10" s="1"/>
  <c r="AC10" i="10"/>
  <c r="AN10" i="10" s="1"/>
  <c r="W11" i="10"/>
  <c r="AH11" i="10" s="1"/>
  <c r="X11" i="10"/>
  <c r="AI11" i="10" s="1"/>
  <c r="Y11" i="10"/>
  <c r="AJ11" i="10" s="1"/>
  <c r="Z11" i="10"/>
  <c r="AK11" i="10" s="1"/>
  <c r="AA11" i="10"/>
  <c r="AL11" i="10" s="1"/>
  <c r="AB11" i="10"/>
  <c r="AM11" i="10" s="1"/>
  <c r="AC11" i="10"/>
  <c r="AN11" i="10" s="1"/>
  <c r="W12" i="10"/>
  <c r="AH12" i="10" s="1"/>
  <c r="X12" i="10"/>
  <c r="AI12" i="10" s="1"/>
  <c r="Y12" i="10"/>
  <c r="AJ12" i="10" s="1"/>
  <c r="Z12" i="10"/>
  <c r="AK12" i="10" s="1"/>
  <c r="AA12" i="10"/>
  <c r="AL12" i="10" s="1"/>
  <c r="AB12" i="10"/>
  <c r="AM12" i="10" s="1"/>
  <c r="AC12" i="10"/>
  <c r="AN12" i="10" s="1"/>
  <c r="W13" i="10"/>
  <c r="AH13" i="10" s="1"/>
  <c r="X13" i="10"/>
  <c r="AI13" i="10" s="1"/>
  <c r="Y13" i="10"/>
  <c r="AJ13" i="10" s="1"/>
  <c r="Z13" i="10"/>
  <c r="AK13" i="10" s="1"/>
  <c r="AA13" i="10"/>
  <c r="AL13" i="10" s="1"/>
  <c r="AB13" i="10"/>
  <c r="AM13" i="10" s="1"/>
  <c r="AC13" i="10"/>
  <c r="AN13" i="10" s="1"/>
  <c r="W14" i="10"/>
  <c r="AH14" i="10" s="1"/>
  <c r="X14" i="10"/>
  <c r="AI14" i="10" s="1"/>
  <c r="Y14" i="10"/>
  <c r="AJ14" i="10" s="1"/>
  <c r="Z14" i="10"/>
  <c r="AK14" i="10" s="1"/>
  <c r="AA14" i="10"/>
  <c r="AL14" i="10" s="1"/>
  <c r="AB14" i="10"/>
  <c r="AM14" i="10" s="1"/>
  <c r="AC14" i="10"/>
  <c r="AN14" i="10" s="1"/>
  <c r="W15" i="10"/>
  <c r="AH15" i="10" s="1"/>
  <c r="X15" i="10"/>
  <c r="AI15" i="10" s="1"/>
  <c r="Y15" i="10"/>
  <c r="AJ15" i="10" s="1"/>
  <c r="Z15" i="10"/>
  <c r="AK15" i="10" s="1"/>
  <c r="AA15" i="10"/>
  <c r="AL15" i="10" s="1"/>
  <c r="AB15" i="10"/>
  <c r="AM15" i="10" s="1"/>
  <c r="AC15" i="10"/>
  <c r="AN15" i="10" s="1"/>
  <c r="W16" i="10"/>
  <c r="AH16" i="10" s="1"/>
  <c r="X16" i="10"/>
  <c r="AI16" i="10" s="1"/>
  <c r="Y16" i="10"/>
  <c r="AJ16" i="10" s="1"/>
  <c r="Z16" i="10"/>
  <c r="AK16" i="10" s="1"/>
  <c r="AA16" i="10"/>
  <c r="AL16" i="10" s="1"/>
  <c r="AB16" i="10"/>
  <c r="AM16" i="10" s="1"/>
  <c r="AC16" i="10"/>
  <c r="AN16" i="10" s="1"/>
  <c r="W17" i="10"/>
  <c r="AH17" i="10" s="1"/>
  <c r="X17" i="10"/>
  <c r="AI17" i="10" s="1"/>
  <c r="Y17" i="10"/>
  <c r="AJ17" i="10" s="1"/>
  <c r="Z17" i="10"/>
  <c r="AK17" i="10" s="1"/>
  <c r="AA17" i="10"/>
  <c r="AL17" i="10" s="1"/>
  <c r="AB17" i="10"/>
  <c r="AM17" i="10" s="1"/>
  <c r="AC17" i="10"/>
  <c r="AN17" i="10" s="1"/>
  <c r="W18" i="10"/>
  <c r="AH18" i="10" s="1"/>
  <c r="X18" i="10"/>
  <c r="AI18" i="10" s="1"/>
  <c r="Y18" i="10"/>
  <c r="AJ18" i="10" s="1"/>
  <c r="Z18" i="10"/>
  <c r="AK18" i="10" s="1"/>
  <c r="AA18" i="10"/>
  <c r="AL18" i="10" s="1"/>
  <c r="AB18" i="10"/>
  <c r="AM18" i="10" s="1"/>
  <c r="AC18" i="10"/>
  <c r="AN18" i="10" s="1"/>
  <c r="W19" i="10"/>
  <c r="AH19" i="10" s="1"/>
  <c r="X19" i="10"/>
  <c r="AI19" i="10" s="1"/>
  <c r="Y19" i="10"/>
  <c r="AJ19" i="10" s="1"/>
  <c r="Z19" i="10"/>
  <c r="AK19" i="10" s="1"/>
  <c r="AA19" i="10"/>
  <c r="AL19" i="10" s="1"/>
  <c r="AB19" i="10"/>
  <c r="AM19" i="10" s="1"/>
  <c r="AC19" i="10"/>
  <c r="AN19" i="10" s="1"/>
  <c r="W20" i="10"/>
  <c r="AH20" i="10" s="1"/>
  <c r="X20" i="10"/>
  <c r="AI20" i="10" s="1"/>
  <c r="Y20" i="10"/>
  <c r="AJ20" i="10" s="1"/>
  <c r="Z20" i="10"/>
  <c r="AK20" i="10" s="1"/>
  <c r="AA20" i="10"/>
  <c r="AL20" i="10" s="1"/>
  <c r="AB20" i="10"/>
  <c r="AM20" i="10" s="1"/>
  <c r="AC20" i="10"/>
  <c r="AN20" i="10" s="1"/>
  <c r="W21" i="10"/>
  <c r="AH21" i="10" s="1"/>
  <c r="X21" i="10"/>
  <c r="AI21" i="10" s="1"/>
  <c r="Y21" i="10"/>
  <c r="AJ21" i="10" s="1"/>
  <c r="Z21" i="10"/>
  <c r="AK21" i="10" s="1"/>
  <c r="AA21" i="10"/>
  <c r="AL21" i="10" s="1"/>
  <c r="AB21" i="10"/>
  <c r="AM21" i="10" s="1"/>
  <c r="AC21" i="10"/>
  <c r="AN21" i="10" s="1"/>
  <c r="W22" i="10"/>
  <c r="AH22" i="10" s="1"/>
  <c r="X22" i="10"/>
  <c r="AI22" i="10" s="1"/>
  <c r="Y22" i="10"/>
  <c r="AJ22" i="10" s="1"/>
  <c r="Z22" i="10"/>
  <c r="AK22" i="10" s="1"/>
  <c r="AA22" i="10"/>
  <c r="AL22" i="10" s="1"/>
  <c r="AB22" i="10"/>
  <c r="AM22" i="10" s="1"/>
  <c r="AC22" i="10"/>
  <c r="AN22" i="10" s="1"/>
  <c r="W23" i="10"/>
  <c r="AH23" i="10" s="1"/>
  <c r="X23" i="10"/>
  <c r="AI23" i="10" s="1"/>
  <c r="Y23" i="10"/>
  <c r="AJ23" i="10" s="1"/>
  <c r="Z23" i="10"/>
  <c r="AK23" i="10" s="1"/>
  <c r="AA23" i="10"/>
  <c r="AL23" i="10" s="1"/>
  <c r="AB23" i="10"/>
  <c r="AM23" i="10" s="1"/>
  <c r="AC23" i="10"/>
  <c r="AN23" i="10" s="1"/>
  <c r="W24" i="10"/>
  <c r="AH24" i="10" s="1"/>
  <c r="X24" i="10"/>
  <c r="AI24" i="10" s="1"/>
  <c r="Y24" i="10"/>
  <c r="AJ24" i="10" s="1"/>
  <c r="Z24" i="10"/>
  <c r="AK24" i="10" s="1"/>
  <c r="AA24" i="10"/>
  <c r="AL24" i="10" s="1"/>
  <c r="AB24" i="10"/>
  <c r="AM24" i="10" s="1"/>
  <c r="AC24" i="10"/>
  <c r="AN24" i="10" s="1"/>
  <c r="W25" i="10"/>
  <c r="AH25" i="10" s="1"/>
  <c r="X25" i="10"/>
  <c r="AI25" i="10" s="1"/>
  <c r="Y25" i="10"/>
  <c r="AJ25" i="10" s="1"/>
  <c r="Z25" i="10"/>
  <c r="AK25" i="10" s="1"/>
  <c r="AA25" i="10"/>
  <c r="AL25" i="10" s="1"/>
  <c r="AB25" i="10"/>
  <c r="AM25" i="10" s="1"/>
  <c r="AC25" i="10"/>
  <c r="AN25" i="10" s="1"/>
  <c r="W26" i="10"/>
  <c r="AH26" i="10" s="1"/>
  <c r="X26" i="10"/>
  <c r="AI26" i="10" s="1"/>
  <c r="Y26" i="10"/>
  <c r="AJ26" i="10" s="1"/>
  <c r="Z26" i="10"/>
  <c r="AK26" i="10" s="1"/>
  <c r="AA26" i="10"/>
  <c r="AL26" i="10" s="1"/>
  <c r="AB26" i="10"/>
  <c r="AM26" i="10" s="1"/>
  <c r="AC26" i="10"/>
  <c r="AN26" i="10" s="1"/>
  <c r="W27" i="10"/>
  <c r="AH27" i="10" s="1"/>
  <c r="X27" i="10"/>
  <c r="AI27" i="10" s="1"/>
  <c r="Y27" i="10"/>
  <c r="AJ27" i="10" s="1"/>
  <c r="Z27" i="10"/>
  <c r="AK27" i="10" s="1"/>
  <c r="AA27" i="10"/>
  <c r="AL27" i="10" s="1"/>
  <c r="AB27" i="10"/>
  <c r="AM27" i="10" s="1"/>
  <c r="AC27" i="10"/>
  <c r="AN27" i="10" s="1"/>
  <c r="W28" i="10"/>
  <c r="AH28" i="10" s="1"/>
  <c r="X28" i="10"/>
  <c r="AI28" i="10" s="1"/>
  <c r="Y28" i="10"/>
  <c r="AJ28" i="10" s="1"/>
  <c r="Z28" i="10"/>
  <c r="AK28" i="10" s="1"/>
  <c r="AA28" i="10"/>
  <c r="AL28" i="10" s="1"/>
  <c r="AB28" i="10"/>
  <c r="AM28" i="10" s="1"/>
  <c r="AC28" i="10"/>
  <c r="AN28" i="10" s="1"/>
  <c r="W29" i="10"/>
  <c r="AH29" i="10" s="1"/>
  <c r="X29" i="10"/>
  <c r="AI29" i="10" s="1"/>
  <c r="Y29" i="10"/>
  <c r="AJ29" i="10" s="1"/>
  <c r="Z29" i="10"/>
  <c r="AK29" i="10" s="1"/>
  <c r="AA29" i="10"/>
  <c r="AL29" i="10" s="1"/>
  <c r="AB29" i="10"/>
  <c r="AM29" i="10" s="1"/>
  <c r="AC29" i="10"/>
  <c r="AN29" i="10" s="1"/>
  <c r="W30" i="10"/>
  <c r="AH30" i="10" s="1"/>
  <c r="X30" i="10"/>
  <c r="AI30" i="10" s="1"/>
  <c r="Y30" i="10"/>
  <c r="AJ30" i="10" s="1"/>
  <c r="Z30" i="10"/>
  <c r="AK30" i="10" s="1"/>
  <c r="AA30" i="10"/>
  <c r="AL30" i="10" s="1"/>
  <c r="AB30" i="10"/>
  <c r="AM30" i="10" s="1"/>
  <c r="AC30" i="10"/>
  <c r="AN30" i="10" s="1"/>
  <c r="W31" i="10"/>
  <c r="AH31" i="10" s="1"/>
  <c r="X31" i="10"/>
  <c r="AI31" i="10" s="1"/>
  <c r="Y31" i="10"/>
  <c r="AJ31" i="10" s="1"/>
  <c r="Z31" i="10"/>
  <c r="AK31" i="10" s="1"/>
  <c r="AA31" i="10"/>
  <c r="AL31" i="10" s="1"/>
  <c r="AB31" i="10"/>
  <c r="AM31" i="10" s="1"/>
  <c r="AC31" i="10"/>
  <c r="AN31" i="10" s="1"/>
  <c r="W32" i="10"/>
  <c r="AH32" i="10" s="1"/>
  <c r="X32" i="10"/>
  <c r="AI32" i="10" s="1"/>
  <c r="Y32" i="10"/>
  <c r="AJ32" i="10" s="1"/>
  <c r="Z32" i="10"/>
  <c r="AK32" i="10" s="1"/>
  <c r="AA32" i="10"/>
  <c r="AL32" i="10" s="1"/>
  <c r="AB32" i="10"/>
  <c r="AM32" i="10" s="1"/>
  <c r="AC32" i="10"/>
  <c r="AN32" i="10" s="1"/>
  <c r="W33" i="10"/>
  <c r="AH33" i="10" s="1"/>
  <c r="X33" i="10"/>
  <c r="AI33" i="10" s="1"/>
  <c r="Y33" i="10"/>
  <c r="AJ33" i="10" s="1"/>
  <c r="Z33" i="10"/>
  <c r="AK33" i="10" s="1"/>
  <c r="AA33" i="10"/>
  <c r="AL33" i="10" s="1"/>
  <c r="AB33" i="10"/>
  <c r="AM33" i="10" s="1"/>
  <c r="AC33" i="10"/>
  <c r="AN33" i="10" s="1"/>
  <c r="W34" i="10"/>
  <c r="AH34" i="10" s="1"/>
  <c r="X34" i="10"/>
  <c r="AI34" i="10" s="1"/>
  <c r="Y34" i="10"/>
  <c r="AJ34" i="10" s="1"/>
  <c r="Z34" i="10"/>
  <c r="AK34" i="10" s="1"/>
  <c r="AA34" i="10"/>
  <c r="AL34" i="10" s="1"/>
  <c r="AB34" i="10"/>
  <c r="AM34" i="10" s="1"/>
  <c r="AC34" i="10"/>
  <c r="AN34" i="10" s="1"/>
  <c r="W35" i="10"/>
  <c r="AH35" i="10" s="1"/>
  <c r="X35" i="10"/>
  <c r="AI35" i="10" s="1"/>
  <c r="Y35" i="10"/>
  <c r="AJ35" i="10" s="1"/>
  <c r="Z35" i="10"/>
  <c r="AK35" i="10" s="1"/>
  <c r="AA35" i="10"/>
  <c r="AL35" i="10" s="1"/>
  <c r="AB35" i="10"/>
  <c r="AM35" i="10" s="1"/>
  <c r="AC35" i="10"/>
  <c r="AN35" i="10" s="1"/>
  <c r="W36" i="10"/>
  <c r="AH36" i="10" s="1"/>
  <c r="X36" i="10"/>
  <c r="AI36" i="10" s="1"/>
  <c r="Y36" i="10"/>
  <c r="AJ36" i="10" s="1"/>
  <c r="Z36" i="10"/>
  <c r="AK36" i="10" s="1"/>
  <c r="AA36" i="10"/>
  <c r="AL36" i="10" s="1"/>
  <c r="AB36" i="10"/>
  <c r="AM36" i="10" s="1"/>
  <c r="AC36" i="10"/>
  <c r="AN36" i="10" s="1"/>
  <c r="W37" i="10"/>
  <c r="AH37" i="10" s="1"/>
  <c r="X37" i="10"/>
  <c r="AI37" i="10" s="1"/>
  <c r="Y37" i="10"/>
  <c r="AJ37" i="10" s="1"/>
  <c r="Z37" i="10"/>
  <c r="AK37" i="10" s="1"/>
  <c r="AA37" i="10"/>
  <c r="AL37" i="10" s="1"/>
  <c r="AB37" i="10"/>
  <c r="AM37" i="10" s="1"/>
  <c r="AC37" i="10"/>
  <c r="AN37" i="10" s="1"/>
  <c r="W38" i="10"/>
  <c r="AH38" i="10" s="1"/>
  <c r="X38" i="10"/>
  <c r="AI38" i="10" s="1"/>
  <c r="Y38" i="10"/>
  <c r="AJ38" i="10" s="1"/>
  <c r="Z38" i="10"/>
  <c r="AK38" i="10" s="1"/>
  <c r="AA38" i="10"/>
  <c r="AL38" i="10" s="1"/>
  <c r="AB38" i="10"/>
  <c r="AM38" i="10" s="1"/>
  <c r="AC38" i="10"/>
  <c r="AN38" i="10" s="1"/>
  <c r="W39" i="10"/>
  <c r="AH39" i="10" s="1"/>
  <c r="X39" i="10"/>
  <c r="AI39" i="10" s="1"/>
  <c r="Y39" i="10"/>
  <c r="AJ39" i="10" s="1"/>
  <c r="Z39" i="10"/>
  <c r="AK39" i="10" s="1"/>
  <c r="AA39" i="10"/>
  <c r="AL39" i="10" s="1"/>
  <c r="AB39" i="10"/>
  <c r="AM39" i="10" s="1"/>
  <c r="AC39" i="10"/>
  <c r="AN39" i="10" s="1"/>
  <c r="W40" i="10"/>
  <c r="AH40" i="10" s="1"/>
  <c r="X40" i="10"/>
  <c r="AI40" i="10" s="1"/>
  <c r="Y40" i="10"/>
  <c r="AJ40" i="10" s="1"/>
  <c r="Z40" i="10"/>
  <c r="AK40" i="10" s="1"/>
  <c r="AA40" i="10"/>
  <c r="AL40" i="10" s="1"/>
  <c r="AB40" i="10"/>
  <c r="AM40" i="10" s="1"/>
  <c r="AC40" i="10"/>
  <c r="AN40" i="10" s="1"/>
  <c r="W41" i="10"/>
  <c r="AH41" i="10" s="1"/>
  <c r="X41" i="10"/>
  <c r="AI41" i="10" s="1"/>
  <c r="Y41" i="10"/>
  <c r="AJ41" i="10" s="1"/>
  <c r="Z41" i="10"/>
  <c r="AK41" i="10" s="1"/>
  <c r="AA41" i="10"/>
  <c r="AL41" i="10" s="1"/>
  <c r="AB41" i="10"/>
  <c r="AM41" i="10" s="1"/>
  <c r="AC41" i="10"/>
  <c r="AN41" i="10" s="1"/>
  <c r="W42" i="10"/>
  <c r="AH42" i="10" s="1"/>
  <c r="X42" i="10"/>
  <c r="AI42" i="10" s="1"/>
  <c r="Y42" i="10"/>
  <c r="AJ42" i="10" s="1"/>
  <c r="Z42" i="10"/>
  <c r="AK42" i="10" s="1"/>
  <c r="AA42" i="10"/>
  <c r="AL42" i="10" s="1"/>
  <c r="AB42" i="10"/>
  <c r="AM42" i="10" s="1"/>
  <c r="AC42" i="10"/>
  <c r="AN42" i="10" s="1"/>
  <c r="W43" i="10"/>
  <c r="AH43" i="10" s="1"/>
  <c r="X43" i="10"/>
  <c r="AI43" i="10" s="1"/>
  <c r="Y43" i="10"/>
  <c r="AJ43" i="10" s="1"/>
  <c r="Z43" i="10"/>
  <c r="AK43" i="10" s="1"/>
  <c r="AA43" i="10"/>
  <c r="AL43" i="10" s="1"/>
  <c r="AB43" i="10"/>
  <c r="AM43" i="10" s="1"/>
  <c r="AC43" i="10"/>
  <c r="AN43" i="10" s="1"/>
  <c r="W44" i="10"/>
  <c r="AH44" i="10" s="1"/>
  <c r="X44" i="10"/>
  <c r="AI44" i="10" s="1"/>
  <c r="Y44" i="10"/>
  <c r="AJ44" i="10" s="1"/>
  <c r="Z44" i="10"/>
  <c r="AK44" i="10" s="1"/>
  <c r="AA44" i="10"/>
  <c r="AL44" i="10" s="1"/>
  <c r="AB44" i="10"/>
  <c r="AM44" i="10" s="1"/>
  <c r="AC44" i="10"/>
  <c r="AN44" i="10" s="1"/>
  <c r="W45" i="10"/>
  <c r="AH45" i="10" s="1"/>
  <c r="X45" i="10"/>
  <c r="AI45" i="10" s="1"/>
  <c r="Y45" i="10"/>
  <c r="AJ45" i="10" s="1"/>
  <c r="Z45" i="10"/>
  <c r="AK45" i="10" s="1"/>
  <c r="AA45" i="10"/>
  <c r="AL45" i="10" s="1"/>
  <c r="AB45" i="10"/>
  <c r="AM45" i="10" s="1"/>
  <c r="AC45" i="10"/>
  <c r="AN45" i="10" s="1"/>
  <c r="W46" i="10"/>
  <c r="AH46" i="10" s="1"/>
  <c r="X46" i="10"/>
  <c r="AI46" i="10" s="1"/>
  <c r="Y46" i="10"/>
  <c r="AJ46" i="10" s="1"/>
  <c r="Z46" i="10"/>
  <c r="AK46" i="10" s="1"/>
  <c r="AA46" i="10"/>
  <c r="AL46" i="10" s="1"/>
  <c r="AB46" i="10"/>
  <c r="AM46" i="10" s="1"/>
  <c r="AC46" i="10"/>
  <c r="AN46" i="10" s="1"/>
  <c r="W47" i="10"/>
  <c r="AH47" i="10" s="1"/>
  <c r="X47" i="10"/>
  <c r="AI47" i="10" s="1"/>
  <c r="Y47" i="10"/>
  <c r="AJ47" i="10" s="1"/>
  <c r="Z47" i="10"/>
  <c r="AK47" i="10" s="1"/>
  <c r="AA47" i="10"/>
  <c r="AL47" i="10" s="1"/>
  <c r="AB47" i="10"/>
  <c r="AM47" i="10" s="1"/>
  <c r="AC47" i="10"/>
  <c r="AN47" i="10" s="1"/>
  <c r="W48" i="10"/>
  <c r="AH48" i="10" s="1"/>
  <c r="X48" i="10"/>
  <c r="AI48" i="10" s="1"/>
  <c r="Y48" i="10"/>
  <c r="AJ48" i="10" s="1"/>
  <c r="Z48" i="10"/>
  <c r="AK48" i="10" s="1"/>
  <c r="AA48" i="10"/>
  <c r="AL48" i="10" s="1"/>
  <c r="AB48" i="10"/>
  <c r="AM48" i="10" s="1"/>
  <c r="AC48" i="10"/>
  <c r="AN48" i="10" s="1"/>
  <c r="W49" i="10"/>
  <c r="AH49" i="10" s="1"/>
  <c r="X49" i="10"/>
  <c r="AI49" i="10" s="1"/>
  <c r="Y49" i="10"/>
  <c r="AJ49" i="10" s="1"/>
  <c r="Z49" i="10"/>
  <c r="AK49" i="10" s="1"/>
  <c r="AA49" i="10"/>
  <c r="AL49" i="10" s="1"/>
  <c r="AB49" i="10"/>
  <c r="AM49" i="10" s="1"/>
  <c r="AC49" i="10"/>
  <c r="AN49" i="10" s="1"/>
  <c r="W50" i="10"/>
  <c r="AH50" i="10" s="1"/>
  <c r="X50" i="10"/>
  <c r="AI50" i="10" s="1"/>
  <c r="Y50" i="10"/>
  <c r="AJ50" i="10" s="1"/>
  <c r="Z50" i="10"/>
  <c r="AK50" i="10" s="1"/>
  <c r="AA50" i="10"/>
  <c r="AL50" i="10" s="1"/>
  <c r="AB50" i="10"/>
  <c r="AM50" i="10" s="1"/>
  <c r="AC50" i="10"/>
  <c r="AN50" i="10" s="1"/>
  <c r="W51" i="10"/>
  <c r="AH51" i="10" s="1"/>
  <c r="X51" i="10"/>
  <c r="AI51" i="10" s="1"/>
  <c r="Y51" i="10"/>
  <c r="AJ51" i="10" s="1"/>
  <c r="Z51" i="10"/>
  <c r="AK51" i="10" s="1"/>
  <c r="AA51" i="10"/>
  <c r="AL51" i="10" s="1"/>
  <c r="AB51" i="10"/>
  <c r="AM51" i="10" s="1"/>
  <c r="AC51" i="10"/>
  <c r="AN51" i="10" s="1"/>
  <c r="W52" i="10"/>
  <c r="AH52" i="10" s="1"/>
  <c r="X52" i="10"/>
  <c r="AI52" i="10" s="1"/>
  <c r="Y52" i="10"/>
  <c r="AJ52" i="10" s="1"/>
  <c r="Z52" i="10"/>
  <c r="AK52" i="10" s="1"/>
  <c r="AA52" i="10"/>
  <c r="AL52" i="10" s="1"/>
  <c r="AB52" i="10"/>
  <c r="AM52" i="10" s="1"/>
  <c r="AC52" i="10"/>
  <c r="AN52" i="10" s="1"/>
  <c r="W53" i="10"/>
  <c r="AH53" i="10" s="1"/>
  <c r="X53" i="10"/>
  <c r="AI53" i="10" s="1"/>
  <c r="Y53" i="10"/>
  <c r="AJ53" i="10" s="1"/>
  <c r="Z53" i="10"/>
  <c r="AK53" i="10" s="1"/>
  <c r="AA53" i="10"/>
  <c r="AL53" i="10" s="1"/>
  <c r="AB53" i="10"/>
  <c r="AM53" i="10" s="1"/>
  <c r="AC53" i="10"/>
  <c r="AN53" i="10" s="1"/>
  <c r="W54" i="10"/>
  <c r="AH54" i="10" s="1"/>
  <c r="X54" i="10"/>
  <c r="AI54" i="10" s="1"/>
  <c r="Y54" i="10"/>
  <c r="AJ54" i="10" s="1"/>
  <c r="Z54" i="10"/>
  <c r="AK54" i="10" s="1"/>
  <c r="AA54" i="10"/>
  <c r="AL54" i="10" s="1"/>
  <c r="AB54" i="10"/>
  <c r="AM54" i="10" s="1"/>
  <c r="AC54" i="10"/>
  <c r="AN54" i="10" s="1"/>
  <c r="W55" i="10"/>
  <c r="AH55" i="10" s="1"/>
  <c r="X55" i="10"/>
  <c r="AI55" i="10" s="1"/>
  <c r="Y55" i="10"/>
  <c r="AJ55" i="10" s="1"/>
  <c r="Z55" i="10"/>
  <c r="AK55" i="10" s="1"/>
  <c r="AA55" i="10"/>
  <c r="AL55" i="10" s="1"/>
  <c r="AB55" i="10"/>
  <c r="AM55" i="10" s="1"/>
  <c r="AC55" i="10"/>
  <c r="AN55" i="10" s="1"/>
  <c r="W56" i="10"/>
  <c r="AH56" i="10" s="1"/>
  <c r="X56" i="10"/>
  <c r="AI56" i="10" s="1"/>
  <c r="Y56" i="10"/>
  <c r="AJ56" i="10" s="1"/>
  <c r="Z56" i="10"/>
  <c r="AK56" i="10" s="1"/>
  <c r="AA56" i="10"/>
  <c r="AL56" i="10" s="1"/>
  <c r="AB56" i="10"/>
  <c r="AM56" i="10" s="1"/>
  <c r="AC56" i="10"/>
  <c r="AN56" i="10" s="1"/>
  <c r="W57" i="10"/>
  <c r="AH57" i="10" s="1"/>
  <c r="X57" i="10"/>
  <c r="AI57" i="10" s="1"/>
  <c r="Y57" i="10"/>
  <c r="AJ57" i="10" s="1"/>
  <c r="Z57" i="10"/>
  <c r="AK57" i="10" s="1"/>
  <c r="AA57" i="10"/>
  <c r="AL57" i="10" s="1"/>
  <c r="AB57" i="10"/>
  <c r="AM57" i="10" s="1"/>
  <c r="AC57" i="10"/>
  <c r="AN57" i="10" s="1"/>
  <c r="W58" i="10"/>
  <c r="AH58" i="10" s="1"/>
  <c r="X58" i="10"/>
  <c r="AI58" i="10" s="1"/>
  <c r="Y58" i="10"/>
  <c r="AJ58" i="10" s="1"/>
  <c r="Z58" i="10"/>
  <c r="AK58" i="10" s="1"/>
  <c r="AA58" i="10"/>
  <c r="AL58" i="10" s="1"/>
  <c r="AB58" i="10"/>
  <c r="AM58" i="10" s="1"/>
  <c r="AC58" i="10"/>
  <c r="AN58" i="10" s="1"/>
  <c r="W59" i="10"/>
  <c r="AH59" i="10" s="1"/>
  <c r="X59" i="10"/>
  <c r="AI59" i="10" s="1"/>
  <c r="Y59" i="10"/>
  <c r="AJ59" i="10" s="1"/>
  <c r="Z59" i="10"/>
  <c r="AK59" i="10" s="1"/>
  <c r="AA59" i="10"/>
  <c r="AL59" i="10" s="1"/>
  <c r="AB59" i="10"/>
  <c r="AM59" i="10" s="1"/>
  <c r="AC59" i="10"/>
  <c r="AN59" i="10" s="1"/>
  <c r="W60" i="10"/>
  <c r="AH60" i="10" s="1"/>
  <c r="X60" i="10"/>
  <c r="AI60" i="10" s="1"/>
  <c r="Y60" i="10"/>
  <c r="AJ60" i="10" s="1"/>
  <c r="Z60" i="10"/>
  <c r="AK60" i="10" s="1"/>
  <c r="AA60" i="10"/>
  <c r="AL60" i="10" s="1"/>
  <c r="AB60" i="10"/>
  <c r="AM60" i="10" s="1"/>
  <c r="AC60" i="10"/>
  <c r="AN60" i="10" s="1"/>
  <c r="W61" i="10"/>
  <c r="AH61" i="10" s="1"/>
  <c r="X61" i="10"/>
  <c r="AI61" i="10" s="1"/>
  <c r="Y61" i="10"/>
  <c r="AJ61" i="10" s="1"/>
  <c r="Z61" i="10"/>
  <c r="AK61" i="10" s="1"/>
  <c r="AA61" i="10"/>
  <c r="AL61" i="10" s="1"/>
  <c r="AB61" i="10"/>
  <c r="AM61" i="10" s="1"/>
  <c r="AC61" i="10"/>
  <c r="AN61" i="10" s="1"/>
  <c r="W62" i="10"/>
  <c r="AH62" i="10" s="1"/>
  <c r="X62" i="10"/>
  <c r="AI62" i="10" s="1"/>
  <c r="Y62" i="10"/>
  <c r="AJ62" i="10" s="1"/>
  <c r="Z62" i="10"/>
  <c r="AK62" i="10" s="1"/>
  <c r="AA62" i="10"/>
  <c r="AL62" i="10" s="1"/>
  <c r="AB62" i="10"/>
  <c r="AM62" i="10" s="1"/>
  <c r="AC62" i="10"/>
  <c r="AN62" i="10" s="1"/>
  <c r="W63" i="10"/>
  <c r="AH63" i="10" s="1"/>
  <c r="X63" i="10"/>
  <c r="AI63" i="10" s="1"/>
  <c r="Y63" i="10"/>
  <c r="AJ63" i="10" s="1"/>
  <c r="Z63" i="10"/>
  <c r="AK63" i="10" s="1"/>
  <c r="AA63" i="10"/>
  <c r="AL63" i="10" s="1"/>
  <c r="AB63" i="10"/>
  <c r="AM63" i="10" s="1"/>
  <c r="AC63" i="10"/>
  <c r="AN63" i="10" s="1"/>
  <c r="W64" i="10"/>
  <c r="AH64" i="10" s="1"/>
  <c r="X64" i="10"/>
  <c r="AI64" i="10" s="1"/>
  <c r="Y64" i="10"/>
  <c r="AJ64" i="10" s="1"/>
  <c r="Z64" i="10"/>
  <c r="AK64" i="10" s="1"/>
  <c r="AA64" i="10"/>
  <c r="AL64" i="10" s="1"/>
  <c r="AB64" i="10"/>
  <c r="AM64" i="10" s="1"/>
  <c r="AC64" i="10"/>
  <c r="AN64" i="10" s="1"/>
  <c r="W65" i="10"/>
  <c r="AH65" i="10" s="1"/>
  <c r="X65" i="10"/>
  <c r="AI65" i="10" s="1"/>
  <c r="Y65" i="10"/>
  <c r="AJ65" i="10" s="1"/>
  <c r="Z65" i="10"/>
  <c r="AK65" i="10" s="1"/>
  <c r="AA65" i="10"/>
  <c r="AL65" i="10" s="1"/>
  <c r="AB65" i="10"/>
  <c r="AM65" i="10" s="1"/>
  <c r="AC65" i="10"/>
  <c r="AN65" i="10" s="1"/>
  <c r="W66" i="10"/>
  <c r="AH66" i="10" s="1"/>
  <c r="X66" i="10"/>
  <c r="AI66" i="10" s="1"/>
  <c r="Y66" i="10"/>
  <c r="AJ66" i="10" s="1"/>
  <c r="Z66" i="10"/>
  <c r="AK66" i="10" s="1"/>
  <c r="AA66" i="10"/>
  <c r="AL66" i="10" s="1"/>
  <c r="AB66" i="10"/>
  <c r="AM66" i="10" s="1"/>
  <c r="AC66" i="10"/>
  <c r="AN66" i="10" s="1"/>
  <c r="W67" i="10"/>
  <c r="AH67" i="10" s="1"/>
  <c r="X67" i="10"/>
  <c r="AI67" i="10" s="1"/>
  <c r="Y67" i="10"/>
  <c r="AJ67" i="10" s="1"/>
  <c r="Z67" i="10"/>
  <c r="AK67" i="10" s="1"/>
  <c r="AA67" i="10"/>
  <c r="AL67" i="10" s="1"/>
  <c r="AB67" i="10"/>
  <c r="AM67" i="10" s="1"/>
  <c r="AC67" i="10"/>
  <c r="AN67" i="10" s="1"/>
  <c r="W68" i="10"/>
  <c r="AH68" i="10" s="1"/>
  <c r="X68" i="10"/>
  <c r="AI68" i="10" s="1"/>
  <c r="Y68" i="10"/>
  <c r="AJ68" i="10" s="1"/>
  <c r="Z68" i="10"/>
  <c r="AK68" i="10" s="1"/>
  <c r="AA68" i="10"/>
  <c r="AL68" i="10" s="1"/>
  <c r="AB68" i="10"/>
  <c r="AM68" i="10" s="1"/>
  <c r="AC68" i="10"/>
  <c r="AN68" i="10" s="1"/>
  <c r="W69" i="10"/>
  <c r="AH69" i="10" s="1"/>
  <c r="X69" i="10"/>
  <c r="AI69" i="10" s="1"/>
  <c r="Y69" i="10"/>
  <c r="AJ69" i="10" s="1"/>
  <c r="Z69" i="10"/>
  <c r="AK69" i="10" s="1"/>
  <c r="AA69" i="10"/>
  <c r="AL69" i="10" s="1"/>
  <c r="AB69" i="10"/>
  <c r="AM69" i="10" s="1"/>
  <c r="AC69" i="10"/>
  <c r="AN69" i="10" s="1"/>
  <c r="W70" i="10"/>
  <c r="AH70" i="10" s="1"/>
  <c r="X70" i="10"/>
  <c r="AI70" i="10" s="1"/>
  <c r="Y70" i="10"/>
  <c r="AJ70" i="10" s="1"/>
  <c r="Z70" i="10"/>
  <c r="AK70" i="10" s="1"/>
  <c r="AA70" i="10"/>
  <c r="AL70" i="10" s="1"/>
  <c r="AB70" i="10"/>
  <c r="AM70" i="10" s="1"/>
  <c r="AC70" i="10"/>
  <c r="AN70" i="10" s="1"/>
  <c r="W71" i="10"/>
  <c r="AH71" i="10" s="1"/>
  <c r="X71" i="10"/>
  <c r="AI71" i="10" s="1"/>
  <c r="Y71" i="10"/>
  <c r="AJ71" i="10" s="1"/>
  <c r="Z71" i="10"/>
  <c r="AK71" i="10" s="1"/>
  <c r="AA71" i="10"/>
  <c r="AL71" i="10" s="1"/>
  <c r="AB71" i="10"/>
  <c r="AM71" i="10" s="1"/>
  <c r="AC71" i="10"/>
  <c r="AN71" i="10" s="1"/>
  <c r="W72" i="10"/>
  <c r="AH72" i="10" s="1"/>
  <c r="X72" i="10"/>
  <c r="AI72" i="10" s="1"/>
  <c r="Y72" i="10"/>
  <c r="AJ72" i="10" s="1"/>
  <c r="Z72" i="10"/>
  <c r="AK72" i="10" s="1"/>
  <c r="AA72" i="10"/>
  <c r="AL72" i="10" s="1"/>
  <c r="AB72" i="10"/>
  <c r="AM72" i="10" s="1"/>
  <c r="AC72" i="10"/>
  <c r="AN72" i="10" s="1"/>
  <c r="W73" i="10"/>
  <c r="AH73" i="10" s="1"/>
  <c r="X73" i="10"/>
  <c r="AI73" i="10" s="1"/>
  <c r="Y73" i="10"/>
  <c r="AJ73" i="10" s="1"/>
  <c r="Z73" i="10"/>
  <c r="AK73" i="10" s="1"/>
  <c r="AA73" i="10"/>
  <c r="AL73" i="10" s="1"/>
  <c r="AB73" i="10"/>
  <c r="AM73" i="10" s="1"/>
  <c r="AC73" i="10"/>
  <c r="AN73" i="10" s="1"/>
  <c r="W74" i="10"/>
  <c r="AH74" i="10" s="1"/>
  <c r="X74" i="10"/>
  <c r="AI74" i="10" s="1"/>
  <c r="Y74" i="10"/>
  <c r="AJ74" i="10" s="1"/>
  <c r="Z74" i="10"/>
  <c r="AK74" i="10" s="1"/>
  <c r="AA74" i="10"/>
  <c r="AL74" i="10" s="1"/>
  <c r="AB74" i="10"/>
  <c r="AM74" i="10" s="1"/>
  <c r="AC74" i="10"/>
  <c r="AN74" i="10" s="1"/>
  <c r="W75" i="10"/>
  <c r="AH75" i="10" s="1"/>
  <c r="X75" i="10"/>
  <c r="AI75" i="10" s="1"/>
  <c r="Y75" i="10"/>
  <c r="AJ75" i="10" s="1"/>
  <c r="Z75" i="10"/>
  <c r="AK75" i="10" s="1"/>
  <c r="AA75" i="10"/>
  <c r="AL75" i="10" s="1"/>
  <c r="AB75" i="10"/>
  <c r="AM75" i="10" s="1"/>
  <c r="AC75" i="10"/>
  <c r="AN75" i="10" s="1"/>
  <c r="W76" i="10"/>
  <c r="AH76" i="10" s="1"/>
  <c r="X76" i="10"/>
  <c r="AI76" i="10" s="1"/>
  <c r="Y76" i="10"/>
  <c r="AJ76" i="10" s="1"/>
  <c r="Z76" i="10"/>
  <c r="AK76" i="10" s="1"/>
  <c r="AA76" i="10"/>
  <c r="AL76" i="10" s="1"/>
  <c r="AB76" i="10"/>
  <c r="AM76" i="10" s="1"/>
  <c r="AC76" i="10"/>
  <c r="AN76" i="10" s="1"/>
  <c r="AH77" i="10"/>
  <c r="AI77" i="10"/>
  <c r="AJ77" i="10"/>
  <c r="AK77" i="10"/>
  <c r="AL77" i="10"/>
  <c r="AM77" i="10"/>
  <c r="AN77" i="10"/>
  <c r="AH78" i="10"/>
  <c r="AI78" i="10"/>
  <c r="AJ78" i="10"/>
  <c r="AK78" i="10"/>
  <c r="AL78" i="10"/>
  <c r="AM78" i="10"/>
  <c r="AN78" i="10"/>
  <c r="AH79" i="10"/>
  <c r="AI79" i="10"/>
  <c r="AJ79" i="10"/>
  <c r="AK79" i="10"/>
  <c r="AL79" i="10"/>
  <c r="AM79" i="10"/>
  <c r="AN79" i="10"/>
  <c r="AH80" i="10"/>
  <c r="AI80" i="10"/>
  <c r="AJ80" i="10"/>
  <c r="AK80" i="10"/>
  <c r="AL80" i="10"/>
  <c r="AM80" i="10"/>
  <c r="AN80" i="10"/>
  <c r="AH81" i="10"/>
  <c r="X81" i="10"/>
  <c r="AI81" i="10" s="1"/>
  <c r="Y81" i="10"/>
  <c r="AJ81" i="10" s="1"/>
  <c r="Z81" i="10"/>
  <c r="AK81" i="10" s="1"/>
  <c r="AA81" i="10"/>
  <c r="AL81" i="10" s="1"/>
  <c r="AB81" i="10"/>
  <c r="AM81" i="10" s="1"/>
  <c r="AC81" i="10"/>
  <c r="AN81" i="10" s="1"/>
  <c r="W82" i="10"/>
  <c r="AH82" i="10" s="1"/>
  <c r="X82" i="10"/>
  <c r="AI82" i="10" s="1"/>
  <c r="Y82" i="10"/>
  <c r="AJ82" i="10" s="1"/>
  <c r="Z82" i="10"/>
  <c r="AK82" i="10" s="1"/>
  <c r="AA82" i="10"/>
  <c r="AL82" i="10" s="1"/>
  <c r="AB82" i="10"/>
  <c r="AM82" i="10" s="1"/>
  <c r="AC82" i="10"/>
  <c r="AN82" i="10" s="1"/>
  <c r="W83" i="10"/>
  <c r="AH83" i="10" s="1"/>
  <c r="X83" i="10"/>
  <c r="AI83" i="10" s="1"/>
  <c r="Y83" i="10"/>
  <c r="AJ83" i="10" s="1"/>
  <c r="Z83" i="10"/>
  <c r="AK83" i="10" s="1"/>
  <c r="AA83" i="10"/>
  <c r="AL83" i="10" s="1"/>
  <c r="AB83" i="10"/>
  <c r="AM83" i="10" s="1"/>
  <c r="AC83" i="10"/>
  <c r="AN83" i="10" s="1"/>
  <c r="W84" i="10"/>
  <c r="AH84" i="10" s="1"/>
  <c r="X84" i="10"/>
  <c r="AI84" i="10" s="1"/>
  <c r="Y84" i="10"/>
  <c r="AJ84" i="10" s="1"/>
  <c r="Z84" i="10"/>
  <c r="AK84" i="10" s="1"/>
  <c r="AA84" i="10"/>
  <c r="AL84" i="10" s="1"/>
  <c r="AB84" i="10"/>
  <c r="AM84" i="10" s="1"/>
  <c r="AC84" i="10"/>
  <c r="AN84" i="10" s="1"/>
  <c r="W85" i="10"/>
  <c r="AH85" i="10" s="1"/>
  <c r="X85" i="10"/>
  <c r="AI85" i="10" s="1"/>
  <c r="Y85" i="10"/>
  <c r="AJ85" i="10" s="1"/>
  <c r="Z85" i="10"/>
  <c r="AK85" i="10" s="1"/>
  <c r="AA85" i="10"/>
  <c r="AL85" i="10" s="1"/>
  <c r="AB85" i="10"/>
  <c r="AM85" i="10" s="1"/>
  <c r="AC85" i="10"/>
  <c r="AN85" i="10" s="1"/>
  <c r="W86" i="10"/>
  <c r="AH86" i="10" s="1"/>
  <c r="X86" i="10"/>
  <c r="AI86" i="10" s="1"/>
  <c r="Y86" i="10"/>
  <c r="AJ86" i="10" s="1"/>
  <c r="Z86" i="10"/>
  <c r="AK86" i="10" s="1"/>
  <c r="AA86" i="10"/>
  <c r="AL86" i="10" s="1"/>
  <c r="AB86" i="10"/>
  <c r="AM86" i="10" s="1"/>
  <c r="AC86" i="10"/>
  <c r="AN86" i="10" s="1"/>
  <c r="W87" i="10"/>
  <c r="AH87" i="10" s="1"/>
  <c r="X87" i="10"/>
  <c r="AI87" i="10" s="1"/>
  <c r="Y87" i="10"/>
  <c r="AJ87" i="10" s="1"/>
  <c r="Z87" i="10"/>
  <c r="AK87" i="10" s="1"/>
  <c r="AA87" i="10"/>
  <c r="AL87" i="10" s="1"/>
  <c r="AB87" i="10"/>
  <c r="AM87" i="10" s="1"/>
  <c r="AC87" i="10"/>
  <c r="AN87" i="10" s="1"/>
  <c r="W88" i="10"/>
  <c r="AH88" i="10" s="1"/>
  <c r="X88" i="10"/>
  <c r="AI88" i="10" s="1"/>
  <c r="Y88" i="10"/>
  <c r="AJ88" i="10" s="1"/>
  <c r="Z88" i="10"/>
  <c r="AK88" i="10" s="1"/>
  <c r="AA88" i="10"/>
  <c r="AL88" i="10" s="1"/>
  <c r="AB88" i="10"/>
  <c r="AM88" i="10" s="1"/>
  <c r="AC88" i="10"/>
  <c r="AN88" i="10" s="1"/>
  <c r="W89" i="10"/>
  <c r="AH89" i="10" s="1"/>
  <c r="X89" i="10"/>
  <c r="AI89" i="10" s="1"/>
  <c r="Y89" i="10"/>
  <c r="AJ89" i="10" s="1"/>
  <c r="Z89" i="10"/>
  <c r="AK89" i="10" s="1"/>
  <c r="AA89" i="10"/>
  <c r="AL89" i="10" s="1"/>
  <c r="AB89" i="10"/>
  <c r="AM89" i="10" s="1"/>
  <c r="AC89" i="10"/>
  <c r="AN89" i="10" s="1"/>
  <c r="W90" i="10"/>
  <c r="AH90" i="10" s="1"/>
  <c r="X90" i="10"/>
  <c r="AI90" i="10" s="1"/>
  <c r="Y90" i="10"/>
  <c r="AJ90" i="10" s="1"/>
  <c r="Z90" i="10"/>
  <c r="AK90" i="10" s="1"/>
  <c r="AA90" i="10"/>
  <c r="AL90" i="10" s="1"/>
  <c r="AB90" i="10"/>
  <c r="AM90" i="10" s="1"/>
  <c r="AC90" i="10"/>
  <c r="AN90" i="10" s="1"/>
  <c r="W91" i="10"/>
  <c r="AH91" i="10" s="1"/>
  <c r="X91" i="10"/>
  <c r="AI91" i="10" s="1"/>
  <c r="Y91" i="10"/>
  <c r="AJ91" i="10" s="1"/>
  <c r="Z91" i="10"/>
  <c r="AK91" i="10" s="1"/>
  <c r="AA91" i="10"/>
  <c r="AL91" i="10" s="1"/>
  <c r="AB91" i="10"/>
  <c r="AM91" i="10" s="1"/>
  <c r="AC91" i="10"/>
  <c r="AN91" i="10" s="1"/>
  <c r="W92" i="10"/>
  <c r="AH92" i="10" s="1"/>
  <c r="X92" i="10"/>
  <c r="AI92" i="10" s="1"/>
  <c r="Y92" i="10"/>
  <c r="AJ92" i="10" s="1"/>
  <c r="Z92" i="10"/>
  <c r="AK92" i="10" s="1"/>
  <c r="AA92" i="10"/>
  <c r="AL92" i="10" s="1"/>
  <c r="AB92" i="10"/>
  <c r="AM92" i="10" s="1"/>
  <c r="AC92" i="10"/>
  <c r="AN92" i="10" s="1"/>
  <c r="W93" i="10"/>
  <c r="AH93" i="10" s="1"/>
  <c r="X93" i="10"/>
  <c r="AI93" i="10" s="1"/>
  <c r="Y93" i="10"/>
  <c r="AJ93" i="10" s="1"/>
  <c r="Z93" i="10"/>
  <c r="AK93" i="10" s="1"/>
  <c r="AA93" i="10"/>
  <c r="AL93" i="10" s="1"/>
  <c r="AB93" i="10"/>
  <c r="AM93" i="10" s="1"/>
  <c r="AC93" i="10"/>
  <c r="AN93" i="10" s="1"/>
  <c r="W94" i="10"/>
  <c r="AH94" i="10" s="1"/>
  <c r="X94" i="10"/>
  <c r="AI94" i="10" s="1"/>
  <c r="Y94" i="10"/>
  <c r="AJ94" i="10" s="1"/>
  <c r="Z94" i="10"/>
  <c r="AK94" i="10" s="1"/>
  <c r="AA94" i="10"/>
  <c r="AL94" i="10" s="1"/>
  <c r="AB94" i="10"/>
  <c r="AM94" i="10" s="1"/>
  <c r="AC94" i="10"/>
  <c r="AN94" i="10" s="1"/>
  <c r="W95" i="10"/>
  <c r="AH95" i="10" s="1"/>
  <c r="X95" i="10"/>
  <c r="AI95" i="10" s="1"/>
  <c r="Y95" i="10"/>
  <c r="AJ95" i="10" s="1"/>
  <c r="Z95" i="10"/>
  <c r="AK95" i="10" s="1"/>
  <c r="AA95" i="10"/>
  <c r="AL95" i="10" s="1"/>
  <c r="AB95" i="10"/>
  <c r="AM95" i="10" s="1"/>
  <c r="AC95" i="10"/>
  <c r="AN95" i="10" s="1"/>
  <c r="W96" i="10"/>
  <c r="AH96" i="10" s="1"/>
  <c r="X96" i="10"/>
  <c r="AI96" i="10" s="1"/>
  <c r="Y96" i="10"/>
  <c r="AJ96" i="10" s="1"/>
  <c r="Z96" i="10"/>
  <c r="AK96" i="10" s="1"/>
  <c r="AA96" i="10"/>
  <c r="AL96" i="10" s="1"/>
  <c r="AB96" i="10"/>
  <c r="AM96" i="10" s="1"/>
  <c r="AC96" i="10"/>
  <c r="AN96" i="10" s="1"/>
  <c r="W97" i="10"/>
  <c r="AH97" i="10" s="1"/>
  <c r="X97" i="10"/>
  <c r="AI97" i="10" s="1"/>
  <c r="Y97" i="10"/>
  <c r="AJ97" i="10" s="1"/>
  <c r="Z97" i="10"/>
  <c r="AK97" i="10" s="1"/>
  <c r="AA97" i="10"/>
  <c r="AL97" i="10" s="1"/>
  <c r="AB97" i="10"/>
  <c r="AM97" i="10" s="1"/>
  <c r="AC97" i="10"/>
  <c r="AN97" i="10" s="1"/>
  <c r="W98" i="10"/>
  <c r="AH98" i="10" s="1"/>
  <c r="X98" i="10"/>
  <c r="AI98" i="10" s="1"/>
  <c r="Y98" i="10"/>
  <c r="AJ98" i="10" s="1"/>
  <c r="Z98" i="10"/>
  <c r="AK98" i="10" s="1"/>
  <c r="AA98" i="10"/>
  <c r="AL98" i="10" s="1"/>
  <c r="AB98" i="10"/>
  <c r="AM98" i="10" s="1"/>
  <c r="AC98" i="10"/>
  <c r="AN98" i="10" s="1"/>
  <c r="W99" i="10"/>
  <c r="AH99" i="10" s="1"/>
  <c r="X99" i="10"/>
  <c r="AI99" i="10" s="1"/>
  <c r="Y99" i="10"/>
  <c r="AJ99" i="10" s="1"/>
  <c r="Z99" i="10"/>
  <c r="AK99" i="10" s="1"/>
  <c r="AA99" i="10"/>
  <c r="AL99" i="10" s="1"/>
  <c r="AB99" i="10"/>
  <c r="AM99" i="10" s="1"/>
  <c r="AC99" i="10"/>
  <c r="AN99" i="10" s="1"/>
  <c r="W100" i="10"/>
  <c r="AH100" i="10" s="1"/>
  <c r="X100" i="10"/>
  <c r="AI100" i="10" s="1"/>
  <c r="Y100" i="10"/>
  <c r="AJ100" i="10" s="1"/>
  <c r="Z100" i="10"/>
  <c r="AK100" i="10" s="1"/>
  <c r="AA100" i="10"/>
  <c r="AL100" i="10" s="1"/>
  <c r="AB100" i="10"/>
  <c r="AM100" i="10" s="1"/>
  <c r="AC100" i="10"/>
  <c r="AN100" i="10" s="1"/>
  <c r="W101" i="10"/>
  <c r="AH101" i="10" s="1"/>
  <c r="X101" i="10"/>
  <c r="AI101" i="10" s="1"/>
  <c r="Y101" i="10"/>
  <c r="AJ101" i="10" s="1"/>
  <c r="Z101" i="10"/>
  <c r="AK101" i="10" s="1"/>
  <c r="AA101" i="10"/>
  <c r="AL101" i="10" s="1"/>
  <c r="AB101" i="10"/>
  <c r="AM101" i="10" s="1"/>
  <c r="AC101" i="10"/>
  <c r="AN101" i="10" s="1"/>
  <c r="W102" i="10"/>
  <c r="AH102" i="10" s="1"/>
  <c r="X102" i="10"/>
  <c r="AI102" i="10" s="1"/>
  <c r="Y102" i="10"/>
  <c r="AJ102" i="10" s="1"/>
  <c r="Z102" i="10"/>
  <c r="AK102" i="10" s="1"/>
  <c r="AA102" i="10"/>
  <c r="AL102" i="10" s="1"/>
  <c r="AB102" i="10"/>
  <c r="AM102" i="10" s="1"/>
  <c r="AC102" i="10"/>
  <c r="AN102" i="10" s="1"/>
  <c r="W103" i="10"/>
  <c r="AH103" i="10" s="1"/>
  <c r="X103" i="10"/>
  <c r="AI103" i="10" s="1"/>
  <c r="Y103" i="10"/>
  <c r="AJ103" i="10" s="1"/>
  <c r="Z103" i="10"/>
  <c r="AK103" i="10" s="1"/>
  <c r="AA103" i="10"/>
  <c r="AL103" i="10" s="1"/>
  <c r="AB103" i="10"/>
  <c r="AM103" i="10" s="1"/>
  <c r="AC103" i="10"/>
  <c r="AN103" i="10" s="1"/>
  <c r="W104" i="10"/>
  <c r="AH104" i="10" s="1"/>
  <c r="X104" i="10"/>
  <c r="AI104" i="10" s="1"/>
  <c r="Y104" i="10"/>
  <c r="AJ104" i="10" s="1"/>
  <c r="Z104" i="10"/>
  <c r="AK104" i="10" s="1"/>
  <c r="AA104" i="10"/>
  <c r="AL104" i="10" s="1"/>
  <c r="AB104" i="10"/>
  <c r="AM104" i="10" s="1"/>
  <c r="AC104" i="10"/>
  <c r="AN104" i="10" s="1"/>
  <c r="W105" i="10"/>
  <c r="AH105" i="10" s="1"/>
  <c r="X105" i="10"/>
  <c r="AI105" i="10" s="1"/>
  <c r="Y105" i="10"/>
  <c r="AJ105" i="10" s="1"/>
  <c r="Z105" i="10"/>
  <c r="AK105" i="10" s="1"/>
  <c r="AA105" i="10"/>
  <c r="AL105" i="10" s="1"/>
  <c r="AB105" i="10"/>
  <c r="AM105" i="10" s="1"/>
  <c r="AC105" i="10"/>
  <c r="AN105" i="10" s="1"/>
  <c r="W106" i="10"/>
  <c r="AH106" i="10" s="1"/>
  <c r="X106" i="10"/>
  <c r="AI106" i="10" s="1"/>
  <c r="Y106" i="10"/>
  <c r="AJ106" i="10" s="1"/>
  <c r="Z106" i="10"/>
  <c r="AK106" i="10" s="1"/>
  <c r="AA106" i="10"/>
  <c r="AL106" i="10" s="1"/>
  <c r="AB106" i="10"/>
  <c r="AM106" i="10" s="1"/>
  <c r="AC106" i="10"/>
  <c r="AN106" i="10" s="1"/>
  <c r="W107" i="10"/>
  <c r="AH107" i="10" s="1"/>
  <c r="X107" i="10"/>
  <c r="AI107" i="10" s="1"/>
  <c r="Y107" i="10"/>
  <c r="AJ107" i="10" s="1"/>
  <c r="Z107" i="10"/>
  <c r="AK107" i="10" s="1"/>
  <c r="AA107" i="10"/>
  <c r="AL107" i="10" s="1"/>
  <c r="AB107" i="10"/>
  <c r="AM107" i="10" s="1"/>
  <c r="AC107" i="10"/>
  <c r="AN107" i="10" s="1"/>
  <c r="W108" i="10"/>
  <c r="AH108" i="10" s="1"/>
  <c r="X108" i="10"/>
  <c r="AI108" i="10" s="1"/>
  <c r="Y108" i="10"/>
  <c r="AJ108" i="10" s="1"/>
  <c r="Z108" i="10"/>
  <c r="AK108" i="10" s="1"/>
  <c r="AA108" i="10"/>
  <c r="AL108" i="10" s="1"/>
  <c r="AB108" i="10"/>
  <c r="AM108" i="10" s="1"/>
  <c r="AC108" i="10"/>
  <c r="AN108" i="10" s="1"/>
  <c r="W109" i="10"/>
  <c r="AH109" i="10" s="1"/>
  <c r="X109" i="10"/>
  <c r="AI109" i="10" s="1"/>
  <c r="Y109" i="10"/>
  <c r="AJ109" i="10" s="1"/>
  <c r="Z109" i="10"/>
  <c r="AK109" i="10" s="1"/>
  <c r="AA109" i="10"/>
  <c r="AL109" i="10" s="1"/>
  <c r="AB109" i="10"/>
  <c r="AM109" i="10" s="1"/>
  <c r="AC109" i="10"/>
  <c r="AN109" i="10" s="1"/>
  <c r="W110" i="10"/>
  <c r="AH110" i="10" s="1"/>
  <c r="X110" i="10"/>
  <c r="AI110" i="10" s="1"/>
  <c r="Y110" i="10"/>
  <c r="AJ110" i="10" s="1"/>
  <c r="Z110" i="10"/>
  <c r="AK110" i="10" s="1"/>
  <c r="AA110" i="10"/>
  <c r="AL110" i="10" s="1"/>
  <c r="AB110" i="10"/>
  <c r="AM110" i="10" s="1"/>
  <c r="AC110" i="10"/>
  <c r="AN110" i="10" s="1"/>
  <c r="W111" i="10"/>
  <c r="AH111" i="10" s="1"/>
  <c r="X111" i="10"/>
  <c r="AI111" i="10" s="1"/>
  <c r="Y111" i="10"/>
  <c r="AJ111" i="10" s="1"/>
  <c r="Z111" i="10"/>
  <c r="AK111" i="10" s="1"/>
  <c r="AA111" i="10"/>
  <c r="AL111" i="10" s="1"/>
  <c r="AB111" i="10"/>
  <c r="AM111" i="10" s="1"/>
  <c r="AC111" i="10"/>
  <c r="AN111" i="10" s="1"/>
  <c r="W112" i="10"/>
  <c r="AH112" i="10" s="1"/>
  <c r="X112" i="10"/>
  <c r="AI112" i="10" s="1"/>
  <c r="Y112" i="10"/>
  <c r="AJ112" i="10" s="1"/>
  <c r="Z112" i="10"/>
  <c r="AK112" i="10" s="1"/>
  <c r="AA112" i="10"/>
  <c r="AL112" i="10" s="1"/>
  <c r="AB112" i="10"/>
  <c r="AM112" i="10" s="1"/>
  <c r="AC112" i="10"/>
  <c r="AN112" i="10" s="1"/>
  <c r="W113" i="10"/>
  <c r="AH113" i="10" s="1"/>
  <c r="X113" i="10"/>
  <c r="AI113" i="10" s="1"/>
  <c r="Y113" i="10"/>
  <c r="AJ113" i="10" s="1"/>
  <c r="Z113" i="10"/>
  <c r="AK113" i="10" s="1"/>
  <c r="AA113" i="10"/>
  <c r="AL113" i="10" s="1"/>
  <c r="AB113" i="10"/>
  <c r="AM113" i="10" s="1"/>
  <c r="AC113" i="10"/>
  <c r="AN113" i="10" s="1"/>
  <c r="W114" i="10"/>
  <c r="AH114" i="10" s="1"/>
  <c r="X114" i="10"/>
  <c r="AI114" i="10" s="1"/>
  <c r="Y114" i="10"/>
  <c r="AJ114" i="10" s="1"/>
  <c r="Z114" i="10"/>
  <c r="AK114" i="10" s="1"/>
  <c r="AA114" i="10"/>
  <c r="AL114" i="10" s="1"/>
  <c r="AB114" i="10"/>
  <c r="AM114" i="10" s="1"/>
  <c r="AC114" i="10"/>
  <c r="AN114" i="10" s="1"/>
  <c r="W115" i="10"/>
  <c r="AH115" i="10" s="1"/>
  <c r="X115" i="10"/>
  <c r="AI115" i="10" s="1"/>
  <c r="Y115" i="10"/>
  <c r="AJ115" i="10" s="1"/>
  <c r="Z115" i="10"/>
  <c r="AK115" i="10" s="1"/>
  <c r="AA115" i="10"/>
  <c r="AL115" i="10" s="1"/>
  <c r="AB115" i="10"/>
  <c r="AM115" i="10" s="1"/>
  <c r="AC115" i="10"/>
  <c r="AN115" i="10" s="1"/>
  <c r="W116" i="10"/>
  <c r="AH116" i="10" s="1"/>
  <c r="X116" i="10"/>
  <c r="AI116" i="10" s="1"/>
  <c r="Y116" i="10"/>
  <c r="AJ116" i="10" s="1"/>
  <c r="Z116" i="10"/>
  <c r="AK116" i="10" s="1"/>
  <c r="AA116" i="10"/>
  <c r="AL116" i="10" s="1"/>
  <c r="AB116" i="10"/>
  <c r="AM116" i="10" s="1"/>
  <c r="AC116" i="10"/>
  <c r="AN116" i="10" s="1"/>
  <c r="W117" i="10"/>
  <c r="AH117" i="10" s="1"/>
  <c r="X117" i="10"/>
  <c r="AI117" i="10" s="1"/>
  <c r="Y117" i="10"/>
  <c r="AJ117" i="10" s="1"/>
  <c r="Z117" i="10"/>
  <c r="AK117" i="10" s="1"/>
  <c r="AA117" i="10"/>
  <c r="AL117" i="10" s="1"/>
  <c r="AB117" i="10"/>
  <c r="AM117" i="10" s="1"/>
  <c r="AC117" i="10"/>
  <c r="AN117" i="10" s="1"/>
  <c r="W118" i="10"/>
  <c r="AH118" i="10" s="1"/>
  <c r="X118" i="10"/>
  <c r="AI118" i="10" s="1"/>
  <c r="Y118" i="10"/>
  <c r="AJ118" i="10" s="1"/>
  <c r="Z118" i="10"/>
  <c r="AK118" i="10" s="1"/>
  <c r="AA118" i="10"/>
  <c r="AL118" i="10" s="1"/>
  <c r="AB118" i="10"/>
  <c r="AM118" i="10" s="1"/>
  <c r="AC118" i="10"/>
  <c r="AN118" i="10" s="1"/>
  <c r="W119" i="10"/>
  <c r="AH119" i="10" s="1"/>
  <c r="X119" i="10"/>
  <c r="AI119" i="10" s="1"/>
  <c r="Y119" i="10"/>
  <c r="AJ119" i="10" s="1"/>
  <c r="Z119" i="10"/>
  <c r="AK119" i="10" s="1"/>
  <c r="AA119" i="10"/>
  <c r="AL119" i="10" s="1"/>
  <c r="AB119" i="10"/>
  <c r="AM119" i="10" s="1"/>
  <c r="AC119" i="10"/>
  <c r="AN119" i="10" s="1"/>
  <c r="W120" i="10"/>
  <c r="AH120" i="10" s="1"/>
  <c r="X120" i="10"/>
  <c r="AI120" i="10" s="1"/>
  <c r="Y120" i="10"/>
  <c r="AJ120" i="10" s="1"/>
  <c r="Z120" i="10"/>
  <c r="AK120" i="10" s="1"/>
  <c r="AA120" i="10"/>
  <c r="AL120" i="10" s="1"/>
  <c r="AB120" i="10"/>
  <c r="AM120" i="10" s="1"/>
  <c r="AC120" i="10"/>
  <c r="AN120" i="10" s="1"/>
  <c r="W121" i="10"/>
  <c r="AH121" i="10" s="1"/>
  <c r="X121" i="10"/>
  <c r="AI121" i="10" s="1"/>
  <c r="Y121" i="10"/>
  <c r="AJ121" i="10" s="1"/>
  <c r="Z121" i="10"/>
  <c r="AK121" i="10" s="1"/>
  <c r="AA121" i="10"/>
  <c r="AL121" i="10" s="1"/>
  <c r="AB121" i="10"/>
  <c r="AM121" i="10" s="1"/>
  <c r="AC121" i="10"/>
  <c r="AN121" i="10" s="1"/>
  <c r="W122" i="10"/>
  <c r="AH122" i="10" s="1"/>
  <c r="X122" i="10"/>
  <c r="AI122" i="10" s="1"/>
  <c r="Y122" i="10"/>
  <c r="AJ122" i="10" s="1"/>
  <c r="Z122" i="10"/>
  <c r="AK122" i="10" s="1"/>
  <c r="AA122" i="10"/>
  <c r="AL122" i="10" s="1"/>
  <c r="AB122" i="10"/>
  <c r="AM122" i="10" s="1"/>
  <c r="AC122" i="10"/>
  <c r="AN122" i="10" s="1"/>
  <c r="W123" i="10"/>
  <c r="AH123" i="10" s="1"/>
  <c r="X123" i="10"/>
  <c r="AI123" i="10" s="1"/>
  <c r="Y123" i="10"/>
  <c r="AJ123" i="10" s="1"/>
  <c r="Z123" i="10"/>
  <c r="AK123" i="10" s="1"/>
  <c r="AA123" i="10"/>
  <c r="AL123" i="10" s="1"/>
  <c r="AB123" i="10"/>
  <c r="AM123" i="10" s="1"/>
  <c r="AC123" i="10"/>
  <c r="AN123" i="10" s="1"/>
  <c r="W124" i="10"/>
  <c r="AH124" i="10" s="1"/>
  <c r="X124" i="10"/>
  <c r="AI124" i="10" s="1"/>
  <c r="Y124" i="10"/>
  <c r="AJ124" i="10" s="1"/>
  <c r="Z124" i="10"/>
  <c r="AK124" i="10" s="1"/>
  <c r="AA124" i="10"/>
  <c r="AL124" i="10" s="1"/>
  <c r="AB124" i="10"/>
  <c r="AM124" i="10" s="1"/>
  <c r="AC124" i="10"/>
  <c r="AN124" i="10" s="1"/>
  <c r="W125" i="10"/>
  <c r="AH125" i="10" s="1"/>
  <c r="X125" i="10"/>
  <c r="AI125" i="10" s="1"/>
  <c r="Y125" i="10"/>
  <c r="AJ125" i="10" s="1"/>
  <c r="Z125" i="10"/>
  <c r="AK125" i="10" s="1"/>
  <c r="AA125" i="10"/>
  <c r="AL125" i="10" s="1"/>
  <c r="AB125" i="10"/>
  <c r="AM125" i="10" s="1"/>
  <c r="AC125" i="10"/>
  <c r="AN125" i="10" s="1"/>
  <c r="W126" i="10"/>
  <c r="AH126" i="10" s="1"/>
  <c r="X126" i="10"/>
  <c r="AI126" i="10" s="1"/>
  <c r="Y126" i="10"/>
  <c r="AJ126" i="10" s="1"/>
  <c r="Z126" i="10"/>
  <c r="AK126" i="10" s="1"/>
  <c r="AA126" i="10"/>
  <c r="AL126" i="10" s="1"/>
  <c r="AB126" i="10"/>
  <c r="AM126" i="10" s="1"/>
  <c r="AC126" i="10"/>
  <c r="AN126" i="10" s="1"/>
  <c r="W127" i="10"/>
  <c r="AH127" i="10" s="1"/>
  <c r="X127" i="10"/>
  <c r="AI127" i="10" s="1"/>
  <c r="Y127" i="10"/>
  <c r="AJ127" i="10" s="1"/>
  <c r="Z127" i="10"/>
  <c r="AK127" i="10" s="1"/>
  <c r="AA127" i="10"/>
  <c r="AL127" i="10" s="1"/>
  <c r="AB127" i="10"/>
  <c r="AM127" i="10" s="1"/>
  <c r="AC127" i="10"/>
  <c r="AN127" i="10" s="1"/>
  <c r="W128" i="10"/>
  <c r="AH128" i="10" s="1"/>
  <c r="X128" i="10"/>
  <c r="AI128" i="10" s="1"/>
  <c r="Y128" i="10"/>
  <c r="AJ128" i="10" s="1"/>
  <c r="Z128" i="10"/>
  <c r="AK128" i="10" s="1"/>
  <c r="AA128" i="10"/>
  <c r="AL128" i="10" s="1"/>
  <c r="AB128" i="10"/>
  <c r="AM128" i="10" s="1"/>
  <c r="AC128" i="10"/>
  <c r="AN128" i="10" s="1"/>
  <c r="W129" i="10"/>
  <c r="AH129" i="10" s="1"/>
  <c r="X129" i="10"/>
  <c r="AI129" i="10" s="1"/>
  <c r="Y129" i="10"/>
  <c r="AJ129" i="10" s="1"/>
  <c r="Z129" i="10"/>
  <c r="AK129" i="10" s="1"/>
  <c r="AA129" i="10"/>
  <c r="AL129" i="10" s="1"/>
  <c r="AB129" i="10"/>
  <c r="AM129" i="10" s="1"/>
  <c r="AC129" i="10"/>
  <c r="AN129" i="10" s="1"/>
  <c r="W130" i="10"/>
  <c r="AH130" i="10" s="1"/>
  <c r="X130" i="10"/>
  <c r="AI130" i="10" s="1"/>
  <c r="Y130" i="10"/>
  <c r="AJ130" i="10" s="1"/>
  <c r="Z130" i="10"/>
  <c r="AK130" i="10" s="1"/>
  <c r="AA130" i="10"/>
  <c r="AL130" i="10" s="1"/>
  <c r="AB130" i="10"/>
  <c r="AM130" i="10" s="1"/>
  <c r="AC130" i="10"/>
  <c r="AN130" i="10" s="1"/>
  <c r="W131" i="10"/>
  <c r="AH131" i="10" s="1"/>
  <c r="X131" i="10"/>
  <c r="AI131" i="10" s="1"/>
  <c r="Y131" i="10"/>
  <c r="AJ131" i="10" s="1"/>
  <c r="Z131" i="10"/>
  <c r="AK131" i="10" s="1"/>
  <c r="AA131" i="10"/>
  <c r="AL131" i="10" s="1"/>
  <c r="AB131" i="10"/>
  <c r="AM131" i="10" s="1"/>
  <c r="AC131" i="10"/>
  <c r="AN131" i="10" s="1"/>
  <c r="W132" i="10"/>
  <c r="AH132" i="10" s="1"/>
  <c r="X132" i="10"/>
  <c r="AI132" i="10" s="1"/>
  <c r="Y132" i="10"/>
  <c r="AJ132" i="10" s="1"/>
  <c r="Z132" i="10"/>
  <c r="AK132" i="10" s="1"/>
  <c r="AA132" i="10"/>
  <c r="AL132" i="10" s="1"/>
  <c r="AB132" i="10"/>
  <c r="AM132" i="10" s="1"/>
  <c r="AC132" i="10"/>
  <c r="AN132" i="10" s="1"/>
  <c r="W133" i="10"/>
  <c r="AH133" i="10" s="1"/>
  <c r="X133" i="10"/>
  <c r="AI133" i="10" s="1"/>
  <c r="Y133" i="10"/>
  <c r="AJ133" i="10" s="1"/>
  <c r="Z133" i="10"/>
  <c r="AK133" i="10" s="1"/>
  <c r="AA133" i="10"/>
  <c r="AL133" i="10" s="1"/>
  <c r="AB133" i="10"/>
  <c r="AM133" i="10" s="1"/>
  <c r="AC133" i="10"/>
  <c r="AN133" i="10" s="1"/>
  <c r="W134" i="10"/>
  <c r="AH134" i="10" s="1"/>
  <c r="X134" i="10"/>
  <c r="AI134" i="10" s="1"/>
  <c r="Y134" i="10"/>
  <c r="AJ134" i="10" s="1"/>
  <c r="Z134" i="10"/>
  <c r="AK134" i="10" s="1"/>
  <c r="AA134" i="10"/>
  <c r="AL134" i="10" s="1"/>
  <c r="AB134" i="10"/>
  <c r="AM134" i="10" s="1"/>
  <c r="AC134" i="10"/>
  <c r="AN134" i="10" s="1"/>
  <c r="W135" i="10"/>
  <c r="AH135" i="10" s="1"/>
  <c r="X135" i="10"/>
  <c r="AI135" i="10" s="1"/>
  <c r="Y135" i="10"/>
  <c r="AJ135" i="10" s="1"/>
  <c r="Z135" i="10"/>
  <c r="AK135" i="10" s="1"/>
  <c r="AA135" i="10"/>
  <c r="AL135" i="10" s="1"/>
  <c r="AB135" i="10"/>
  <c r="AM135" i="10" s="1"/>
  <c r="AC135" i="10"/>
  <c r="AN135" i="10" s="1"/>
  <c r="W136" i="10"/>
  <c r="AH136" i="10" s="1"/>
  <c r="X136" i="10"/>
  <c r="AI136" i="10" s="1"/>
  <c r="Y136" i="10"/>
  <c r="AJ136" i="10" s="1"/>
  <c r="Z136" i="10"/>
  <c r="AK136" i="10" s="1"/>
  <c r="AA136" i="10"/>
  <c r="AL136" i="10" s="1"/>
  <c r="AB136" i="10"/>
  <c r="AM136" i="10" s="1"/>
  <c r="AC136" i="10"/>
  <c r="AN136" i="10" s="1"/>
  <c r="W137" i="10"/>
  <c r="AH137" i="10" s="1"/>
  <c r="X137" i="10"/>
  <c r="AI137" i="10" s="1"/>
  <c r="Y137" i="10"/>
  <c r="AJ137" i="10" s="1"/>
  <c r="Z137" i="10"/>
  <c r="AK137" i="10" s="1"/>
  <c r="AA137" i="10"/>
  <c r="AL137" i="10" s="1"/>
  <c r="AB137" i="10"/>
  <c r="AM137" i="10" s="1"/>
  <c r="AC137" i="10"/>
  <c r="AN137" i="10" s="1"/>
  <c r="W138" i="10"/>
  <c r="AH138" i="10" s="1"/>
  <c r="X138" i="10"/>
  <c r="AI138" i="10" s="1"/>
  <c r="Y138" i="10"/>
  <c r="AJ138" i="10" s="1"/>
  <c r="Z138" i="10"/>
  <c r="AK138" i="10" s="1"/>
  <c r="AA138" i="10"/>
  <c r="AL138" i="10" s="1"/>
  <c r="AB138" i="10"/>
  <c r="AM138" i="10" s="1"/>
  <c r="AC138" i="10"/>
  <c r="AN138" i="10" s="1"/>
  <c r="W139" i="10"/>
  <c r="AH139" i="10" s="1"/>
  <c r="X139" i="10"/>
  <c r="AI139" i="10" s="1"/>
  <c r="Y139" i="10"/>
  <c r="AJ139" i="10" s="1"/>
  <c r="Z139" i="10"/>
  <c r="AK139" i="10" s="1"/>
  <c r="AA139" i="10"/>
  <c r="AL139" i="10" s="1"/>
  <c r="AB139" i="10"/>
  <c r="AM139" i="10" s="1"/>
  <c r="AC139" i="10"/>
  <c r="AN139" i="10" s="1"/>
  <c r="W140" i="10"/>
  <c r="AH140" i="10" s="1"/>
  <c r="X140" i="10"/>
  <c r="AI140" i="10" s="1"/>
  <c r="Y140" i="10"/>
  <c r="AJ140" i="10" s="1"/>
  <c r="Z140" i="10"/>
  <c r="AK140" i="10" s="1"/>
  <c r="AA140" i="10"/>
  <c r="AL140" i="10" s="1"/>
  <c r="AB140" i="10"/>
  <c r="AM140" i="10" s="1"/>
  <c r="AC140" i="10"/>
  <c r="AN140" i="10" s="1"/>
  <c r="W141" i="10"/>
  <c r="AH141" i="10" s="1"/>
  <c r="X141" i="10"/>
  <c r="AI141" i="10" s="1"/>
  <c r="Y141" i="10"/>
  <c r="AJ141" i="10" s="1"/>
  <c r="Z141" i="10"/>
  <c r="AK141" i="10" s="1"/>
  <c r="AA141" i="10"/>
  <c r="AL141" i="10" s="1"/>
  <c r="AB141" i="10"/>
  <c r="AM141" i="10" s="1"/>
  <c r="AC141" i="10"/>
  <c r="AN141" i="10" s="1"/>
  <c r="W142" i="10"/>
  <c r="AH142" i="10" s="1"/>
  <c r="X142" i="10"/>
  <c r="AI142" i="10" s="1"/>
  <c r="Y142" i="10"/>
  <c r="AJ142" i="10" s="1"/>
  <c r="Z142" i="10"/>
  <c r="AK142" i="10" s="1"/>
  <c r="AA142" i="10"/>
  <c r="AL142" i="10" s="1"/>
  <c r="AB142" i="10"/>
  <c r="AM142" i="10" s="1"/>
  <c r="AC142" i="10"/>
  <c r="AN142" i="10" s="1"/>
  <c r="W143" i="10"/>
  <c r="AH143" i="10" s="1"/>
  <c r="X143" i="10"/>
  <c r="AI143" i="10" s="1"/>
  <c r="Y143" i="10"/>
  <c r="AJ143" i="10" s="1"/>
  <c r="Z143" i="10"/>
  <c r="AK143" i="10" s="1"/>
  <c r="AA143" i="10"/>
  <c r="AL143" i="10" s="1"/>
  <c r="AB143" i="10"/>
  <c r="AM143" i="10" s="1"/>
  <c r="AC143" i="10"/>
  <c r="AN143" i="10" s="1"/>
  <c r="W144" i="10"/>
  <c r="AH144" i="10" s="1"/>
  <c r="X144" i="10"/>
  <c r="AI144" i="10" s="1"/>
  <c r="Y144" i="10"/>
  <c r="AJ144" i="10" s="1"/>
  <c r="Z144" i="10"/>
  <c r="AK144" i="10" s="1"/>
  <c r="AA144" i="10"/>
  <c r="AL144" i="10" s="1"/>
  <c r="AB144" i="10"/>
  <c r="AM144" i="10" s="1"/>
  <c r="AC144" i="10"/>
  <c r="AN144" i="10" s="1"/>
  <c r="W145" i="10"/>
  <c r="AH145" i="10" s="1"/>
  <c r="X145" i="10"/>
  <c r="AI145" i="10" s="1"/>
  <c r="Y145" i="10"/>
  <c r="AJ145" i="10" s="1"/>
  <c r="Z145" i="10"/>
  <c r="AK145" i="10" s="1"/>
  <c r="AA145" i="10"/>
  <c r="AL145" i="10" s="1"/>
  <c r="AB145" i="10"/>
  <c r="AM145" i="10" s="1"/>
  <c r="AC145" i="10"/>
  <c r="AN145" i="10" s="1"/>
  <c r="W146" i="10"/>
  <c r="AH146" i="10" s="1"/>
  <c r="X146" i="10"/>
  <c r="AI146" i="10" s="1"/>
  <c r="Y146" i="10"/>
  <c r="AJ146" i="10" s="1"/>
  <c r="Z146" i="10"/>
  <c r="AK146" i="10" s="1"/>
  <c r="AA146" i="10"/>
  <c r="AL146" i="10" s="1"/>
  <c r="AB146" i="10"/>
  <c r="AM146" i="10" s="1"/>
  <c r="AC146" i="10"/>
  <c r="AN146" i="10" s="1"/>
  <c r="W147" i="10"/>
  <c r="AH147" i="10" s="1"/>
  <c r="X147" i="10"/>
  <c r="AI147" i="10" s="1"/>
  <c r="Y147" i="10"/>
  <c r="AJ147" i="10" s="1"/>
  <c r="Z147" i="10"/>
  <c r="AK147" i="10" s="1"/>
  <c r="AA147" i="10"/>
  <c r="AL147" i="10" s="1"/>
  <c r="AB147" i="10"/>
  <c r="AM147" i="10" s="1"/>
  <c r="AC147" i="10"/>
  <c r="AN147" i="10" s="1"/>
  <c r="X148" i="10"/>
  <c r="AI148" i="10" s="1"/>
  <c r="Y148" i="10"/>
  <c r="AJ148" i="10" s="1"/>
  <c r="Z148" i="10"/>
  <c r="AK148" i="10" s="1"/>
  <c r="AA148" i="10"/>
  <c r="AL148" i="10" s="1"/>
  <c r="AB148" i="10"/>
  <c r="AM148" i="10" s="1"/>
  <c r="AC148" i="10"/>
  <c r="AN148" i="10" s="1"/>
  <c r="BB148" i="10" s="1"/>
  <c r="W173" i="10"/>
  <c r="AH173" i="10" s="1"/>
  <c r="X173" i="10"/>
  <c r="AI173" i="10" s="1"/>
  <c r="Y173" i="10"/>
  <c r="AJ173" i="10" s="1"/>
  <c r="Z173" i="10"/>
  <c r="AK173" i="10" s="1"/>
  <c r="AA173" i="10"/>
  <c r="AL173" i="10" s="1"/>
  <c r="AB173" i="10"/>
  <c r="AM173" i="10" s="1"/>
  <c r="AC173" i="10"/>
  <c r="AN173" i="10" s="1"/>
  <c r="W174" i="10"/>
  <c r="AH174" i="10" s="1"/>
  <c r="X174" i="10"/>
  <c r="AI174" i="10" s="1"/>
  <c r="Y174" i="10"/>
  <c r="AJ174" i="10" s="1"/>
  <c r="Z174" i="10"/>
  <c r="AK174" i="10" s="1"/>
  <c r="AA174" i="10"/>
  <c r="AL174" i="10" s="1"/>
  <c r="AB174" i="10"/>
  <c r="AM174" i="10" s="1"/>
  <c r="AC174" i="10"/>
  <c r="AN174" i="10" s="1"/>
  <c r="W175" i="10"/>
  <c r="AH175" i="10" s="1"/>
  <c r="X175" i="10"/>
  <c r="AI175" i="10" s="1"/>
  <c r="Y175" i="10"/>
  <c r="AJ175" i="10" s="1"/>
  <c r="Z175" i="10"/>
  <c r="AK175" i="10" s="1"/>
  <c r="AA175" i="10"/>
  <c r="AL175" i="10" s="1"/>
  <c r="AB175" i="10"/>
  <c r="AM175" i="10" s="1"/>
  <c r="AC175" i="10"/>
  <c r="AN175" i="10" s="1"/>
  <c r="W176" i="10"/>
  <c r="AH176" i="10" s="1"/>
  <c r="X176" i="10"/>
  <c r="AI176" i="10" s="1"/>
  <c r="Y176" i="10"/>
  <c r="AJ176" i="10" s="1"/>
  <c r="Z176" i="10"/>
  <c r="AK176" i="10" s="1"/>
  <c r="AA176" i="10"/>
  <c r="AL176" i="10" s="1"/>
  <c r="AB176" i="10"/>
  <c r="AM176" i="10" s="1"/>
  <c r="AC176" i="10"/>
  <c r="AN176" i="10" s="1"/>
  <c r="W177" i="10"/>
  <c r="AH177" i="10" s="1"/>
  <c r="X177" i="10"/>
  <c r="AI177" i="10" s="1"/>
  <c r="Y177" i="10"/>
  <c r="AJ177" i="10" s="1"/>
  <c r="Z177" i="10"/>
  <c r="AK177" i="10" s="1"/>
  <c r="AA177" i="10"/>
  <c r="AL177" i="10" s="1"/>
  <c r="AB177" i="10"/>
  <c r="AM177" i="10" s="1"/>
  <c r="AC177" i="10"/>
  <c r="AN177" i="10" s="1"/>
  <c r="W178" i="10"/>
  <c r="AH178" i="10" s="1"/>
  <c r="X178" i="10"/>
  <c r="AI178" i="10" s="1"/>
  <c r="Y178" i="10"/>
  <c r="AJ178" i="10" s="1"/>
  <c r="Z178" i="10"/>
  <c r="AK178" i="10" s="1"/>
  <c r="AA178" i="10"/>
  <c r="AL178" i="10" s="1"/>
  <c r="AB178" i="10"/>
  <c r="AM178" i="10" s="1"/>
  <c r="AC178" i="10"/>
  <c r="AN178" i="10" s="1"/>
  <c r="W179" i="10"/>
  <c r="AH179" i="10" s="1"/>
  <c r="X179" i="10"/>
  <c r="AI179" i="10" s="1"/>
  <c r="Y179" i="10"/>
  <c r="AJ179" i="10" s="1"/>
  <c r="Z179" i="10"/>
  <c r="AK179" i="10" s="1"/>
  <c r="AA179" i="10"/>
  <c r="AL179" i="10" s="1"/>
  <c r="AB179" i="10"/>
  <c r="AM179" i="10" s="1"/>
  <c r="AC179" i="10"/>
  <c r="AN179" i="10" s="1"/>
  <c r="W180" i="10"/>
  <c r="AH180" i="10" s="1"/>
  <c r="X180" i="10"/>
  <c r="AI180" i="10" s="1"/>
  <c r="Y180" i="10"/>
  <c r="AJ180" i="10" s="1"/>
  <c r="Z180" i="10"/>
  <c r="AK180" i="10" s="1"/>
  <c r="AA180" i="10"/>
  <c r="AL180" i="10" s="1"/>
  <c r="AB180" i="10"/>
  <c r="AM180" i="10" s="1"/>
  <c r="AC180" i="10"/>
  <c r="AN180" i="10" s="1"/>
  <c r="W181" i="10"/>
  <c r="AH181" i="10" s="1"/>
  <c r="X181" i="10"/>
  <c r="AI181" i="10" s="1"/>
  <c r="Y181" i="10"/>
  <c r="AJ181" i="10" s="1"/>
  <c r="Z181" i="10"/>
  <c r="AK181" i="10" s="1"/>
  <c r="AA181" i="10"/>
  <c r="AL181" i="10" s="1"/>
  <c r="AB181" i="10"/>
  <c r="AM181" i="10" s="1"/>
  <c r="AC181" i="10"/>
  <c r="AN181" i="10" s="1"/>
  <c r="W182" i="10"/>
  <c r="AH182" i="10" s="1"/>
  <c r="X182" i="10"/>
  <c r="AI182" i="10" s="1"/>
  <c r="Y182" i="10"/>
  <c r="AJ182" i="10" s="1"/>
  <c r="Z182" i="10"/>
  <c r="AK182" i="10" s="1"/>
  <c r="AA182" i="10"/>
  <c r="AL182" i="10" s="1"/>
  <c r="AB182" i="10"/>
  <c r="AM182" i="10" s="1"/>
  <c r="AC182" i="10"/>
  <c r="AN182" i="10" s="1"/>
  <c r="W183" i="10"/>
  <c r="AH183" i="10" s="1"/>
  <c r="X183" i="10"/>
  <c r="AI183" i="10" s="1"/>
  <c r="Y183" i="10"/>
  <c r="AJ183" i="10" s="1"/>
  <c r="Z183" i="10"/>
  <c r="AK183" i="10" s="1"/>
  <c r="AA183" i="10"/>
  <c r="AL183" i="10" s="1"/>
  <c r="AB183" i="10"/>
  <c r="AM183" i="10" s="1"/>
  <c r="AC183" i="10"/>
  <c r="AN183" i="10" s="1"/>
  <c r="W184" i="10"/>
  <c r="AH184" i="10" s="1"/>
  <c r="X184" i="10"/>
  <c r="AI184" i="10" s="1"/>
  <c r="Y184" i="10"/>
  <c r="AJ184" i="10" s="1"/>
  <c r="Z184" i="10"/>
  <c r="AK184" i="10" s="1"/>
  <c r="AA184" i="10"/>
  <c r="AL184" i="10" s="1"/>
  <c r="AB184" i="10"/>
  <c r="AM184" i="10" s="1"/>
  <c r="AC184" i="10"/>
  <c r="AN184" i="10" s="1"/>
  <c r="W185" i="10"/>
  <c r="AH185" i="10" s="1"/>
  <c r="X185" i="10"/>
  <c r="AI185" i="10" s="1"/>
  <c r="Y185" i="10"/>
  <c r="AJ185" i="10" s="1"/>
  <c r="Z185" i="10"/>
  <c r="AK185" i="10" s="1"/>
  <c r="AA185" i="10"/>
  <c r="AL185" i="10" s="1"/>
  <c r="AB185" i="10"/>
  <c r="AM185" i="10" s="1"/>
  <c r="AC185" i="10"/>
  <c r="AN185" i="10" s="1"/>
  <c r="W186" i="10"/>
  <c r="AH186" i="10" s="1"/>
  <c r="X186" i="10"/>
  <c r="AI186" i="10" s="1"/>
  <c r="Y186" i="10"/>
  <c r="AJ186" i="10" s="1"/>
  <c r="Z186" i="10"/>
  <c r="AK186" i="10" s="1"/>
  <c r="AA186" i="10"/>
  <c r="AL186" i="10" s="1"/>
  <c r="AB186" i="10"/>
  <c r="AM186" i="10" s="1"/>
  <c r="AC186" i="10"/>
  <c r="AN186" i="10" s="1"/>
  <c r="W187" i="10"/>
  <c r="AH187" i="10" s="1"/>
  <c r="X187" i="10"/>
  <c r="AI187" i="10" s="1"/>
  <c r="Y187" i="10"/>
  <c r="AJ187" i="10" s="1"/>
  <c r="Z187" i="10"/>
  <c r="AK187" i="10" s="1"/>
  <c r="AA187" i="10"/>
  <c r="AL187" i="10" s="1"/>
  <c r="AB187" i="10"/>
  <c r="AM187" i="10" s="1"/>
  <c r="AC187" i="10"/>
  <c r="AN187" i="10" s="1"/>
  <c r="W188" i="10"/>
  <c r="AH188" i="10" s="1"/>
  <c r="X188" i="10"/>
  <c r="AI188" i="10" s="1"/>
  <c r="Y188" i="10"/>
  <c r="AJ188" i="10" s="1"/>
  <c r="Z188" i="10"/>
  <c r="AK188" i="10" s="1"/>
  <c r="AA188" i="10"/>
  <c r="AL188" i="10" s="1"/>
  <c r="AB188" i="10"/>
  <c r="AM188" i="10" s="1"/>
  <c r="AC188" i="10"/>
  <c r="AN188" i="10" s="1"/>
  <c r="W189" i="10"/>
  <c r="AH189" i="10" s="1"/>
  <c r="X189" i="10"/>
  <c r="AI189" i="10" s="1"/>
  <c r="Y189" i="10"/>
  <c r="AJ189" i="10" s="1"/>
  <c r="Z189" i="10"/>
  <c r="AK189" i="10" s="1"/>
  <c r="AA189" i="10"/>
  <c r="AL189" i="10" s="1"/>
  <c r="AB189" i="10"/>
  <c r="AM189" i="10" s="1"/>
  <c r="AC189" i="10"/>
  <c r="AN189" i="10" s="1"/>
  <c r="W190" i="10"/>
  <c r="AH190" i="10" s="1"/>
  <c r="X190" i="10"/>
  <c r="AI190" i="10" s="1"/>
  <c r="Y190" i="10"/>
  <c r="AJ190" i="10" s="1"/>
  <c r="Z190" i="10"/>
  <c r="AK190" i="10" s="1"/>
  <c r="AA190" i="10"/>
  <c r="AL190" i="10" s="1"/>
  <c r="AB190" i="10"/>
  <c r="AM190" i="10" s="1"/>
  <c r="AC190" i="10"/>
  <c r="AN190" i="10" s="1"/>
  <c r="W191" i="10"/>
  <c r="AH191" i="10" s="1"/>
  <c r="X191" i="10"/>
  <c r="AI191" i="10" s="1"/>
  <c r="Y191" i="10"/>
  <c r="AJ191" i="10" s="1"/>
  <c r="Z191" i="10"/>
  <c r="AK191" i="10" s="1"/>
  <c r="AA191" i="10"/>
  <c r="AL191" i="10" s="1"/>
  <c r="AB191" i="10"/>
  <c r="AM191" i="10" s="1"/>
  <c r="AC191" i="10"/>
  <c r="AN191" i="10" s="1"/>
  <c r="W192" i="10"/>
  <c r="AH192" i="10" s="1"/>
  <c r="X192" i="10"/>
  <c r="AI192" i="10" s="1"/>
  <c r="Y192" i="10"/>
  <c r="AJ192" i="10" s="1"/>
  <c r="Z192" i="10"/>
  <c r="AK192" i="10" s="1"/>
  <c r="AA192" i="10"/>
  <c r="AL192" i="10" s="1"/>
  <c r="AB192" i="10"/>
  <c r="AM192" i="10" s="1"/>
  <c r="AC192" i="10"/>
  <c r="AN192" i="10" s="1"/>
  <c r="W193" i="10"/>
  <c r="AH193" i="10" s="1"/>
  <c r="X193" i="10"/>
  <c r="AI193" i="10" s="1"/>
  <c r="Y193" i="10"/>
  <c r="AJ193" i="10" s="1"/>
  <c r="Z193" i="10"/>
  <c r="AK193" i="10" s="1"/>
  <c r="AA193" i="10"/>
  <c r="AL193" i="10" s="1"/>
  <c r="AB193" i="10"/>
  <c r="AM193" i="10" s="1"/>
  <c r="AC193" i="10"/>
  <c r="AN193" i="10" s="1"/>
  <c r="W194" i="10"/>
  <c r="AH194" i="10" s="1"/>
  <c r="X194" i="10"/>
  <c r="AI194" i="10" s="1"/>
  <c r="Y194" i="10"/>
  <c r="AJ194" i="10" s="1"/>
  <c r="Z194" i="10"/>
  <c r="AK194" i="10" s="1"/>
  <c r="AA194" i="10"/>
  <c r="AL194" i="10" s="1"/>
  <c r="AB194" i="10"/>
  <c r="AM194" i="10" s="1"/>
  <c r="AC194" i="10"/>
  <c r="AN194" i="10" s="1"/>
  <c r="W195" i="10"/>
  <c r="AH195" i="10" s="1"/>
  <c r="X195" i="10"/>
  <c r="AI195" i="10" s="1"/>
  <c r="Y195" i="10"/>
  <c r="AJ195" i="10" s="1"/>
  <c r="Z195" i="10"/>
  <c r="AK195" i="10" s="1"/>
  <c r="AA195" i="10"/>
  <c r="AL195" i="10" s="1"/>
  <c r="AB195" i="10"/>
  <c r="AM195" i="10" s="1"/>
  <c r="AC195" i="10"/>
  <c r="AN195" i="10" s="1"/>
  <c r="W196" i="10"/>
  <c r="AH196" i="10" s="1"/>
  <c r="X196" i="10"/>
  <c r="AI196" i="10" s="1"/>
  <c r="Y196" i="10"/>
  <c r="AJ196" i="10" s="1"/>
  <c r="Z196" i="10"/>
  <c r="AK196" i="10" s="1"/>
  <c r="AA196" i="10"/>
  <c r="AL196" i="10" s="1"/>
  <c r="AB196" i="10"/>
  <c r="AM196" i="10" s="1"/>
  <c r="AC196" i="10"/>
  <c r="AN196" i="10" s="1"/>
  <c r="W197" i="10"/>
  <c r="AH197" i="10" s="1"/>
  <c r="X197" i="10"/>
  <c r="AI197" i="10" s="1"/>
  <c r="Y197" i="10"/>
  <c r="AJ197" i="10" s="1"/>
  <c r="Z197" i="10"/>
  <c r="AK197" i="10" s="1"/>
  <c r="AA197" i="10"/>
  <c r="AL197" i="10" s="1"/>
  <c r="AB197" i="10"/>
  <c r="AM197" i="10" s="1"/>
  <c r="AC197" i="10"/>
  <c r="AN197" i="10" s="1"/>
  <c r="W198" i="10"/>
  <c r="AH198" i="10" s="1"/>
  <c r="X198" i="10"/>
  <c r="AI198" i="10" s="1"/>
  <c r="Y198" i="10"/>
  <c r="AJ198" i="10" s="1"/>
  <c r="Z198" i="10"/>
  <c r="AK198" i="10" s="1"/>
  <c r="AA198" i="10"/>
  <c r="AL198" i="10" s="1"/>
  <c r="AB198" i="10"/>
  <c r="AM198" i="10" s="1"/>
  <c r="AC198" i="10"/>
  <c r="AN198" i="10" s="1"/>
  <c r="W199" i="10"/>
  <c r="AH199" i="10" s="1"/>
  <c r="X199" i="10"/>
  <c r="AI199" i="10" s="1"/>
  <c r="Y199" i="10"/>
  <c r="AJ199" i="10" s="1"/>
  <c r="Z199" i="10"/>
  <c r="AK199" i="10" s="1"/>
  <c r="AA199" i="10"/>
  <c r="AL199" i="10" s="1"/>
  <c r="AB199" i="10"/>
  <c r="AM199" i="10" s="1"/>
  <c r="AC199" i="10"/>
  <c r="AN199" i="10" s="1"/>
  <c r="W200" i="10"/>
  <c r="AH200" i="10" s="1"/>
  <c r="X200" i="10"/>
  <c r="AI200" i="10" s="1"/>
  <c r="Y200" i="10"/>
  <c r="AJ200" i="10" s="1"/>
  <c r="Z200" i="10"/>
  <c r="AK200" i="10" s="1"/>
  <c r="AA200" i="10"/>
  <c r="AL200" i="10" s="1"/>
  <c r="AB200" i="10"/>
  <c r="AM200" i="10" s="1"/>
  <c r="AC200" i="10"/>
  <c r="AN200" i="10" s="1"/>
  <c r="W201" i="10"/>
  <c r="AH201" i="10" s="1"/>
  <c r="X201" i="10"/>
  <c r="AI201" i="10" s="1"/>
  <c r="Y201" i="10"/>
  <c r="AJ201" i="10" s="1"/>
  <c r="Z201" i="10"/>
  <c r="AK201" i="10" s="1"/>
  <c r="AA201" i="10"/>
  <c r="AL201" i="10" s="1"/>
  <c r="AB201" i="10"/>
  <c r="AM201" i="10" s="1"/>
  <c r="AC201" i="10"/>
  <c r="AN201" i="10" s="1"/>
  <c r="W202" i="10"/>
  <c r="AH202" i="10" s="1"/>
  <c r="X202" i="10"/>
  <c r="AI202" i="10" s="1"/>
  <c r="Y202" i="10"/>
  <c r="AJ202" i="10" s="1"/>
  <c r="Z202" i="10"/>
  <c r="AK202" i="10" s="1"/>
  <c r="AA202" i="10"/>
  <c r="AL202" i="10" s="1"/>
  <c r="AB202" i="10"/>
  <c r="AM202" i="10" s="1"/>
  <c r="AC202" i="10"/>
  <c r="AN202" i="10" s="1"/>
  <c r="W203" i="10"/>
  <c r="AH203" i="10" s="1"/>
  <c r="X203" i="10"/>
  <c r="AI203" i="10" s="1"/>
  <c r="Y203" i="10"/>
  <c r="AJ203" i="10" s="1"/>
  <c r="Z203" i="10"/>
  <c r="AK203" i="10" s="1"/>
  <c r="AA203" i="10"/>
  <c r="AL203" i="10" s="1"/>
  <c r="AB203" i="10"/>
  <c r="AM203" i="10" s="1"/>
  <c r="AC203" i="10"/>
  <c r="AN203" i="10" s="1"/>
  <c r="W204" i="10"/>
  <c r="AH204" i="10" s="1"/>
  <c r="X204" i="10"/>
  <c r="AI204" i="10" s="1"/>
  <c r="Y204" i="10"/>
  <c r="AJ204" i="10" s="1"/>
  <c r="Z204" i="10"/>
  <c r="AK204" i="10" s="1"/>
  <c r="AA204" i="10"/>
  <c r="AL204" i="10" s="1"/>
  <c r="AB204" i="10"/>
  <c r="AM204" i="10" s="1"/>
  <c r="AC204" i="10"/>
  <c r="AN204" i="10" s="1"/>
  <c r="W205" i="10"/>
  <c r="AH205" i="10" s="1"/>
  <c r="X205" i="10"/>
  <c r="AI205" i="10" s="1"/>
  <c r="Y205" i="10"/>
  <c r="AJ205" i="10" s="1"/>
  <c r="Z205" i="10"/>
  <c r="AK205" i="10" s="1"/>
  <c r="AA205" i="10"/>
  <c r="AL205" i="10" s="1"/>
  <c r="AB205" i="10"/>
  <c r="AM205" i="10" s="1"/>
  <c r="AC205" i="10"/>
  <c r="AN205" i="10" s="1"/>
  <c r="W206" i="10"/>
  <c r="AH206" i="10" s="1"/>
  <c r="X206" i="10"/>
  <c r="AI206" i="10" s="1"/>
  <c r="Y206" i="10"/>
  <c r="AJ206" i="10" s="1"/>
  <c r="Z206" i="10"/>
  <c r="AK206" i="10" s="1"/>
  <c r="AA206" i="10"/>
  <c r="AL206" i="10" s="1"/>
  <c r="AB206" i="10"/>
  <c r="AM206" i="10" s="1"/>
  <c r="AC206" i="10"/>
  <c r="AN206" i="10" s="1"/>
  <c r="W207" i="10"/>
  <c r="AH207" i="10" s="1"/>
  <c r="X207" i="10"/>
  <c r="AI207" i="10" s="1"/>
  <c r="Y207" i="10"/>
  <c r="AJ207" i="10" s="1"/>
  <c r="Z207" i="10"/>
  <c r="AK207" i="10" s="1"/>
  <c r="AA207" i="10"/>
  <c r="AL207" i="10" s="1"/>
  <c r="AB207" i="10"/>
  <c r="AM207" i="10" s="1"/>
  <c r="AC207" i="10"/>
  <c r="AN207" i="10" s="1"/>
  <c r="W208" i="10"/>
  <c r="AH208" i="10" s="1"/>
  <c r="X208" i="10"/>
  <c r="AI208" i="10" s="1"/>
  <c r="Y208" i="10"/>
  <c r="AJ208" i="10" s="1"/>
  <c r="Z208" i="10"/>
  <c r="AK208" i="10" s="1"/>
  <c r="AA208" i="10"/>
  <c r="AL208" i="10" s="1"/>
  <c r="AB208" i="10"/>
  <c r="AM208" i="10" s="1"/>
  <c r="AC208" i="10"/>
  <c r="AN208" i="10" s="1"/>
  <c r="W209" i="10"/>
  <c r="AH209" i="10" s="1"/>
  <c r="X209" i="10"/>
  <c r="AI209" i="10" s="1"/>
  <c r="Y209" i="10"/>
  <c r="AJ209" i="10" s="1"/>
  <c r="Z209" i="10"/>
  <c r="AK209" i="10" s="1"/>
  <c r="AA209" i="10"/>
  <c r="AL209" i="10" s="1"/>
  <c r="AB209" i="10"/>
  <c r="AM209" i="10" s="1"/>
  <c r="AC209" i="10"/>
  <c r="AN209" i="10" s="1"/>
  <c r="W210" i="10"/>
  <c r="AH210" i="10" s="1"/>
  <c r="X210" i="10"/>
  <c r="AI210" i="10" s="1"/>
  <c r="Y210" i="10"/>
  <c r="AJ210" i="10" s="1"/>
  <c r="Z210" i="10"/>
  <c r="AK210" i="10" s="1"/>
  <c r="AA210" i="10"/>
  <c r="AL210" i="10" s="1"/>
  <c r="AB210" i="10"/>
  <c r="AM210" i="10" s="1"/>
  <c r="AC210" i="10"/>
  <c r="AN210" i="10" s="1"/>
  <c r="W211" i="10"/>
  <c r="AH211" i="10" s="1"/>
  <c r="X211" i="10"/>
  <c r="AI211" i="10" s="1"/>
  <c r="Y211" i="10"/>
  <c r="AJ211" i="10" s="1"/>
  <c r="Z211" i="10"/>
  <c r="AK211" i="10" s="1"/>
  <c r="AA211" i="10"/>
  <c r="AL211" i="10" s="1"/>
  <c r="AB211" i="10"/>
  <c r="AM211" i="10" s="1"/>
  <c r="AC211" i="10"/>
  <c r="AN211" i="10" s="1"/>
  <c r="W212" i="10"/>
  <c r="AH212" i="10" s="1"/>
  <c r="X212" i="10"/>
  <c r="AI212" i="10" s="1"/>
  <c r="Y212" i="10"/>
  <c r="AJ212" i="10" s="1"/>
  <c r="Z212" i="10"/>
  <c r="AK212" i="10" s="1"/>
  <c r="AA212" i="10"/>
  <c r="AL212" i="10" s="1"/>
  <c r="AB212" i="10"/>
  <c r="AM212" i="10" s="1"/>
  <c r="AC212" i="10"/>
  <c r="AN212" i="10" s="1"/>
  <c r="W213" i="10"/>
  <c r="AH213" i="10" s="1"/>
  <c r="X213" i="10"/>
  <c r="AI213" i="10" s="1"/>
  <c r="Y213" i="10"/>
  <c r="AJ213" i="10" s="1"/>
  <c r="Z213" i="10"/>
  <c r="AK213" i="10" s="1"/>
  <c r="AA213" i="10"/>
  <c r="AL213" i="10" s="1"/>
  <c r="AB213" i="10"/>
  <c r="AM213" i="10" s="1"/>
  <c r="AC213" i="10"/>
  <c r="AN213" i="10" s="1"/>
  <c r="W214" i="10"/>
  <c r="AH214" i="10" s="1"/>
  <c r="X214" i="10"/>
  <c r="AI214" i="10" s="1"/>
  <c r="Y214" i="10"/>
  <c r="AJ214" i="10" s="1"/>
  <c r="Z214" i="10"/>
  <c r="AK214" i="10" s="1"/>
  <c r="AA214" i="10"/>
  <c r="AL214" i="10" s="1"/>
  <c r="AB214" i="10"/>
  <c r="AM214" i="10" s="1"/>
  <c r="AC214" i="10"/>
  <c r="AN214" i="10" s="1"/>
  <c r="W215" i="10"/>
  <c r="AH215" i="10" s="1"/>
  <c r="X215" i="10"/>
  <c r="AI215" i="10" s="1"/>
  <c r="Y215" i="10"/>
  <c r="AJ215" i="10" s="1"/>
  <c r="Z215" i="10"/>
  <c r="AK215" i="10" s="1"/>
  <c r="AA215" i="10"/>
  <c r="AL215" i="10" s="1"/>
  <c r="AB215" i="10"/>
  <c r="AM215" i="10" s="1"/>
  <c r="AC215" i="10"/>
  <c r="AN215" i="10" s="1"/>
  <c r="W216" i="10"/>
  <c r="AH216" i="10" s="1"/>
  <c r="X216" i="10"/>
  <c r="AI216" i="10" s="1"/>
  <c r="Y216" i="10"/>
  <c r="AJ216" i="10" s="1"/>
  <c r="Z216" i="10"/>
  <c r="AK216" i="10" s="1"/>
  <c r="AA216" i="10"/>
  <c r="AL216" i="10" s="1"/>
  <c r="AB216" i="10"/>
  <c r="AM216" i="10" s="1"/>
  <c r="AC216" i="10"/>
  <c r="AN216" i="10" s="1"/>
  <c r="W217" i="10"/>
  <c r="AH217" i="10" s="1"/>
  <c r="X217" i="10"/>
  <c r="AI217" i="10" s="1"/>
  <c r="Y217" i="10"/>
  <c r="AJ217" i="10" s="1"/>
  <c r="Z217" i="10"/>
  <c r="AK217" i="10" s="1"/>
  <c r="AA217" i="10"/>
  <c r="AL217" i="10" s="1"/>
  <c r="AB217" i="10"/>
  <c r="AM217" i="10" s="1"/>
  <c r="AC217" i="10"/>
  <c r="AN217" i="10" s="1"/>
  <c r="W218" i="10"/>
  <c r="AH218" i="10" s="1"/>
  <c r="X218" i="10"/>
  <c r="AI218" i="10" s="1"/>
  <c r="Y218" i="10"/>
  <c r="AJ218" i="10" s="1"/>
  <c r="Z218" i="10"/>
  <c r="AK218" i="10" s="1"/>
  <c r="AA218" i="10"/>
  <c r="AL218" i="10" s="1"/>
  <c r="AB218" i="10"/>
  <c r="AM218" i="10" s="1"/>
  <c r="AC218" i="10"/>
  <c r="AN218" i="10" s="1"/>
  <c r="W219" i="10"/>
  <c r="AH219" i="10" s="1"/>
  <c r="X219" i="10"/>
  <c r="AI219" i="10" s="1"/>
  <c r="Y219" i="10"/>
  <c r="AJ219" i="10" s="1"/>
  <c r="Z219" i="10"/>
  <c r="AK219" i="10" s="1"/>
  <c r="AA219" i="10"/>
  <c r="AL219" i="10" s="1"/>
  <c r="AB219" i="10"/>
  <c r="AM219" i="10" s="1"/>
  <c r="AC219" i="10"/>
  <c r="AN219" i="10" s="1"/>
  <c r="W220" i="10"/>
  <c r="AH220" i="10" s="1"/>
  <c r="X220" i="10"/>
  <c r="AI220" i="10" s="1"/>
  <c r="Y220" i="10"/>
  <c r="AJ220" i="10" s="1"/>
  <c r="Z220" i="10"/>
  <c r="AK220" i="10" s="1"/>
  <c r="AA220" i="10"/>
  <c r="AL220" i="10" s="1"/>
  <c r="AB220" i="10"/>
  <c r="AM220" i="10" s="1"/>
  <c r="AC220" i="10"/>
  <c r="AN220" i="10" s="1"/>
  <c r="W221" i="10"/>
  <c r="AH221" i="10" s="1"/>
  <c r="X221" i="10"/>
  <c r="AI221" i="10" s="1"/>
  <c r="Y221" i="10"/>
  <c r="AJ221" i="10" s="1"/>
  <c r="Z221" i="10"/>
  <c r="AK221" i="10" s="1"/>
  <c r="AA221" i="10"/>
  <c r="AL221" i="10" s="1"/>
  <c r="AB221" i="10"/>
  <c r="AM221" i="10" s="1"/>
  <c r="AC221" i="10"/>
  <c r="AN221" i="10" s="1"/>
  <c r="W222" i="10"/>
  <c r="AH222" i="10" s="1"/>
  <c r="X222" i="10"/>
  <c r="AI222" i="10" s="1"/>
  <c r="Y222" i="10"/>
  <c r="AJ222" i="10" s="1"/>
  <c r="Z222" i="10"/>
  <c r="AK222" i="10" s="1"/>
  <c r="AA222" i="10"/>
  <c r="AL222" i="10" s="1"/>
  <c r="AB222" i="10"/>
  <c r="AM222" i="10" s="1"/>
  <c r="AC222" i="10"/>
  <c r="AN222" i="10" s="1"/>
  <c r="W223" i="10"/>
  <c r="AH223" i="10" s="1"/>
  <c r="X223" i="10"/>
  <c r="AI223" i="10" s="1"/>
  <c r="Y223" i="10"/>
  <c r="AJ223" i="10" s="1"/>
  <c r="Z223" i="10"/>
  <c r="AK223" i="10" s="1"/>
  <c r="AA223" i="10"/>
  <c r="AL223" i="10" s="1"/>
  <c r="AB223" i="10"/>
  <c r="AM223" i="10" s="1"/>
  <c r="AC223" i="10"/>
  <c r="AN223" i="10" s="1"/>
  <c r="W224" i="10"/>
  <c r="AH224" i="10" s="1"/>
  <c r="X224" i="10"/>
  <c r="AI224" i="10" s="1"/>
  <c r="Y224" i="10"/>
  <c r="AJ224" i="10" s="1"/>
  <c r="Z224" i="10"/>
  <c r="AK224" i="10" s="1"/>
  <c r="AA224" i="10"/>
  <c r="AL224" i="10" s="1"/>
  <c r="AB224" i="10"/>
  <c r="AM224" i="10" s="1"/>
  <c r="AC224" i="10"/>
  <c r="AN224" i="10" s="1"/>
  <c r="W225" i="10"/>
  <c r="AH225" i="10" s="1"/>
  <c r="X225" i="10"/>
  <c r="AI225" i="10" s="1"/>
  <c r="Y225" i="10"/>
  <c r="AJ225" i="10" s="1"/>
  <c r="Z225" i="10"/>
  <c r="AK225" i="10" s="1"/>
  <c r="AA225" i="10"/>
  <c r="AL225" i="10" s="1"/>
  <c r="AB225" i="10"/>
  <c r="AM225" i="10" s="1"/>
  <c r="AC225" i="10"/>
  <c r="AN225" i="10" s="1"/>
  <c r="W226" i="10"/>
  <c r="AH226" i="10" s="1"/>
  <c r="X226" i="10"/>
  <c r="AI226" i="10" s="1"/>
  <c r="Y226" i="10"/>
  <c r="AJ226" i="10" s="1"/>
  <c r="Z226" i="10"/>
  <c r="AK226" i="10" s="1"/>
  <c r="AA226" i="10"/>
  <c r="AL226" i="10" s="1"/>
  <c r="AB226" i="10"/>
  <c r="AM226" i="10" s="1"/>
  <c r="AC226" i="10"/>
  <c r="AN226" i="10" s="1"/>
  <c r="W227" i="10"/>
  <c r="AH227" i="10" s="1"/>
  <c r="X227" i="10"/>
  <c r="AI227" i="10" s="1"/>
  <c r="Y227" i="10"/>
  <c r="AJ227" i="10" s="1"/>
  <c r="Z227" i="10"/>
  <c r="AK227" i="10" s="1"/>
  <c r="AA227" i="10"/>
  <c r="AL227" i="10" s="1"/>
  <c r="AB227" i="10"/>
  <c r="AM227" i="10" s="1"/>
  <c r="AC227" i="10"/>
  <c r="AN227" i="10" s="1"/>
  <c r="W228" i="10"/>
  <c r="AH228" i="10" s="1"/>
  <c r="X228" i="10"/>
  <c r="AI228" i="10" s="1"/>
  <c r="Y228" i="10"/>
  <c r="AJ228" i="10" s="1"/>
  <c r="Z228" i="10"/>
  <c r="AK228" i="10" s="1"/>
  <c r="AA228" i="10"/>
  <c r="AL228" i="10" s="1"/>
  <c r="AB228" i="10"/>
  <c r="AM228" i="10" s="1"/>
  <c r="AC228" i="10"/>
  <c r="AN228" i="10" s="1"/>
  <c r="W229" i="10"/>
  <c r="AH229" i="10" s="1"/>
  <c r="X229" i="10"/>
  <c r="AI229" i="10" s="1"/>
  <c r="Y229" i="10"/>
  <c r="AJ229" i="10" s="1"/>
  <c r="Z229" i="10"/>
  <c r="AK229" i="10" s="1"/>
  <c r="AA229" i="10"/>
  <c r="AL229" i="10" s="1"/>
  <c r="AB229" i="10"/>
  <c r="AM229" i="10" s="1"/>
  <c r="AC229" i="10"/>
  <c r="AN229" i="10" s="1"/>
  <c r="W230" i="10"/>
  <c r="AH230" i="10" s="1"/>
  <c r="X230" i="10"/>
  <c r="AI230" i="10" s="1"/>
  <c r="Y230" i="10"/>
  <c r="AJ230" i="10" s="1"/>
  <c r="Z230" i="10"/>
  <c r="AK230" i="10" s="1"/>
  <c r="AA230" i="10"/>
  <c r="AL230" i="10" s="1"/>
  <c r="AB230" i="10"/>
  <c r="AM230" i="10" s="1"/>
  <c r="AC230" i="10"/>
  <c r="AN230" i="10" s="1"/>
  <c r="W231" i="10"/>
  <c r="AH231" i="10" s="1"/>
  <c r="X231" i="10"/>
  <c r="AI231" i="10" s="1"/>
  <c r="Y231" i="10"/>
  <c r="AJ231" i="10" s="1"/>
  <c r="Z231" i="10"/>
  <c r="AK231" i="10" s="1"/>
  <c r="AA231" i="10"/>
  <c r="AL231" i="10" s="1"/>
  <c r="AB231" i="10"/>
  <c r="AM231" i="10" s="1"/>
  <c r="AC231" i="10"/>
  <c r="AN231" i="10" s="1"/>
  <c r="W232" i="10"/>
  <c r="AH232" i="10" s="1"/>
  <c r="X232" i="10"/>
  <c r="AI232" i="10" s="1"/>
  <c r="Y232" i="10"/>
  <c r="AJ232" i="10" s="1"/>
  <c r="Z232" i="10"/>
  <c r="AK232" i="10" s="1"/>
  <c r="AA232" i="10"/>
  <c r="AL232" i="10" s="1"/>
  <c r="AB232" i="10"/>
  <c r="AM232" i="10" s="1"/>
  <c r="AC232" i="10"/>
  <c r="AN232" i="10" s="1"/>
  <c r="W233" i="10"/>
  <c r="AH233" i="10" s="1"/>
  <c r="X233" i="10"/>
  <c r="AI233" i="10" s="1"/>
  <c r="Y233" i="10"/>
  <c r="AJ233" i="10" s="1"/>
  <c r="Z233" i="10"/>
  <c r="AK233" i="10" s="1"/>
  <c r="AA233" i="10"/>
  <c r="AL233" i="10" s="1"/>
  <c r="AB233" i="10"/>
  <c r="AM233" i="10" s="1"/>
  <c r="AC233" i="10"/>
  <c r="AN233" i="10" s="1"/>
  <c r="W234" i="10"/>
  <c r="AH234" i="10" s="1"/>
  <c r="X234" i="10"/>
  <c r="AI234" i="10" s="1"/>
  <c r="Y234" i="10"/>
  <c r="AJ234" i="10" s="1"/>
  <c r="Z234" i="10"/>
  <c r="AK234" i="10" s="1"/>
  <c r="AA234" i="10"/>
  <c r="AL234" i="10" s="1"/>
  <c r="AB234" i="10"/>
  <c r="AM234" i="10" s="1"/>
  <c r="AC234" i="10"/>
  <c r="AN234" i="10" s="1"/>
  <c r="W235" i="10"/>
  <c r="AH235" i="10" s="1"/>
  <c r="X235" i="10"/>
  <c r="AI235" i="10" s="1"/>
  <c r="Y235" i="10"/>
  <c r="AJ235" i="10" s="1"/>
  <c r="Z235" i="10"/>
  <c r="AK235" i="10" s="1"/>
  <c r="AA235" i="10"/>
  <c r="AL235" i="10" s="1"/>
  <c r="AB235" i="10"/>
  <c r="AM235" i="10" s="1"/>
  <c r="AC235" i="10"/>
  <c r="AN235" i="10" s="1"/>
  <c r="W236" i="10"/>
  <c r="AH236" i="10" s="1"/>
  <c r="X236" i="10"/>
  <c r="AI236" i="10" s="1"/>
  <c r="Y236" i="10"/>
  <c r="AJ236" i="10" s="1"/>
  <c r="Z236" i="10"/>
  <c r="AK236" i="10" s="1"/>
  <c r="AA236" i="10"/>
  <c r="AL236" i="10" s="1"/>
  <c r="AB236" i="10"/>
  <c r="AM236" i="10" s="1"/>
  <c r="AC236" i="10"/>
  <c r="AN236" i="10" s="1"/>
  <c r="W237" i="10"/>
  <c r="AH237" i="10" s="1"/>
  <c r="X237" i="10"/>
  <c r="AI237" i="10" s="1"/>
  <c r="Y237" i="10"/>
  <c r="AJ237" i="10" s="1"/>
  <c r="Z237" i="10"/>
  <c r="AK237" i="10" s="1"/>
  <c r="AA237" i="10"/>
  <c r="AL237" i="10" s="1"/>
  <c r="AB237" i="10"/>
  <c r="AM237" i="10" s="1"/>
  <c r="AC237" i="10"/>
  <c r="AN237" i="10" s="1"/>
  <c r="W238" i="10"/>
  <c r="AH238" i="10" s="1"/>
  <c r="X238" i="10"/>
  <c r="AI238" i="10" s="1"/>
  <c r="Y238" i="10"/>
  <c r="AJ238" i="10" s="1"/>
  <c r="Z238" i="10"/>
  <c r="AK238" i="10" s="1"/>
  <c r="AA238" i="10"/>
  <c r="AL238" i="10" s="1"/>
  <c r="AB238" i="10"/>
  <c r="AM238" i="10" s="1"/>
  <c r="AC238" i="10"/>
  <c r="AN238" i="10" s="1"/>
  <c r="W239" i="10"/>
  <c r="AH239" i="10" s="1"/>
  <c r="X239" i="10"/>
  <c r="AI239" i="10" s="1"/>
  <c r="Y239" i="10"/>
  <c r="AJ239" i="10" s="1"/>
  <c r="Z239" i="10"/>
  <c r="AK239" i="10" s="1"/>
  <c r="AA239" i="10"/>
  <c r="AL239" i="10" s="1"/>
  <c r="AB239" i="10"/>
  <c r="AM239" i="10" s="1"/>
  <c r="AC239" i="10"/>
  <c r="AN239" i="10" s="1"/>
  <c r="W240" i="10"/>
  <c r="AH240" i="10" s="1"/>
  <c r="X240" i="10"/>
  <c r="AI240" i="10" s="1"/>
  <c r="Y240" i="10"/>
  <c r="AJ240" i="10" s="1"/>
  <c r="Z240" i="10"/>
  <c r="AK240" i="10" s="1"/>
  <c r="AA240" i="10"/>
  <c r="AL240" i="10" s="1"/>
  <c r="AB240" i="10"/>
  <c r="AM240" i="10" s="1"/>
  <c r="AC240" i="10"/>
  <c r="AN240" i="10" s="1"/>
  <c r="W241" i="10"/>
  <c r="AH241" i="10" s="1"/>
  <c r="X241" i="10"/>
  <c r="AI241" i="10" s="1"/>
  <c r="Y241" i="10"/>
  <c r="AJ241" i="10" s="1"/>
  <c r="Z241" i="10"/>
  <c r="AK241" i="10" s="1"/>
  <c r="AA241" i="10"/>
  <c r="AL241" i="10" s="1"/>
  <c r="AB241" i="10"/>
  <c r="AM241" i="10" s="1"/>
  <c r="AC241" i="10"/>
  <c r="AN241" i="10" s="1"/>
  <c r="W242" i="10"/>
  <c r="AH242" i="10" s="1"/>
  <c r="X242" i="10"/>
  <c r="AI242" i="10" s="1"/>
  <c r="Y242" i="10"/>
  <c r="AJ242" i="10" s="1"/>
  <c r="Z242" i="10"/>
  <c r="AK242" i="10" s="1"/>
  <c r="AA242" i="10"/>
  <c r="AL242" i="10" s="1"/>
  <c r="AB242" i="10"/>
  <c r="AM242" i="10" s="1"/>
  <c r="AC242" i="10"/>
  <c r="AN242" i="10" s="1"/>
  <c r="W243" i="10"/>
  <c r="AH243" i="10" s="1"/>
  <c r="X243" i="10"/>
  <c r="AI243" i="10" s="1"/>
  <c r="Y243" i="10"/>
  <c r="AJ243" i="10" s="1"/>
  <c r="Z243" i="10"/>
  <c r="AK243" i="10" s="1"/>
  <c r="AA243" i="10"/>
  <c r="AL243" i="10" s="1"/>
  <c r="AB243" i="10"/>
  <c r="AM243" i="10" s="1"/>
  <c r="AC243" i="10"/>
  <c r="AN243" i="10" s="1"/>
  <c r="W244" i="10"/>
  <c r="AH244" i="10" s="1"/>
  <c r="X244" i="10"/>
  <c r="AI244" i="10" s="1"/>
  <c r="Y244" i="10"/>
  <c r="AJ244" i="10" s="1"/>
  <c r="Z244" i="10"/>
  <c r="AK244" i="10" s="1"/>
  <c r="AA244" i="10"/>
  <c r="AL244" i="10" s="1"/>
  <c r="AB244" i="10"/>
  <c r="AM244" i="10" s="1"/>
  <c r="AC244" i="10"/>
  <c r="AN244" i="10" s="1"/>
  <c r="X5" i="10"/>
  <c r="AI5" i="10" s="1"/>
  <c r="Y5" i="10"/>
  <c r="AJ5" i="10" s="1"/>
  <c r="Z5" i="10"/>
  <c r="AK5" i="10" s="1"/>
  <c r="AB5" i="10"/>
  <c r="AM5" i="10" s="1"/>
  <c r="AC5" i="10"/>
  <c r="AN5" i="10" s="1"/>
  <c r="W5" i="10"/>
  <c r="AH5" i="10" s="1"/>
  <c r="O6" i="10"/>
  <c r="P6" i="10"/>
  <c r="Q6" i="10"/>
  <c r="R6" i="10"/>
  <c r="S6" i="10"/>
  <c r="T6" i="10"/>
  <c r="U6" i="10"/>
  <c r="O7" i="10"/>
  <c r="P7" i="10"/>
  <c r="Q7" i="10"/>
  <c r="R7" i="10"/>
  <c r="S7" i="10"/>
  <c r="T7" i="10"/>
  <c r="U7" i="10"/>
  <c r="O8" i="10"/>
  <c r="P8" i="10"/>
  <c r="Q8" i="10"/>
  <c r="R8" i="10"/>
  <c r="S8" i="10"/>
  <c r="T8" i="10"/>
  <c r="U8" i="10"/>
  <c r="O9" i="10"/>
  <c r="P9" i="10"/>
  <c r="Q9" i="10"/>
  <c r="R9" i="10"/>
  <c r="S9" i="10"/>
  <c r="T9" i="10"/>
  <c r="U9" i="10"/>
  <c r="O10" i="10"/>
  <c r="P10" i="10"/>
  <c r="Q10" i="10"/>
  <c r="R10" i="10"/>
  <c r="S10" i="10"/>
  <c r="T10" i="10"/>
  <c r="U10" i="10"/>
  <c r="O11" i="10"/>
  <c r="P11" i="10"/>
  <c r="Q11" i="10"/>
  <c r="R11" i="10"/>
  <c r="S11" i="10"/>
  <c r="T11" i="10"/>
  <c r="U11" i="10"/>
  <c r="O12" i="10"/>
  <c r="P12" i="10"/>
  <c r="Q12" i="10"/>
  <c r="R12" i="10"/>
  <c r="S12" i="10"/>
  <c r="T12" i="10"/>
  <c r="U12" i="10"/>
  <c r="O13" i="10"/>
  <c r="P13" i="10"/>
  <c r="Q13" i="10"/>
  <c r="R13" i="10"/>
  <c r="S13" i="10"/>
  <c r="T13" i="10"/>
  <c r="U13" i="10"/>
  <c r="O14" i="10"/>
  <c r="P14" i="10"/>
  <c r="Q14" i="10"/>
  <c r="R14" i="10"/>
  <c r="S14" i="10"/>
  <c r="T14" i="10"/>
  <c r="U14" i="10"/>
  <c r="O15" i="10"/>
  <c r="P15" i="10"/>
  <c r="Q15" i="10"/>
  <c r="R15" i="10"/>
  <c r="S15" i="10"/>
  <c r="T15" i="10"/>
  <c r="U15" i="10"/>
  <c r="O16" i="10"/>
  <c r="P16" i="10"/>
  <c r="Q16" i="10"/>
  <c r="R16" i="10"/>
  <c r="S16" i="10"/>
  <c r="T16" i="10"/>
  <c r="U16" i="10"/>
  <c r="O17" i="10"/>
  <c r="P17" i="10"/>
  <c r="Q17" i="10"/>
  <c r="R17" i="10"/>
  <c r="S17" i="10"/>
  <c r="T17" i="10"/>
  <c r="U17" i="10"/>
  <c r="O18" i="10"/>
  <c r="P18" i="10"/>
  <c r="Q18" i="10"/>
  <c r="R18" i="10"/>
  <c r="S18" i="10"/>
  <c r="T18" i="10"/>
  <c r="U18" i="10"/>
  <c r="O19" i="10"/>
  <c r="P19" i="10"/>
  <c r="Q19" i="10"/>
  <c r="R19" i="10"/>
  <c r="S19" i="10"/>
  <c r="T19" i="10"/>
  <c r="U19" i="10"/>
  <c r="O20" i="10"/>
  <c r="P20" i="10"/>
  <c r="Q20" i="10"/>
  <c r="R20" i="10"/>
  <c r="S20" i="10"/>
  <c r="T20" i="10"/>
  <c r="U20" i="10"/>
  <c r="O21" i="10"/>
  <c r="P21" i="10"/>
  <c r="Q21" i="10"/>
  <c r="R21" i="10"/>
  <c r="S21" i="10"/>
  <c r="T21" i="10"/>
  <c r="U21" i="10"/>
  <c r="O22" i="10"/>
  <c r="P22" i="10"/>
  <c r="Q22" i="10"/>
  <c r="R22" i="10"/>
  <c r="S22" i="10"/>
  <c r="T22" i="10"/>
  <c r="U22" i="10"/>
  <c r="O23" i="10"/>
  <c r="P23" i="10"/>
  <c r="Q23" i="10"/>
  <c r="R23" i="10"/>
  <c r="S23" i="10"/>
  <c r="T23" i="10"/>
  <c r="U23" i="10"/>
  <c r="O24" i="10"/>
  <c r="P24" i="10"/>
  <c r="Q24" i="10"/>
  <c r="R24" i="10"/>
  <c r="S24" i="10"/>
  <c r="T24" i="10"/>
  <c r="U24" i="10"/>
  <c r="O25" i="10"/>
  <c r="P25" i="10"/>
  <c r="Q25" i="10"/>
  <c r="R25" i="10"/>
  <c r="S25" i="10"/>
  <c r="T25" i="10"/>
  <c r="U25" i="10"/>
  <c r="O26" i="10"/>
  <c r="P26" i="10"/>
  <c r="Q26" i="10"/>
  <c r="R26" i="10"/>
  <c r="S26" i="10"/>
  <c r="T26" i="10"/>
  <c r="U26" i="10"/>
  <c r="O27" i="10"/>
  <c r="P27" i="10"/>
  <c r="Q27" i="10"/>
  <c r="R27" i="10"/>
  <c r="S27" i="10"/>
  <c r="T27" i="10"/>
  <c r="U27" i="10"/>
  <c r="O28" i="10"/>
  <c r="P28" i="10"/>
  <c r="Q28" i="10"/>
  <c r="R28" i="10"/>
  <c r="S28" i="10"/>
  <c r="T28" i="10"/>
  <c r="U28" i="10"/>
  <c r="O29" i="10"/>
  <c r="P29" i="10"/>
  <c r="Q29" i="10"/>
  <c r="R29" i="10"/>
  <c r="S29" i="10"/>
  <c r="T29" i="10"/>
  <c r="U29" i="10"/>
  <c r="O30" i="10"/>
  <c r="P30" i="10"/>
  <c r="Q30" i="10"/>
  <c r="R30" i="10"/>
  <c r="S30" i="10"/>
  <c r="T30" i="10"/>
  <c r="U30" i="10"/>
  <c r="O31" i="10"/>
  <c r="P31" i="10"/>
  <c r="Q31" i="10"/>
  <c r="R31" i="10"/>
  <c r="S31" i="10"/>
  <c r="T31" i="10"/>
  <c r="U31" i="10"/>
  <c r="O32" i="10"/>
  <c r="P32" i="10"/>
  <c r="Q32" i="10"/>
  <c r="R32" i="10"/>
  <c r="S32" i="10"/>
  <c r="T32" i="10"/>
  <c r="U32" i="10"/>
  <c r="O33" i="10"/>
  <c r="P33" i="10"/>
  <c r="Q33" i="10"/>
  <c r="R33" i="10"/>
  <c r="S33" i="10"/>
  <c r="T33" i="10"/>
  <c r="U33" i="10"/>
  <c r="O34" i="10"/>
  <c r="P34" i="10"/>
  <c r="Q34" i="10"/>
  <c r="R34" i="10"/>
  <c r="S34" i="10"/>
  <c r="T34" i="10"/>
  <c r="U34" i="10"/>
  <c r="O35" i="10"/>
  <c r="P35" i="10"/>
  <c r="Q35" i="10"/>
  <c r="R35" i="10"/>
  <c r="S35" i="10"/>
  <c r="T35" i="10"/>
  <c r="U35" i="10"/>
  <c r="O36" i="10"/>
  <c r="P36" i="10"/>
  <c r="Q36" i="10"/>
  <c r="R36" i="10"/>
  <c r="S36" i="10"/>
  <c r="T36" i="10"/>
  <c r="U36" i="10"/>
  <c r="O37" i="10"/>
  <c r="P37" i="10"/>
  <c r="Q37" i="10"/>
  <c r="R37" i="10"/>
  <c r="S37" i="10"/>
  <c r="T37" i="10"/>
  <c r="U37" i="10"/>
  <c r="O38" i="10"/>
  <c r="P38" i="10"/>
  <c r="Q38" i="10"/>
  <c r="R38" i="10"/>
  <c r="S38" i="10"/>
  <c r="T38" i="10"/>
  <c r="U38" i="10"/>
  <c r="O39" i="10"/>
  <c r="P39" i="10"/>
  <c r="Q39" i="10"/>
  <c r="R39" i="10"/>
  <c r="S39" i="10"/>
  <c r="T39" i="10"/>
  <c r="U39" i="10"/>
  <c r="O40" i="10"/>
  <c r="P40" i="10"/>
  <c r="Q40" i="10"/>
  <c r="R40" i="10"/>
  <c r="S40" i="10"/>
  <c r="T40" i="10"/>
  <c r="U40" i="10"/>
  <c r="O41" i="10"/>
  <c r="P41" i="10"/>
  <c r="Q41" i="10"/>
  <c r="R41" i="10"/>
  <c r="S41" i="10"/>
  <c r="T41" i="10"/>
  <c r="U41" i="10"/>
  <c r="O42" i="10"/>
  <c r="P42" i="10"/>
  <c r="Q42" i="10"/>
  <c r="R42" i="10"/>
  <c r="S42" i="10"/>
  <c r="T42" i="10"/>
  <c r="U42" i="10"/>
  <c r="O43" i="10"/>
  <c r="P43" i="10"/>
  <c r="Q43" i="10"/>
  <c r="R43" i="10"/>
  <c r="S43" i="10"/>
  <c r="T43" i="10"/>
  <c r="U43" i="10"/>
  <c r="O44" i="10"/>
  <c r="P44" i="10"/>
  <c r="Q44" i="10"/>
  <c r="R44" i="10"/>
  <c r="S44" i="10"/>
  <c r="T44" i="10"/>
  <c r="U44" i="10"/>
  <c r="O45" i="10"/>
  <c r="P45" i="10"/>
  <c r="Q45" i="10"/>
  <c r="R45" i="10"/>
  <c r="S45" i="10"/>
  <c r="T45" i="10"/>
  <c r="U45" i="10"/>
  <c r="O46" i="10"/>
  <c r="P46" i="10"/>
  <c r="Q46" i="10"/>
  <c r="R46" i="10"/>
  <c r="S46" i="10"/>
  <c r="T46" i="10"/>
  <c r="U46" i="10"/>
  <c r="O47" i="10"/>
  <c r="P47" i="10"/>
  <c r="Q47" i="10"/>
  <c r="R47" i="10"/>
  <c r="S47" i="10"/>
  <c r="T47" i="10"/>
  <c r="U47" i="10"/>
  <c r="O48" i="10"/>
  <c r="P48" i="10"/>
  <c r="Q48" i="10"/>
  <c r="R48" i="10"/>
  <c r="S48" i="10"/>
  <c r="T48" i="10"/>
  <c r="U48" i="10"/>
  <c r="O49" i="10"/>
  <c r="P49" i="10"/>
  <c r="Q49" i="10"/>
  <c r="R49" i="10"/>
  <c r="S49" i="10"/>
  <c r="T49" i="10"/>
  <c r="U49" i="10"/>
  <c r="O50" i="10"/>
  <c r="P50" i="10"/>
  <c r="Q50" i="10"/>
  <c r="R50" i="10"/>
  <c r="S50" i="10"/>
  <c r="T50" i="10"/>
  <c r="U50" i="10"/>
  <c r="O51" i="10"/>
  <c r="P51" i="10"/>
  <c r="Q51" i="10"/>
  <c r="R51" i="10"/>
  <c r="S51" i="10"/>
  <c r="T51" i="10"/>
  <c r="U51" i="10"/>
  <c r="O52" i="10"/>
  <c r="P52" i="10"/>
  <c r="Q52" i="10"/>
  <c r="R52" i="10"/>
  <c r="S52" i="10"/>
  <c r="T52" i="10"/>
  <c r="U52" i="10"/>
  <c r="O53" i="10"/>
  <c r="P53" i="10"/>
  <c r="Q53" i="10"/>
  <c r="R53" i="10"/>
  <c r="S53" i="10"/>
  <c r="T53" i="10"/>
  <c r="U53" i="10"/>
  <c r="O54" i="10"/>
  <c r="P54" i="10"/>
  <c r="Q54" i="10"/>
  <c r="R54" i="10"/>
  <c r="S54" i="10"/>
  <c r="T54" i="10"/>
  <c r="U54" i="10"/>
  <c r="O55" i="10"/>
  <c r="P55" i="10"/>
  <c r="Q55" i="10"/>
  <c r="R55" i="10"/>
  <c r="S55" i="10"/>
  <c r="T55" i="10"/>
  <c r="U55" i="10"/>
  <c r="O56" i="10"/>
  <c r="P56" i="10"/>
  <c r="Q56" i="10"/>
  <c r="R56" i="10"/>
  <c r="S56" i="10"/>
  <c r="T56" i="10"/>
  <c r="U56" i="10"/>
  <c r="O57" i="10"/>
  <c r="P57" i="10"/>
  <c r="Q57" i="10"/>
  <c r="R57" i="10"/>
  <c r="S57" i="10"/>
  <c r="T57" i="10"/>
  <c r="U57" i="10"/>
  <c r="O58" i="10"/>
  <c r="P58" i="10"/>
  <c r="Q58" i="10"/>
  <c r="R58" i="10"/>
  <c r="S58" i="10"/>
  <c r="T58" i="10"/>
  <c r="U58" i="10"/>
  <c r="O59" i="10"/>
  <c r="P59" i="10"/>
  <c r="Q59" i="10"/>
  <c r="R59" i="10"/>
  <c r="S59" i="10"/>
  <c r="T59" i="10"/>
  <c r="U59" i="10"/>
  <c r="O60" i="10"/>
  <c r="P60" i="10"/>
  <c r="Q60" i="10"/>
  <c r="R60" i="10"/>
  <c r="S60" i="10"/>
  <c r="T60" i="10"/>
  <c r="U60" i="10"/>
  <c r="O61" i="10"/>
  <c r="P61" i="10"/>
  <c r="Q61" i="10"/>
  <c r="R61" i="10"/>
  <c r="S61" i="10"/>
  <c r="T61" i="10"/>
  <c r="U61" i="10"/>
  <c r="O62" i="10"/>
  <c r="P62" i="10"/>
  <c r="Q62" i="10"/>
  <c r="R62" i="10"/>
  <c r="S62" i="10"/>
  <c r="T62" i="10"/>
  <c r="U62" i="10"/>
  <c r="O63" i="10"/>
  <c r="P63" i="10"/>
  <c r="Q63" i="10"/>
  <c r="R63" i="10"/>
  <c r="S63" i="10"/>
  <c r="T63" i="10"/>
  <c r="U63" i="10"/>
  <c r="O64" i="10"/>
  <c r="P64" i="10"/>
  <c r="Q64" i="10"/>
  <c r="R64" i="10"/>
  <c r="S64" i="10"/>
  <c r="T64" i="10"/>
  <c r="U64" i="10"/>
  <c r="O65" i="10"/>
  <c r="P65" i="10"/>
  <c r="Q65" i="10"/>
  <c r="R65" i="10"/>
  <c r="S65" i="10"/>
  <c r="T65" i="10"/>
  <c r="U65" i="10"/>
  <c r="O66" i="10"/>
  <c r="P66" i="10"/>
  <c r="Q66" i="10"/>
  <c r="R66" i="10"/>
  <c r="S66" i="10"/>
  <c r="T66" i="10"/>
  <c r="U66" i="10"/>
  <c r="O67" i="10"/>
  <c r="P67" i="10"/>
  <c r="Q67" i="10"/>
  <c r="R67" i="10"/>
  <c r="S67" i="10"/>
  <c r="T67" i="10"/>
  <c r="U67" i="10"/>
  <c r="O68" i="10"/>
  <c r="P68" i="10"/>
  <c r="Q68" i="10"/>
  <c r="R68" i="10"/>
  <c r="S68" i="10"/>
  <c r="T68" i="10"/>
  <c r="U68" i="10"/>
  <c r="O69" i="10"/>
  <c r="P69" i="10"/>
  <c r="Q69" i="10"/>
  <c r="R69" i="10"/>
  <c r="S69" i="10"/>
  <c r="T69" i="10"/>
  <c r="U69" i="10"/>
  <c r="O70" i="10"/>
  <c r="P70" i="10"/>
  <c r="Q70" i="10"/>
  <c r="R70" i="10"/>
  <c r="S70" i="10"/>
  <c r="T70" i="10"/>
  <c r="U70" i="10"/>
  <c r="O71" i="10"/>
  <c r="P71" i="10"/>
  <c r="Q71" i="10"/>
  <c r="R71" i="10"/>
  <c r="S71" i="10"/>
  <c r="T71" i="10"/>
  <c r="U71" i="10"/>
  <c r="O72" i="10"/>
  <c r="P72" i="10"/>
  <c r="Q72" i="10"/>
  <c r="R72" i="10"/>
  <c r="S72" i="10"/>
  <c r="T72" i="10"/>
  <c r="U72" i="10"/>
  <c r="O73" i="10"/>
  <c r="P73" i="10"/>
  <c r="Q73" i="10"/>
  <c r="R73" i="10"/>
  <c r="S73" i="10"/>
  <c r="T73" i="10"/>
  <c r="U73" i="10"/>
  <c r="O74" i="10"/>
  <c r="P74" i="10"/>
  <c r="Q74" i="10"/>
  <c r="R74" i="10"/>
  <c r="S74" i="10"/>
  <c r="T74" i="10"/>
  <c r="U74" i="10"/>
  <c r="O75" i="10"/>
  <c r="P75" i="10"/>
  <c r="Q75" i="10"/>
  <c r="R75" i="10"/>
  <c r="S75" i="10"/>
  <c r="T75" i="10"/>
  <c r="U75" i="10"/>
  <c r="O76" i="10"/>
  <c r="P76" i="10"/>
  <c r="Q76" i="10"/>
  <c r="R76" i="10"/>
  <c r="S76" i="10"/>
  <c r="T76" i="10"/>
  <c r="U76" i="10"/>
  <c r="P81" i="10"/>
  <c r="Q81" i="10"/>
  <c r="R81" i="10"/>
  <c r="S81" i="10"/>
  <c r="T81" i="10"/>
  <c r="U81" i="10"/>
  <c r="O82" i="10"/>
  <c r="P82" i="10"/>
  <c r="Q82" i="10"/>
  <c r="R82" i="10"/>
  <c r="S82" i="10"/>
  <c r="T82" i="10"/>
  <c r="U82" i="10"/>
  <c r="O83" i="10"/>
  <c r="P83" i="10"/>
  <c r="Q83" i="10"/>
  <c r="R83" i="10"/>
  <c r="S83" i="10"/>
  <c r="T83" i="10"/>
  <c r="U83" i="10"/>
  <c r="O84" i="10"/>
  <c r="P84" i="10"/>
  <c r="Q84" i="10"/>
  <c r="R84" i="10"/>
  <c r="S84" i="10"/>
  <c r="T84" i="10"/>
  <c r="U84" i="10"/>
  <c r="O85" i="10"/>
  <c r="P85" i="10"/>
  <c r="Q85" i="10"/>
  <c r="R85" i="10"/>
  <c r="S85" i="10"/>
  <c r="T85" i="10"/>
  <c r="U85" i="10"/>
  <c r="O86" i="10"/>
  <c r="P86" i="10"/>
  <c r="Q86" i="10"/>
  <c r="R86" i="10"/>
  <c r="S86" i="10"/>
  <c r="T86" i="10"/>
  <c r="U86" i="10"/>
  <c r="O87" i="10"/>
  <c r="P87" i="10"/>
  <c r="Q87" i="10"/>
  <c r="R87" i="10"/>
  <c r="S87" i="10"/>
  <c r="T87" i="10"/>
  <c r="U87" i="10"/>
  <c r="O88" i="10"/>
  <c r="P88" i="10"/>
  <c r="Q88" i="10"/>
  <c r="R88" i="10"/>
  <c r="S88" i="10"/>
  <c r="T88" i="10"/>
  <c r="U88" i="10"/>
  <c r="O89" i="10"/>
  <c r="P89" i="10"/>
  <c r="Q89" i="10"/>
  <c r="R89" i="10"/>
  <c r="S89" i="10"/>
  <c r="T89" i="10"/>
  <c r="U89" i="10"/>
  <c r="O90" i="10"/>
  <c r="P90" i="10"/>
  <c r="Q90" i="10"/>
  <c r="R90" i="10"/>
  <c r="S90" i="10"/>
  <c r="T90" i="10"/>
  <c r="U90" i="10"/>
  <c r="O91" i="10"/>
  <c r="P91" i="10"/>
  <c r="Q91" i="10"/>
  <c r="R91" i="10"/>
  <c r="S91" i="10"/>
  <c r="T91" i="10"/>
  <c r="U91" i="10"/>
  <c r="O92" i="10"/>
  <c r="P92" i="10"/>
  <c r="Q92" i="10"/>
  <c r="R92" i="10"/>
  <c r="S92" i="10"/>
  <c r="T92" i="10"/>
  <c r="U92" i="10"/>
  <c r="O93" i="10"/>
  <c r="P93" i="10"/>
  <c r="Q93" i="10"/>
  <c r="R93" i="10"/>
  <c r="S93" i="10"/>
  <c r="T93" i="10"/>
  <c r="U93" i="10"/>
  <c r="O94" i="10"/>
  <c r="P94" i="10"/>
  <c r="Q94" i="10"/>
  <c r="R94" i="10"/>
  <c r="S94" i="10"/>
  <c r="T94" i="10"/>
  <c r="U94" i="10"/>
  <c r="O95" i="10"/>
  <c r="P95" i="10"/>
  <c r="Q95" i="10"/>
  <c r="R95" i="10"/>
  <c r="S95" i="10"/>
  <c r="T95" i="10"/>
  <c r="U95" i="10"/>
  <c r="O96" i="10"/>
  <c r="P96" i="10"/>
  <c r="Q96" i="10"/>
  <c r="R96" i="10"/>
  <c r="S96" i="10"/>
  <c r="T96" i="10"/>
  <c r="U96" i="10"/>
  <c r="O97" i="10"/>
  <c r="P97" i="10"/>
  <c r="Q97" i="10"/>
  <c r="R97" i="10"/>
  <c r="S97" i="10"/>
  <c r="T97" i="10"/>
  <c r="U97" i="10"/>
  <c r="O98" i="10"/>
  <c r="P98" i="10"/>
  <c r="Q98" i="10"/>
  <c r="R98" i="10"/>
  <c r="S98" i="10"/>
  <c r="T98" i="10"/>
  <c r="U98" i="10"/>
  <c r="O99" i="10"/>
  <c r="P99" i="10"/>
  <c r="Q99" i="10"/>
  <c r="R99" i="10"/>
  <c r="S99" i="10"/>
  <c r="T99" i="10"/>
  <c r="U99" i="10"/>
  <c r="O100" i="10"/>
  <c r="P100" i="10"/>
  <c r="Q100" i="10"/>
  <c r="R100" i="10"/>
  <c r="S100" i="10"/>
  <c r="T100" i="10"/>
  <c r="U100" i="10"/>
  <c r="O101" i="10"/>
  <c r="P101" i="10"/>
  <c r="Q101" i="10"/>
  <c r="R101" i="10"/>
  <c r="S101" i="10"/>
  <c r="T101" i="10"/>
  <c r="U101" i="10"/>
  <c r="O102" i="10"/>
  <c r="P102" i="10"/>
  <c r="Q102" i="10"/>
  <c r="R102" i="10"/>
  <c r="S102" i="10"/>
  <c r="T102" i="10"/>
  <c r="U102" i="10"/>
  <c r="O103" i="10"/>
  <c r="P103" i="10"/>
  <c r="Q103" i="10"/>
  <c r="R103" i="10"/>
  <c r="S103" i="10"/>
  <c r="T103" i="10"/>
  <c r="U103" i="10"/>
  <c r="O104" i="10"/>
  <c r="P104" i="10"/>
  <c r="Q104" i="10"/>
  <c r="R104" i="10"/>
  <c r="S104" i="10"/>
  <c r="T104" i="10"/>
  <c r="U104" i="10"/>
  <c r="O105" i="10"/>
  <c r="P105" i="10"/>
  <c r="Q105" i="10"/>
  <c r="R105" i="10"/>
  <c r="S105" i="10"/>
  <c r="T105" i="10"/>
  <c r="U105" i="10"/>
  <c r="O106" i="10"/>
  <c r="P106" i="10"/>
  <c r="Q106" i="10"/>
  <c r="R106" i="10"/>
  <c r="S106" i="10"/>
  <c r="T106" i="10"/>
  <c r="U106" i="10"/>
  <c r="O107" i="10"/>
  <c r="P107" i="10"/>
  <c r="Q107" i="10"/>
  <c r="R107" i="10"/>
  <c r="S107" i="10"/>
  <c r="T107" i="10"/>
  <c r="U107" i="10"/>
  <c r="O108" i="10"/>
  <c r="P108" i="10"/>
  <c r="Q108" i="10"/>
  <c r="R108" i="10"/>
  <c r="S108" i="10"/>
  <c r="T108" i="10"/>
  <c r="U108" i="10"/>
  <c r="O109" i="10"/>
  <c r="P109" i="10"/>
  <c r="Q109" i="10"/>
  <c r="R109" i="10"/>
  <c r="S109" i="10"/>
  <c r="T109" i="10"/>
  <c r="U109" i="10"/>
  <c r="O110" i="10"/>
  <c r="P110" i="10"/>
  <c r="Q110" i="10"/>
  <c r="R110" i="10"/>
  <c r="S110" i="10"/>
  <c r="T110" i="10"/>
  <c r="U110" i="10"/>
  <c r="O111" i="10"/>
  <c r="P111" i="10"/>
  <c r="Q111" i="10"/>
  <c r="R111" i="10"/>
  <c r="S111" i="10"/>
  <c r="T111" i="10"/>
  <c r="U111" i="10"/>
  <c r="O112" i="10"/>
  <c r="P112" i="10"/>
  <c r="Q112" i="10"/>
  <c r="R112" i="10"/>
  <c r="S112" i="10"/>
  <c r="T112" i="10"/>
  <c r="U112" i="10"/>
  <c r="O113" i="10"/>
  <c r="P113" i="10"/>
  <c r="Q113" i="10"/>
  <c r="R113" i="10"/>
  <c r="S113" i="10"/>
  <c r="T113" i="10"/>
  <c r="U113" i="10"/>
  <c r="O114" i="10"/>
  <c r="P114" i="10"/>
  <c r="Q114" i="10"/>
  <c r="R114" i="10"/>
  <c r="S114" i="10"/>
  <c r="T114" i="10"/>
  <c r="U114" i="10"/>
  <c r="O115" i="10"/>
  <c r="P115" i="10"/>
  <c r="Q115" i="10"/>
  <c r="R115" i="10"/>
  <c r="S115" i="10"/>
  <c r="T115" i="10"/>
  <c r="U115" i="10"/>
  <c r="O116" i="10"/>
  <c r="P116" i="10"/>
  <c r="Q116" i="10"/>
  <c r="R116" i="10"/>
  <c r="S116" i="10"/>
  <c r="T116" i="10"/>
  <c r="U116" i="10"/>
  <c r="O117" i="10"/>
  <c r="P117" i="10"/>
  <c r="Q117" i="10"/>
  <c r="R117" i="10"/>
  <c r="S117" i="10"/>
  <c r="T117" i="10"/>
  <c r="U117" i="10"/>
  <c r="O118" i="10"/>
  <c r="P118" i="10"/>
  <c r="Q118" i="10"/>
  <c r="R118" i="10"/>
  <c r="S118" i="10"/>
  <c r="T118" i="10"/>
  <c r="U118" i="10"/>
  <c r="O119" i="10"/>
  <c r="P119" i="10"/>
  <c r="Q119" i="10"/>
  <c r="R119" i="10"/>
  <c r="S119" i="10"/>
  <c r="T119" i="10"/>
  <c r="U119" i="10"/>
  <c r="O120" i="10"/>
  <c r="P120" i="10"/>
  <c r="Q120" i="10"/>
  <c r="R120" i="10"/>
  <c r="S120" i="10"/>
  <c r="T120" i="10"/>
  <c r="U120" i="10"/>
  <c r="O121" i="10"/>
  <c r="P121" i="10"/>
  <c r="Q121" i="10"/>
  <c r="R121" i="10"/>
  <c r="S121" i="10"/>
  <c r="T121" i="10"/>
  <c r="U121" i="10"/>
  <c r="O122" i="10"/>
  <c r="P122" i="10"/>
  <c r="Q122" i="10"/>
  <c r="R122" i="10"/>
  <c r="S122" i="10"/>
  <c r="T122" i="10"/>
  <c r="U122" i="10"/>
  <c r="O123" i="10"/>
  <c r="P123" i="10"/>
  <c r="Q123" i="10"/>
  <c r="R123" i="10"/>
  <c r="S123" i="10"/>
  <c r="T123" i="10"/>
  <c r="U123" i="10"/>
  <c r="O124" i="10"/>
  <c r="P124" i="10"/>
  <c r="Q124" i="10"/>
  <c r="R124" i="10"/>
  <c r="S124" i="10"/>
  <c r="T124" i="10"/>
  <c r="U124" i="10"/>
  <c r="O125" i="10"/>
  <c r="P125" i="10"/>
  <c r="Q125" i="10"/>
  <c r="R125" i="10"/>
  <c r="S125" i="10"/>
  <c r="T125" i="10"/>
  <c r="U125" i="10"/>
  <c r="O126" i="10"/>
  <c r="P126" i="10"/>
  <c r="Q126" i="10"/>
  <c r="R126" i="10"/>
  <c r="S126" i="10"/>
  <c r="T126" i="10"/>
  <c r="U126" i="10"/>
  <c r="O127" i="10"/>
  <c r="P127" i="10"/>
  <c r="Q127" i="10"/>
  <c r="R127" i="10"/>
  <c r="S127" i="10"/>
  <c r="T127" i="10"/>
  <c r="U127" i="10"/>
  <c r="O128" i="10"/>
  <c r="P128" i="10"/>
  <c r="Q128" i="10"/>
  <c r="R128" i="10"/>
  <c r="S128" i="10"/>
  <c r="T128" i="10"/>
  <c r="U128" i="10"/>
  <c r="O129" i="10"/>
  <c r="P129" i="10"/>
  <c r="Q129" i="10"/>
  <c r="R129" i="10"/>
  <c r="S129" i="10"/>
  <c r="T129" i="10"/>
  <c r="U129" i="10"/>
  <c r="O130" i="10"/>
  <c r="P130" i="10"/>
  <c r="Q130" i="10"/>
  <c r="R130" i="10"/>
  <c r="S130" i="10"/>
  <c r="T130" i="10"/>
  <c r="U130" i="10"/>
  <c r="O131" i="10"/>
  <c r="P131" i="10"/>
  <c r="Q131" i="10"/>
  <c r="R131" i="10"/>
  <c r="S131" i="10"/>
  <c r="T131" i="10"/>
  <c r="U131" i="10"/>
  <c r="O132" i="10"/>
  <c r="P132" i="10"/>
  <c r="Q132" i="10"/>
  <c r="R132" i="10"/>
  <c r="S132" i="10"/>
  <c r="T132" i="10"/>
  <c r="U132" i="10"/>
  <c r="O133" i="10"/>
  <c r="P133" i="10"/>
  <c r="Q133" i="10"/>
  <c r="R133" i="10"/>
  <c r="S133" i="10"/>
  <c r="T133" i="10"/>
  <c r="U133" i="10"/>
  <c r="O134" i="10"/>
  <c r="P134" i="10"/>
  <c r="Q134" i="10"/>
  <c r="R134" i="10"/>
  <c r="S134" i="10"/>
  <c r="T134" i="10"/>
  <c r="U134" i="10"/>
  <c r="O135" i="10"/>
  <c r="P135" i="10"/>
  <c r="Q135" i="10"/>
  <c r="R135" i="10"/>
  <c r="S135" i="10"/>
  <c r="T135" i="10"/>
  <c r="U135" i="10"/>
  <c r="O136" i="10"/>
  <c r="P136" i="10"/>
  <c r="Q136" i="10"/>
  <c r="R136" i="10"/>
  <c r="S136" i="10"/>
  <c r="T136" i="10"/>
  <c r="U136" i="10"/>
  <c r="O137" i="10"/>
  <c r="P137" i="10"/>
  <c r="Q137" i="10"/>
  <c r="R137" i="10"/>
  <c r="S137" i="10"/>
  <c r="T137" i="10"/>
  <c r="U137" i="10"/>
  <c r="O138" i="10"/>
  <c r="P138" i="10"/>
  <c r="Q138" i="10"/>
  <c r="R138" i="10"/>
  <c r="S138" i="10"/>
  <c r="T138" i="10"/>
  <c r="U138" i="10"/>
  <c r="O139" i="10"/>
  <c r="P139" i="10"/>
  <c r="Q139" i="10"/>
  <c r="R139" i="10"/>
  <c r="S139" i="10"/>
  <c r="T139" i="10"/>
  <c r="U139" i="10"/>
  <c r="O140" i="10"/>
  <c r="P140" i="10"/>
  <c r="Q140" i="10"/>
  <c r="R140" i="10"/>
  <c r="S140" i="10"/>
  <c r="T140" i="10"/>
  <c r="U140" i="10"/>
  <c r="O141" i="10"/>
  <c r="P141" i="10"/>
  <c r="Q141" i="10"/>
  <c r="R141" i="10"/>
  <c r="S141" i="10"/>
  <c r="T141" i="10"/>
  <c r="U141" i="10"/>
  <c r="O142" i="10"/>
  <c r="P142" i="10"/>
  <c r="Q142" i="10"/>
  <c r="R142" i="10"/>
  <c r="S142" i="10"/>
  <c r="T142" i="10"/>
  <c r="U142" i="10"/>
  <c r="O143" i="10"/>
  <c r="P143" i="10"/>
  <c r="Q143" i="10"/>
  <c r="R143" i="10"/>
  <c r="S143" i="10"/>
  <c r="T143" i="10"/>
  <c r="U143" i="10"/>
  <c r="O144" i="10"/>
  <c r="P144" i="10"/>
  <c r="Q144" i="10"/>
  <c r="R144" i="10"/>
  <c r="S144" i="10"/>
  <c r="T144" i="10"/>
  <c r="U144" i="10"/>
  <c r="O145" i="10"/>
  <c r="P145" i="10"/>
  <c r="Q145" i="10"/>
  <c r="R145" i="10"/>
  <c r="S145" i="10"/>
  <c r="T145" i="10"/>
  <c r="U145" i="10"/>
  <c r="O146" i="10"/>
  <c r="P146" i="10"/>
  <c r="Q146" i="10"/>
  <c r="R146" i="10"/>
  <c r="S146" i="10"/>
  <c r="T146" i="10"/>
  <c r="U146" i="10"/>
  <c r="O147" i="10"/>
  <c r="P147" i="10"/>
  <c r="Q147" i="10"/>
  <c r="R147" i="10"/>
  <c r="S147" i="10"/>
  <c r="T147" i="10"/>
  <c r="U147" i="10"/>
  <c r="O148" i="10"/>
  <c r="O173" i="10"/>
  <c r="P173" i="10"/>
  <c r="Q173" i="10"/>
  <c r="R173" i="10"/>
  <c r="S173" i="10"/>
  <c r="T173" i="10"/>
  <c r="U173" i="10"/>
  <c r="O174" i="10"/>
  <c r="P174" i="10"/>
  <c r="Q174" i="10"/>
  <c r="R174" i="10"/>
  <c r="S174" i="10"/>
  <c r="T174" i="10"/>
  <c r="U174" i="10"/>
  <c r="O175" i="10"/>
  <c r="P175" i="10"/>
  <c r="Q175" i="10"/>
  <c r="R175" i="10"/>
  <c r="S175" i="10"/>
  <c r="T175" i="10"/>
  <c r="U175" i="10"/>
  <c r="O176" i="10"/>
  <c r="P176" i="10"/>
  <c r="Q176" i="10"/>
  <c r="R176" i="10"/>
  <c r="S176" i="10"/>
  <c r="T176" i="10"/>
  <c r="U176" i="10"/>
  <c r="O177" i="10"/>
  <c r="P177" i="10"/>
  <c r="Q177" i="10"/>
  <c r="R177" i="10"/>
  <c r="S177" i="10"/>
  <c r="T177" i="10"/>
  <c r="U177" i="10"/>
  <c r="O178" i="10"/>
  <c r="P178" i="10"/>
  <c r="Q178" i="10"/>
  <c r="R178" i="10"/>
  <c r="S178" i="10"/>
  <c r="T178" i="10"/>
  <c r="U178" i="10"/>
  <c r="O179" i="10"/>
  <c r="P179" i="10"/>
  <c r="Q179" i="10"/>
  <c r="R179" i="10"/>
  <c r="S179" i="10"/>
  <c r="T179" i="10"/>
  <c r="U179" i="10"/>
  <c r="O180" i="10"/>
  <c r="P180" i="10"/>
  <c r="Q180" i="10"/>
  <c r="R180" i="10"/>
  <c r="S180" i="10"/>
  <c r="T180" i="10"/>
  <c r="U180" i="10"/>
  <c r="O181" i="10"/>
  <c r="P181" i="10"/>
  <c r="Q181" i="10"/>
  <c r="R181" i="10"/>
  <c r="S181" i="10"/>
  <c r="T181" i="10"/>
  <c r="U181" i="10"/>
  <c r="O182" i="10"/>
  <c r="P182" i="10"/>
  <c r="Q182" i="10"/>
  <c r="R182" i="10"/>
  <c r="S182" i="10"/>
  <c r="T182" i="10"/>
  <c r="U182" i="10"/>
  <c r="O183" i="10"/>
  <c r="P183" i="10"/>
  <c r="Q183" i="10"/>
  <c r="R183" i="10"/>
  <c r="S183" i="10"/>
  <c r="T183" i="10"/>
  <c r="U183" i="10"/>
  <c r="O184" i="10"/>
  <c r="P184" i="10"/>
  <c r="Q184" i="10"/>
  <c r="R184" i="10"/>
  <c r="S184" i="10"/>
  <c r="T184" i="10"/>
  <c r="U184" i="10"/>
  <c r="O185" i="10"/>
  <c r="P185" i="10"/>
  <c r="Q185" i="10"/>
  <c r="R185" i="10"/>
  <c r="S185" i="10"/>
  <c r="T185" i="10"/>
  <c r="U185" i="10"/>
  <c r="O186" i="10"/>
  <c r="P186" i="10"/>
  <c r="Q186" i="10"/>
  <c r="R186" i="10"/>
  <c r="S186" i="10"/>
  <c r="T186" i="10"/>
  <c r="U186" i="10"/>
  <c r="O187" i="10"/>
  <c r="P187" i="10"/>
  <c r="Q187" i="10"/>
  <c r="R187" i="10"/>
  <c r="S187" i="10"/>
  <c r="T187" i="10"/>
  <c r="U187" i="10"/>
  <c r="O188" i="10"/>
  <c r="P188" i="10"/>
  <c r="Q188" i="10"/>
  <c r="R188" i="10"/>
  <c r="S188" i="10"/>
  <c r="T188" i="10"/>
  <c r="U188" i="10"/>
  <c r="O189" i="10"/>
  <c r="P189" i="10"/>
  <c r="Q189" i="10"/>
  <c r="R189" i="10"/>
  <c r="S189" i="10"/>
  <c r="T189" i="10"/>
  <c r="U189" i="10"/>
  <c r="O190" i="10"/>
  <c r="P190" i="10"/>
  <c r="Q190" i="10"/>
  <c r="R190" i="10"/>
  <c r="S190" i="10"/>
  <c r="T190" i="10"/>
  <c r="U190" i="10"/>
  <c r="O191" i="10"/>
  <c r="P191" i="10"/>
  <c r="Q191" i="10"/>
  <c r="R191" i="10"/>
  <c r="S191" i="10"/>
  <c r="T191" i="10"/>
  <c r="U191" i="10"/>
  <c r="O192" i="10"/>
  <c r="P192" i="10"/>
  <c r="Q192" i="10"/>
  <c r="R192" i="10"/>
  <c r="S192" i="10"/>
  <c r="T192" i="10"/>
  <c r="U192" i="10"/>
  <c r="O193" i="10"/>
  <c r="P193" i="10"/>
  <c r="Q193" i="10"/>
  <c r="R193" i="10"/>
  <c r="S193" i="10"/>
  <c r="T193" i="10"/>
  <c r="U193" i="10"/>
  <c r="O194" i="10"/>
  <c r="P194" i="10"/>
  <c r="Q194" i="10"/>
  <c r="R194" i="10"/>
  <c r="S194" i="10"/>
  <c r="T194" i="10"/>
  <c r="U194" i="10"/>
  <c r="O195" i="10"/>
  <c r="P195" i="10"/>
  <c r="Q195" i="10"/>
  <c r="R195" i="10"/>
  <c r="S195" i="10"/>
  <c r="T195" i="10"/>
  <c r="U195" i="10"/>
  <c r="O196" i="10"/>
  <c r="P196" i="10"/>
  <c r="Q196" i="10"/>
  <c r="R196" i="10"/>
  <c r="S196" i="10"/>
  <c r="T196" i="10"/>
  <c r="U196" i="10"/>
  <c r="O197" i="10"/>
  <c r="P197" i="10"/>
  <c r="Q197" i="10"/>
  <c r="R197" i="10"/>
  <c r="S197" i="10"/>
  <c r="T197" i="10"/>
  <c r="U197" i="10"/>
  <c r="O198" i="10"/>
  <c r="P198" i="10"/>
  <c r="Q198" i="10"/>
  <c r="R198" i="10"/>
  <c r="S198" i="10"/>
  <c r="T198" i="10"/>
  <c r="U198" i="10"/>
  <c r="O199" i="10"/>
  <c r="P199" i="10"/>
  <c r="Q199" i="10"/>
  <c r="R199" i="10"/>
  <c r="S199" i="10"/>
  <c r="T199" i="10"/>
  <c r="U199" i="10"/>
  <c r="O200" i="10"/>
  <c r="P200" i="10"/>
  <c r="Q200" i="10"/>
  <c r="R200" i="10"/>
  <c r="S200" i="10"/>
  <c r="T200" i="10"/>
  <c r="U200" i="10"/>
  <c r="O201" i="10"/>
  <c r="P201" i="10"/>
  <c r="Q201" i="10"/>
  <c r="R201" i="10"/>
  <c r="S201" i="10"/>
  <c r="T201" i="10"/>
  <c r="U201" i="10"/>
  <c r="O202" i="10"/>
  <c r="P202" i="10"/>
  <c r="Q202" i="10"/>
  <c r="R202" i="10"/>
  <c r="S202" i="10"/>
  <c r="T202" i="10"/>
  <c r="U202" i="10"/>
  <c r="O203" i="10"/>
  <c r="P203" i="10"/>
  <c r="Q203" i="10"/>
  <c r="R203" i="10"/>
  <c r="S203" i="10"/>
  <c r="T203" i="10"/>
  <c r="U203" i="10"/>
  <c r="O204" i="10"/>
  <c r="P204" i="10"/>
  <c r="Q204" i="10"/>
  <c r="R204" i="10"/>
  <c r="S204" i="10"/>
  <c r="T204" i="10"/>
  <c r="U204" i="10"/>
  <c r="O205" i="10"/>
  <c r="P205" i="10"/>
  <c r="Q205" i="10"/>
  <c r="R205" i="10"/>
  <c r="S205" i="10"/>
  <c r="T205" i="10"/>
  <c r="U205" i="10"/>
  <c r="O206" i="10"/>
  <c r="P206" i="10"/>
  <c r="Q206" i="10"/>
  <c r="R206" i="10"/>
  <c r="S206" i="10"/>
  <c r="T206" i="10"/>
  <c r="U206" i="10"/>
  <c r="O207" i="10"/>
  <c r="P207" i="10"/>
  <c r="Q207" i="10"/>
  <c r="R207" i="10"/>
  <c r="S207" i="10"/>
  <c r="T207" i="10"/>
  <c r="U207" i="10"/>
  <c r="O208" i="10"/>
  <c r="P208" i="10"/>
  <c r="Q208" i="10"/>
  <c r="R208" i="10"/>
  <c r="S208" i="10"/>
  <c r="T208" i="10"/>
  <c r="U208" i="10"/>
  <c r="O209" i="10"/>
  <c r="P209" i="10"/>
  <c r="Q209" i="10"/>
  <c r="R209" i="10"/>
  <c r="S209" i="10"/>
  <c r="T209" i="10"/>
  <c r="U209" i="10"/>
  <c r="O210" i="10"/>
  <c r="P210" i="10"/>
  <c r="Q210" i="10"/>
  <c r="R210" i="10"/>
  <c r="S210" i="10"/>
  <c r="T210" i="10"/>
  <c r="U210" i="10"/>
  <c r="O211" i="10"/>
  <c r="P211" i="10"/>
  <c r="Q211" i="10"/>
  <c r="R211" i="10"/>
  <c r="S211" i="10"/>
  <c r="T211" i="10"/>
  <c r="U211" i="10"/>
  <c r="O212" i="10"/>
  <c r="P212" i="10"/>
  <c r="Q212" i="10"/>
  <c r="R212" i="10"/>
  <c r="S212" i="10"/>
  <c r="T212" i="10"/>
  <c r="U212" i="10"/>
  <c r="O213" i="10"/>
  <c r="P213" i="10"/>
  <c r="Q213" i="10"/>
  <c r="R213" i="10"/>
  <c r="S213" i="10"/>
  <c r="T213" i="10"/>
  <c r="U213" i="10"/>
  <c r="O214" i="10"/>
  <c r="P214" i="10"/>
  <c r="Q214" i="10"/>
  <c r="R214" i="10"/>
  <c r="S214" i="10"/>
  <c r="T214" i="10"/>
  <c r="U214" i="10"/>
  <c r="O215" i="10"/>
  <c r="P215" i="10"/>
  <c r="Q215" i="10"/>
  <c r="R215" i="10"/>
  <c r="S215" i="10"/>
  <c r="T215" i="10"/>
  <c r="U215" i="10"/>
  <c r="O216" i="10"/>
  <c r="P216" i="10"/>
  <c r="Q216" i="10"/>
  <c r="R216" i="10"/>
  <c r="S216" i="10"/>
  <c r="T216" i="10"/>
  <c r="U216" i="10"/>
  <c r="O217" i="10"/>
  <c r="P217" i="10"/>
  <c r="Q217" i="10"/>
  <c r="R217" i="10"/>
  <c r="S217" i="10"/>
  <c r="T217" i="10"/>
  <c r="U217" i="10"/>
  <c r="O218" i="10"/>
  <c r="P218" i="10"/>
  <c r="Q218" i="10"/>
  <c r="R218" i="10"/>
  <c r="S218" i="10"/>
  <c r="T218" i="10"/>
  <c r="U218" i="10"/>
  <c r="O219" i="10"/>
  <c r="P219" i="10"/>
  <c r="Q219" i="10"/>
  <c r="R219" i="10"/>
  <c r="S219" i="10"/>
  <c r="T219" i="10"/>
  <c r="U219" i="10"/>
  <c r="O220" i="10"/>
  <c r="P220" i="10"/>
  <c r="Q220" i="10"/>
  <c r="R220" i="10"/>
  <c r="S220" i="10"/>
  <c r="T220" i="10"/>
  <c r="U220" i="10"/>
  <c r="O221" i="10"/>
  <c r="P221" i="10"/>
  <c r="Q221" i="10"/>
  <c r="R221" i="10"/>
  <c r="S221" i="10"/>
  <c r="T221" i="10"/>
  <c r="U221" i="10"/>
  <c r="O222" i="10"/>
  <c r="P222" i="10"/>
  <c r="Q222" i="10"/>
  <c r="R222" i="10"/>
  <c r="S222" i="10"/>
  <c r="T222" i="10"/>
  <c r="U222" i="10"/>
  <c r="O223" i="10"/>
  <c r="P223" i="10"/>
  <c r="Q223" i="10"/>
  <c r="R223" i="10"/>
  <c r="S223" i="10"/>
  <c r="T223" i="10"/>
  <c r="U223" i="10"/>
  <c r="O224" i="10"/>
  <c r="P224" i="10"/>
  <c r="Q224" i="10"/>
  <c r="R224" i="10"/>
  <c r="S224" i="10"/>
  <c r="T224" i="10"/>
  <c r="U224" i="10"/>
  <c r="O225" i="10"/>
  <c r="P225" i="10"/>
  <c r="Q225" i="10"/>
  <c r="R225" i="10"/>
  <c r="S225" i="10"/>
  <c r="T225" i="10"/>
  <c r="U225" i="10"/>
  <c r="O226" i="10"/>
  <c r="P226" i="10"/>
  <c r="Q226" i="10"/>
  <c r="R226" i="10"/>
  <c r="S226" i="10"/>
  <c r="T226" i="10"/>
  <c r="U226" i="10"/>
  <c r="O227" i="10"/>
  <c r="P227" i="10"/>
  <c r="Q227" i="10"/>
  <c r="R227" i="10"/>
  <c r="S227" i="10"/>
  <c r="T227" i="10"/>
  <c r="U227" i="10"/>
  <c r="O228" i="10"/>
  <c r="P228" i="10"/>
  <c r="Q228" i="10"/>
  <c r="R228" i="10"/>
  <c r="S228" i="10"/>
  <c r="T228" i="10"/>
  <c r="U228" i="10"/>
  <c r="O229" i="10"/>
  <c r="P229" i="10"/>
  <c r="Q229" i="10"/>
  <c r="R229" i="10"/>
  <c r="S229" i="10"/>
  <c r="T229" i="10"/>
  <c r="U229" i="10"/>
  <c r="O230" i="10"/>
  <c r="P230" i="10"/>
  <c r="Q230" i="10"/>
  <c r="R230" i="10"/>
  <c r="S230" i="10"/>
  <c r="T230" i="10"/>
  <c r="U230" i="10"/>
  <c r="O231" i="10"/>
  <c r="P231" i="10"/>
  <c r="Q231" i="10"/>
  <c r="R231" i="10"/>
  <c r="S231" i="10"/>
  <c r="T231" i="10"/>
  <c r="U231" i="10"/>
  <c r="O232" i="10"/>
  <c r="P232" i="10"/>
  <c r="Q232" i="10"/>
  <c r="R232" i="10"/>
  <c r="S232" i="10"/>
  <c r="T232" i="10"/>
  <c r="U232" i="10"/>
  <c r="O233" i="10"/>
  <c r="P233" i="10"/>
  <c r="Q233" i="10"/>
  <c r="R233" i="10"/>
  <c r="S233" i="10"/>
  <c r="T233" i="10"/>
  <c r="U233" i="10"/>
  <c r="O234" i="10"/>
  <c r="P234" i="10"/>
  <c r="Q234" i="10"/>
  <c r="R234" i="10"/>
  <c r="S234" i="10"/>
  <c r="T234" i="10"/>
  <c r="U234" i="10"/>
  <c r="O235" i="10"/>
  <c r="P235" i="10"/>
  <c r="Q235" i="10"/>
  <c r="R235" i="10"/>
  <c r="S235" i="10"/>
  <c r="T235" i="10"/>
  <c r="U235" i="10"/>
  <c r="O236" i="10"/>
  <c r="P236" i="10"/>
  <c r="Q236" i="10"/>
  <c r="R236" i="10"/>
  <c r="S236" i="10"/>
  <c r="T236" i="10"/>
  <c r="U236" i="10"/>
  <c r="O237" i="10"/>
  <c r="P237" i="10"/>
  <c r="Q237" i="10"/>
  <c r="R237" i="10"/>
  <c r="S237" i="10"/>
  <c r="T237" i="10"/>
  <c r="U237" i="10"/>
  <c r="O238" i="10"/>
  <c r="P238" i="10"/>
  <c r="Q238" i="10"/>
  <c r="R238" i="10"/>
  <c r="S238" i="10"/>
  <c r="T238" i="10"/>
  <c r="U238" i="10"/>
  <c r="O239" i="10"/>
  <c r="P239" i="10"/>
  <c r="Q239" i="10"/>
  <c r="R239" i="10"/>
  <c r="S239" i="10"/>
  <c r="T239" i="10"/>
  <c r="U239" i="10"/>
  <c r="O240" i="10"/>
  <c r="P240" i="10"/>
  <c r="Q240" i="10"/>
  <c r="R240" i="10"/>
  <c r="S240" i="10"/>
  <c r="T240" i="10"/>
  <c r="U240" i="10"/>
  <c r="O241" i="10"/>
  <c r="P241" i="10"/>
  <c r="Q241" i="10"/>
  <c r="R241" i="10"/>
  <c r="S241" i="10"/>
  <c r="T241" i="10"/>
  <c r="U241" i="10"/>
  <c r="O242" i="10"/>
  <c r="P242" i="10"/>
  <c r="Q242" i="10"/>
  <c r="R242" i="10"/>
  <c r="S242" i="10"/>
  <c r="T242" i="10"/>
  <c r="U242" i="10"/>
  <c r="O243" i="10"/>
  <c r="P243" i="10"/>
  <c r="Q243" i="10"/>
  <c r="R243" i="10"/>
  <c r="S243" i="10"/>
  <c r="T243" i="10"/>
  <c r="U243" i="10"/>
  <c r="O244" i="10"/>
  <c r="P244" i="10"/>
  <c r="Q244" i="10"/>
  <c r="R244" i="10"/>
  <c r="S244" i="10"/>
  <c r="T244" i="10"/>
  <c r="U244" i="10"/>
  <c r="P5" i="10"/>
  <c r="Q5" i="10"/>
  <c r="R5" i="10"/>
  <c r="S5" i="10"/>
  <c r="T5" i="10"/>
  <c r="U5" i="10"/>
  <c r="O5" i="10"/>
  <c r="P6" i="11" l="1"/>
  <c r="P7" i="11"/>
  <c r="P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5" i="11"/>
  <c r="L6" i="11"/>
  <c r="O6" i="11" s="1"/>
  <c r="L5" i="11"/>
  <c r="O5" i="11" s="1"/>
  <c r="K6" i="11"/>
  <c r="N6" i="11" s="1"/>
  <c r="K7" i="11"/>
  <c r="N7" i="11" s="1"/>
  <c r="K8" i="11"/>
  <c r="N8" i="11" s="1"/>
  <c r="K9" i="11"/>
  <c r="N9" i="11" s="1"/>
  <c r="K10" i="11"/>
  <c r="N10" i="11" s="1"/>
  <c r="K11" i="11"/>
  <c r="N11" i="11" s="1"/>
  <c r="K12" i="11"/>
  <c r="N12" i="11" s="1"/>
  <c r="K13" i="11"/>
  <c r="N13" i="11" s="1"/>
  <c r="K14" i="11"/>
  <c r="N14" i="11" s="1"/>
  <c r="K15" i="11"/>
  <c r="N15" i="11" s="1"/>
  <c r="K16" i="11"/>
  <c r="N16" i="11" s="1"/>
  <c r="K17" i="11"/>
  <c r="N17" i="11" s="1"/>
  <c r="K18" i="11"/>
  <c r="N18" i="11" s="1"/>
  <c r="K19" i="11"/>
  <c r="N19" i="11" s="1"/>
  <c r="K20" i="11"/>
  <c r="N20" i="11" s="1"/>
  <c r="K21" i="11"/>
  <c r="N21" i="11" s="1"/>
  <c r="K22" i="11"/>
  <c r="N22" i="11" s="1"/>
  <c r="K23" i="11"/>
  <c r="N23" i="11" s="1"/>
  <c r="K24" i="11"/>
  <c r="N24" i="11" s="1"/>
  <c r="K25" i="11"/>
  <c r="N25" i="11" s="1"/>
  <c r="K26" i="11"/>
  <c r="N26" i="11" s="1"/>
  <c r="K27" i="11"/>
  <c r="N27" i="11" s="1"/>
  <c r="K28" i="11"/>
  <c r="N28" i="11" s="1"/>
  <c r="K29" i="11"/>
  <c r="N29" i="11" s="1"/>
  <c r="K30" i="11"/>
  <c r="N30" i="11" s="1"/>
  <c r="K31" i="11"/>
  <c r="N31" i="11" s="1"/>
  <c r="K32" i="11"/>
  <c r="N32" i="11" s="1"/>
  <c r="K33" i="11"/>
  <c r="N33" i="11" s="1"/>
  <c r="K34" i="11"/>
  <c r="N34" i="11" s="1"/>
  <c r="K35" i="11"/>
  <c r="N35" i="11" s="1"/>
  <c r="K36" i="11"/>
  <c r="N36" i="11" s="1"/>
  <c r="K37" i="11"/>
  <c r="N37" i="11" s="1"/>
  <c r="K38" i="11"/>
  <c r="N38" i="11" s="1"/>
  <c r="K39" i="11"/>
  <c r="N39" i="11" s="1"/>
  <c r="K40" i="11"/>
  <c r="N40" i="11" s="1"/>
  <c r="K41" i="11"/>
  <c r="N41" i="11" s="1"/>
  <c r="K42" i="11"/>
  <c r="N42" i="11" s="1"/>
  <c r="K5" i="11"/>
  <c r="N5" i="11" s="1"/>
  <c r="G6" i="11"/>
  <c r="H6" i="11"/>
  <c r="G7" i="11"/>
  <c r="H7" i="11"/>
  <c r="G8" i="11"/>
  <c r="H8" i="11"/>
  <c r="G9" i="11"/>
  <c r="H9" i="11"/>
  <c r="G10" i="11"/>
  <c r="H10" i="11"/>
  <c r="G11" i="11"/>
  <c r="H11" i="11"/>
  <c r="G12" i="11"/>
  <c r="H12" i="11"/>
  <c r="G13" i="11"/>
  <c r="H13" i="11"/>
  <c r="G14" i="11"/>
  <c r="H14" i="11"/>
  <c r="G15" i="11"/>
  <c r="H15" i="11"/>
  <c r="G16" i="11"/>
  <c r="H16" i="11"/>
  <c r="G17" i="11"/>
  <c r="H17" i="11"/>
  <c r="G18" i="11"/>
  <c r="H18" i="11"/>
  <c r="G19" i="11"/>
  <c r="H19" i="11"/>
  <c r="G20" i="11"/>
  <c r="H20" i="11"/>
  <c r="G21" i="11"/>
  <c r="H21" i="11"/>
  <c r="G22" i="11"/>
  <c r="H22" i="11"/>
  <c r="G23" i="11"/>
  <c r="H23" i="11"/>
  <c r="G24" i="11"/>
  <c r="H24" i="11"/>
  <c r="G25" i="11"/>
  <c r="H25" i="11"/>
  <c r="G26" i="11"/>
  <c r="H26" i="11"/>
  <c r="G27" i="11"/>
  <c r="H27" i="11"/>
  <c r="G28" i="11"/>
  <c r="H28" i="11"/>
  <c r="G29" i="11"/>
  <c r="H29" i="11"/>
  <c r="G30" i="11"/>
  <c r="H30" i="11"/>
  <c r="G31" i="11"/>
  <c r="H31" i="11"/>
  <c r="G32" i="11"/>
  <c r="H32" i="11"/>
  <c r="G33" i="11"/>
  <c r="H33" i="11"/>
  <c r="G34" i="11"/>
  <c r="H34" i="11"/>
  <c r="G35" i="11"/>
  <c r="H35" i="11"/>
  <c r="G36" i="11"/>
  <c r="H36" i="11"/>
  <c r="G37" i="11"/>
  <c r="H37" i="11"/>
  <c r="G38" i="11"/>
  <c r="H38" i="11"/>
  <c r="G39" i="11"/>
  <c r="H39" i="11"/>
  <c r="G40" i="11"/>
  <c r="H40" i="11"/>
  <c r="G41" i="11"/>
  <c r="H41" i="11"/>
  <c r="G42" i="11"/>
  <c r="H42" i="11"/>
  <c r="H5" i="11"/>
  <c r="G5" i="11"/>
  <c r="AU5" i="10"/>
  <c r="BB5" i="10" s="1"/>
  <c r="L7" i="11"/>
  <c r="O7" i="11" s="1"/>
  <c r="L8" i="11"/>
  <c r="O8" i="11" s="1"/>
  <c r="L9" i="11"/>
  <c r="O9" i="11" s="1"/>
  <c r="L10" i="11"/>
  <c r="O10" i="11" s="1"/>
  <c r="L11" i="11"/>
  <c r="O11" i="11" s="1"/>
  <c r="L12" i="11"/>
  <c r="O12" i="11" s="1"/>
  <c r="L13" i="11"/>
  <c r="O13" i="11" s="1"/>
  <c r="L14" i="11"/>
  <c r="O14" i="11" s="1"/>
  <c r="L15" i="11"/>
  <c r="O15" i="11" s="1"/>
  <c r="L16" i="11"/>
  <c r="O16" i="11" s="1"/>
  <c r="L17" i="11"/>
  <c r="O17" i="11" s="1"/>
  <c r="L18" i="11"/>
  <c r="O18" i="11" s="1"/>
  <c r="L19" i="11"/>
  <c r="O19" i="11" s="1"/>
  <c r="L20" i="11"/>
  <c r="O20" i="11" s="1"/>
  <c r="L21" i="11"/>
  <c r="O21" i="11" s="1"/>
  <c r="L22" i="11"/>
  <c r="O22" i="11" s="1"/>
  <c r="L23" i="11"/>
  <c r="O23" i="11" s="1"/>
  <c r="L24" i="11"/>
  <c r="O24" i="11" s="1"/>
  <c r="L25" i="11"/>
  <c r="O25" i="11" s="1"/>
  <c r="L26" i="11"/>
  <c r="O26" i="11" s="1"/>
  <c r="L27" i="11"/>
  <c r="O27" i="11" s="1"/>
  <c r="L28" i="11"/>
  <c r="O28" i="11" s="1"/>
  <c r="L29" i="11"/>
  <c r="O29" i="11" s="1"/>
  <c r="L30" i="11"/>
  <c r="O30" i="11" s="1"/>
  <c r="L31" i="11"/>
  <c r="O31" i="11" s="1"/>
  <c r="L32" i="11"/>
  <c r="O32" i="11" s="1"/>
  <c r="L33" i="11"/>
  <c r="O33" i="11" s="1"/>
  <c r="L34" i="11"/>
  <c r="O34" i="11" s="1"/>
  <c r="L35" i="11"/>
  <c r="O35" i="11" s="1"/>
  <c r="L36" i="11"/>
  <c r="O36" i="11" s="1"/>
  <c r="L37" i="11"/>
  <c r="O37" i="11" s="1"/>
  <c r="L38" i="11"/>
  <c r="O38" i="11" s="1"/>
  <c r="L39" i="11"/>
  <c r="O39" i="11" s="1"/>
  <c r="L40" i="11"/>
  <c r="O40" i="11" s="1"/>
  <c r="L41" i="11"/>
  <c r="O41" i="11" s="1"/>
  <c r="L42" i="11"/>
  <c r="O42" i="11" s="1"/>
  <c r="I39" i="11" l="1"/>
  <c r="R22" i="11"/>
  <c r="R9" i="11"/>
  <c r="R33" i="11"/>
  <c r="R21" i="11"/>
  <c r="R32" i="11"/>
  <c r="Q20" i="11"/>
  <c r="Q8" i="11"/>
  <c r="R10" i="11"/>
  <c r="I5" i="11"/>
  <c r="R19" i="11"/>
  <c r="R30" i="11"/>
  <c r="Q30" i="11"/>
  <c r="Q41" i="11"/>
  <c r="R41" i="11"/>
  <c r="R40" i="11"/>
  <c r="Q40" i="11"/>
  <c r="Q28" i="11"/>
  <c r="R28" i="11"/>
  <c r="Q16" i="11"/>
  <c r="R16" i="11"/>
  <c r="R39" i="11"/>
  <c r="Q39" i="11"/>
  <c r="R27" i="11"/>
  <c r="Q27" i="11"/>
  <c r="Q15" i="11"/>
  <c r="R15" i="11"/>
  <c r="Q5" i="11"/>
  <c r="R7" i="11"/>
  <c r="Q38" i="11"/>
  <c r="R38" i="11"/>
  <c r="R26" i="11"/>
  <c r="Q26" i="11"/>
  <c r="R14" i="11"/>
  <c r="Q14" i="11"/>
  <c r="R34" i="11"/>
  <c r="R42" i="11"/>
  <c r="Q42" i="11"/>
  <c r="R18" i="11"/>
  <c r="Q18" i="11"/>
  <c r="R6" i="11"/>
  <c r="Q6" i="11"/>
  <c r="Q29" i="11"/>
  <c r="R29" i="11"/>
  <c r="Q17" i="11"/>
  <c r="R17" i="11"/>
  <c r="R37" i="11"/>
  <c r="Q37" i="11"/>
  <c r="R25" i="11"/>
  <c r="Q25" i="11"/>
  <c r="R13" i="11"/>
  <c r="Q13" i="11"/>
  <c r="R36" i="11"/>
  <c r="Q36" i="11"/>
  <c r="R24" i="11"/>
  <c r="Q24" i="11"/>
  <c r="Q12" i="11"/>
  <c r="R12" i="11"/>
  <c r="R35" i="11"/>
  <c r="Q35" i="11"/>
  <c r="R23" i="11"/>
  <c r="Q23" i="11"/>
  <c r="Q11" i="11"/>
  <c r="R11" i="11"/>
  <c r="R31" i="11"/>
  <c r="Q34" i="11"/>
  <c r="Q10" i="11"/>
  <c r="Q33" i="11"/>
  <c r="Q9" i="11"/>
  <c r="Q32" i="11"/>
  <c r="Q31" i="11"/>
  <c r="Q19" i="11"/>
  <c r="Q7" i="11"/>
  <c r="R20" i="11"/>
  <c r="R8" i="11"/>
  <c r="Q22" i="11"/>
  <c r="Q21" i="11"/>
  <c r="I10" i="11"/>
  <c r="I9" i="11"/>
  <c r="I31" i="11"/>
  <c r="I19" i="11"/>
  <c r="I6" i="11"/>
  <c r="I13" i="11"/>
  <c r="I34" i="11"/>
  <c r="I22" i="11"/>
  <c r="I27" i="11"/>
  <c r="I23" i="11"/>
  <c r="I15" i="11"/>
  <c r="I26" i="11"/>
  <c r="I41" i="11"/>
  <c r="I37" i="11"/>
  <c r="I33" i="11"/>
  <c r="I29" i="11"/>
  <c r="I25" i="11"/>
  <c r="I21" i="11"/>
  <c r="I17" i="11"/>
  <c r="I16" i="11"/>
  <c r="I12" i="11"/>
  <c r="I8" i="11"/>
  <c r="I11" i="11"/>
  <c r="I7" i="11"/>
  <c r="I42" i="11"/>
  <c r="I38" i="11"/>
  <c r="I30" i="11"/>
  <c r="I18" i="11"/>
  <c r="I14" i="11"/>
  <c r="I28" i="11"/>
  <c r="I24" i="11"/>
  <c r="I20" i="11"/>
  <c r="I35" i="11"/>
  <c r="R5" i="11"/>
  <c r="I40" i="11"/>
  <c r="I36" i="11"/>
  <c r="I32" i="11"/>
  <c r="AO5" i="10"/>
  <c r="AV5" i="10" s="1"/>
  <c r="AP5" i="10"/>
  <c r="AW5" i="10" s="1"/>
  <c r="AQ5" i="10"/>
  <c r="AX5" i="10" s="1"/>
  <c r="AR5" i="10"/>
  <c r="AY5" i="10" s="1"/>
  <c r="AS5" i="10"/>
  <c r="AZ5" i="10" s="1"/>
  <c r="AT5" i="10"/>
  <c r="BA5" i="10" s="1"/>
  <c r="AO6" i="10"/>
  <c r="AV6" i="10" s="1"/>
  <c r="AP6" i="10"/>
  <c r="AW6" i="10" s="1"/>
  <c r="AQ6" i="10"/>
  <c r="AX6" i="10" s="1"/>
  <c r="AR6" i="10"/>
  <c r="AY6" i="10" s="1"/>
  <c r="AS6" i="10"/>
  <c r="AZ6" i="10" s="1"/>
  <c r="AT6" i="10"/>
  <c r="BA6" i="10" s="1"/>
  <c r="AU6" i="10"/>
  <c r="BB6" i="10" s="1"/>
  <c r="AO7" i="10"/>
  <c r="AV7" i="10" s="1"/>
  <c r="AP7" i="10"/>
  <c r="AW7" i="10" s="1"/>
  <c r="AQ7" i="10"/>
  <c r="AX7" i="10" s="1"/>
  <c r="AR7" i="10"/>
  <c r="AY7" i="10" s="1"/>
  <c r="AS7" i="10"/>
  <c r="AZ7" i="10" s="1"/>
  <c r="AT7" i="10"/>
  <c r="BA7" i="10" s="1"/>
  <c r="AU7" i="10"/>
  <c r="BB7" i="10" s="1"/>
  <c r="AO8" i="10"/>
  <c r="AV8" i="10" s="1"/>
  <c r="AP8" i="10"/>
  <c r="AW8" i="10" s="1"/>
  <c r="AQ8" i="10"/>
  <c r="AX8" i="10" s="1"/>
  <c r="AR8" i="10"/>
  <c r="AY8" i="10" s="1"/>
  <c r="AS8" i="10"/>
  <c r="AZ8" i="10" s="1"/>
  <c r="AT8" i="10"/>
  <c r="BA8" i="10" s="1"/>
  <c r="AU8" i="10"/>
  <c r="BB8" i="10" s="1"/>
  <c r="AO9" i="10"/>
  <c r="AV9" i="10" s="1"/>
  <c r="AP9" i="10"/>
  <c r="AW9" i="10" s="1"/>
  <c r="AQ9" i="10"/>
  <c r="AX9" i="10" s="1"/>
  <c r="AR9" i="10"/>
  <c r="AY9" i="10" s="1"/>
  <c r="AS9" i="10"/>
  <c r="AZ9" i="10" s="1"/>
  <c r="AT9" i="10"/>
  <c r="BA9" i="10" s="1"/>
  <c r="AU9" i="10"/>
  <c r="BB9" i="10" s="1"/>
  <c r="AO10" i="10"/>
  <c r="AV10" i="10" s="1"/>
  <c r="AP10" i="10"/>
  <c r="AW10" i="10" s="1"/>
  <c r="AQ10" i="10"/>
  <c r="AX10" i="10" s="1"/>
  <c r="AR10" i="10"/>
  <c r="AY10" i="10" s="1"/>
  <c r="AS10" i="10"/>
  <c r="AZ10" i="10" s="1"/>
  <c r="AT10" i="10"/>
  <c r="BA10" i="10" s="1"/>
  <c r="AU10" i="10"/>
  <c r="BB10" i="10" s="1"/>
  <c r="AO11" i="10"/>
  <c r="AV11" i="10" s="1"/>
  <c r="AP11" i="10"/>
  <c r="AW11" i="10" s="1"/>
  <c r="AQ11" i="10"/>
  <c r="AX11" i="10" s="1"/>
  <c r="AR11" i="10"/>
  <c r="AY11" i="10" s="1"/>
  <c r="AS11" i="10"/>
  <c r="AZ11" i="10" s="1"/>
  <c r="AT11" i="10"/>
  <c r="BA11" i="10" s="1"/>
  <c r="AU11" i="10"/>
  <c r="BB11" i="10" s="1"/>
  <c r="AO12" i="10"/>
  <c r="AV12" i="10" s="1"/>
  <c r="AP12" i="10"/>
  <c r="AW12" i="10" s="1"/>
  <c r="AQ12" i="10"/>
  <c r="AX12" i="10" s="1"/>
  <c r="AR12" i="10"/>
  <c r="AY12" i="10" s="1"/>
  <c r="AS12" i="10"/>
  <c r="AZ12" i="10" s="1"/>
  <c r="AT12" i="10"/>
  <c r="BA12" i="10" s="1"/>
  <c r="AU12" i="10"/>
  <c r="BB12" i="10" s="1"/>
  <c r="AO13" i="10"/>
  <c r="AV13" i="10" s="1"/>
  <c r="AP13" i="10"/>
  <c r="AW13" i="10" s="1"/>
  <c r="AQ13" i="10"/>
  <c r="AX13" i="10" s="1"/>
  <c r="AR13" i="10"/>
  <c r="AY13" i="10" s="1"/>
  <c r="AS13" i="10"/>
  <c r="AZ13" i="10" s="1"/>
  <c r="AT13" i="10"/>
  <c r="BA13" i="10" s="1"/>
  <c r="AU13" i="10"/>
  <c r="BB13" i="10" s="1"/>
  <c r="AO14" i="10"/>
  <c r="AV14" i="10" s="1"/>
  <c r="AP14" i="10"/>
  <c r="AW14" i="10" s="1"/>
  <c r="AQ14" i="10"/>
  <c r="AX14" i="10" s="1"/>
  <c r="AR14" i="10"/>
  <c r="AY14" i="10" s="1"/>
  <c r="AS14" i="10"/>
  <c r="AZ14" i="10" s="1"/>
  <c r="AT14" i="10"/>
  <c r="BA14" i="10" s="1"/>
  <c r="AU14" i="10"/>
  <c r="BB14" i="10" s="1"/>
  <c r="AO15" i="10"/>
  <c r="AV15" i="10" s="1"/>
  <c r="AP15" i="10"/>
  <c r="AW15" i="10" s="1"/>
  <c r="AQ15" i="10"/>
  <c r="AX15" i="10" s="1"/>
  <c r="AR15" i="10"/>
  <c r="AY15" i="10" s="1"/>
  <c r="AS15" i="10"/>
  <c r="AZ15" i="10" s="1"/>
  <c r="AT15" i="10"/>
  <c r="BA15" i="10" s="1"/>
  <c r="AU15" i="10"/>
  <c r="BB15" i="10" s="1"/>
  <c r="AO16" i="10"/>
  <c r="AV16" i="10" s="1"/>
  <c r="AP16" i="10"/>
  <c r="AW16" i="10" s="1"/>
  <c r="AQ16" i="10"/>
  <c r="AX16" i="10" s="1"/>
  <c r="AR16" i="10"/>
  <c r="AY16" i="10" s="1"/>
  <c r="AS16" i="10"/>
  <c r="AZ16" i="10" s="1"/>
  <c r="AT16" i="10"/>
  <c r="BA16" i="10" s="1"/>
  <c r="AU16" i="10"/>
  <c r="BB16" i="10" s="1"/>
  <c r="AO17" i="10"/>
  <c r="AV17" i="10" s="1"/>
  <c r="AP17" i="10"/>
  <c r="AW17" i="10" s="1"/>
  <c r="AQ17" i="10"/>
  <c r="AX17" i="10" s="1"/>
  <c r="AR17" i="10"/>
  <c r="AY17" i="10" s="1"/>
  <c r="AS17" i="10"/>
  <c r="AZ17" i="10" s="1"/>
  <c r="AT17" i="10"/>
  <c r="BA17" i="10" s="1"/>
  <c r="AU17" i="10"/>
  <c r="BB17" i="10" s="1"/>
  <c r="AO18" i="10"/>
  <c r="AV18" i="10" s="1"/>
  <c r="AP18" i="10"/>
  <c r="AW18" i="10" s="1"/>
  <c r="AQ18" i="10"/>
  <c r="AX18" i="10" s="1"/>
  <c r="AR18" i="10"/>
  <c r="AY18" i="10" s="1"/>
  <c r="AS18" i="10"/>
  <c r="AZ18" i="10" s="1"/>
  <c r="AT18" i="10"/>
  <c r="BA18" i="10" s="1"/>
  <c r="AU18" i="10"/>
  <c r="BB18" i="10" s="1"/>
  <c r="AO19" i="10"/>
  <c r="AV19" i="10" s="1"/>
  <c r="AP19" i="10"/>
  <c r="AW19" i="10" s="1"/>
  <c r="AQ19" i="10"/>
  <c r="AX19" i="10" s="1"/>
  <c r="AR19" i="10"/>
  <c r="AY19" i="10" s="1"/>
  <c r="AS19" i="10"/>
  <c r="AZ19" i="10" s="1"/>
  <c r="AT19" i="10"/>
  <c r="BA19" i="10" s="1"/>
  <c r="AU19" i="10"/>
  <c r="BB19" i="10" s="1"/>
  <c r="AO20" i="10"/>
  <c r="AV20" i="10" s="1"/>
  <c r="AP20" i="10"/>
  <c r="AW20" i="10" s="1"/>
  <c r="AQ20" i="10"/>
  <c r="AX20" i="10" s="1"/>
  <c r="AR20" i="10"/>
  <c r="AY20" i="10" s="1"/>
  <c r="AS20" i="10"/>
  <c r="AZ20" i="10" s="1"/>
  <c r="AT20" i="10"/>
  <c r="BA20" i="10" s="1"/>
  <c r="AU20" i="10"/>
  <c r="BB20" i="10" s="1"/>
  <c r="AO21" i="10"/>
  <c r="AV21" i="10" s="1"/>
  <c r="AP21" i="10"/>
  <c r="AW21" i="10" s="1"/>
  <c r="AQ21" i="10"/>
  <c r="AX21" i="10" s="1"/>
  <c r="AR21" i="10"/>
  <c r="AY21" i="10" s="1"/>
  <c r="AS21" i="10"/>
  <c r="AZ21" i="10" s="1"/>
  <c r="AT21" i="10"/>
  <c r="BA21" i="10" s="1"/>
  <c r="AU21" i="10"/>
  <c r="BB21" i="10" s="1"/>
  <c r="AO22" i="10"/>
  <c r="AV22" i="10" s="1"/>
  <c r="AP22" i="10"/>
  <c r="AW22" i="10" s="1"/>
  <c r="AQ22" i="10"/>
  <c r="AX22" i="10" s="1"/>
  <c r="AR22" i="10"/>
  <c r="AY22" i="10" s="1"/>
  <c r="AS22" i="10"/>
  <c r="AZ22" i="10" s="1"/>
  <c r="AT22" i="10"/>
  <c r="BA22" i="10" s="1"/>
  <c r="AU22" i="10"/>
  <c r="BB22" i="10" s="1"/>
  <c r="AO23" i="10"/>
  <c r="AV23" i="10" s="1"/>
  <c r="AP23" i="10"/>
  <c r="AW23" i="10" s="1"/>
  <c r="AQ23" i="10"/>
  <c r="AX23" i="10" s="1"/>
  <c r="AR23" i="10"/>
  <c r="AY23" i="10" s="1"/>
  <c r="AS23" i="10"/>
  <c r="AZ23" i="10" s="1"/>
  <c r="AT23" i="10"/>
  <c r="BA23" i="10" s="1"/>
  <c r="AU23" i="10"/>
  <c r="BB23" i="10" s="1"/>
  <c r="AO24" i="10"/>
  <c r="AV24" i="10" s="1"/>
  <c r="AP24" i="10"/>
  <c r="AW24" i="10" s="1"/>
  <c r="AQ24" i="10"/>
  <c r="AX24" i="10" s="1"/>
  <c r="AR24" i="10"/>
  <c r="AY24" i="10" s="1"/>
  <c r="AS24" i="10"/>
  <c r="AZ24" i="10" s="1"/>
  <c r="AT24" i="10"/>
  <c r="BA24" i="10" s="1"/>
  <c r="AU24" i="10"/>
  <c r="BB24" i="10" s="1"/>
  <c r="AO25" i="10"/>
  <c r="AV25" i="10" s="1"/>
  <c r="AP25" i="10"/>
  <c r="AW25" i="10" s="1"/>
  <c r="AQ25" i="10"/>
  <c r="AX25" i="10" s="1"/>
  <c r="AR25" i="10"/>
  <c r="AY25" i="10" s="1"/>
  <c r="AS25" i="10"/>
  <c r="AZ25" i="10" s="1"/>
  <c r="AT25" i="10"/>
  <c r="BA25" i="10" s="1"/>
  <c r="AU25" i="10"/>
  <c r="BB25" i="10" s="1"/>
  <c r="AO26" i="10"/>
  <c r="AV26" i="10" s="1"/>
  <c r="AP26" i="10"/>
  <c r="AW26" i="10" s="1"/>
  <c r="AQ26" i="10"/>
  <c r="AX26" i="10" s="1"/>
  <c r="AR26" i="10"/>
  <c r="AY26" i="10" s="1"/>
  <c r="AS26" i="10"/>
  <c r="AZ26" i="10" s="1"/>
  <c r="AT26" i="10"/>
  <c r="BA26" i="10" s="1"/>
  <c r="AU26" i="10"/>
  <c r="BB26" i="10" s="1"/>
  <c r="AO27" i="10"/>
  <c r="AV27" i="10" s="1"/>
  <c r="AP27" i="10"/>
  <c r="AW27" i="10" s="1"/>
  <c r="AQ27" i="10"/>
  <c r="AX27" i="10" s="1"/>
  <c r="AR27" i="10"/>
  <c r="AY27" i="10" s="1"/>
  <c r="AS27" i="10"/>
  <c r="AZ27" i="10" s="1"/>
  <c r="AT27" i="10"/>
  <c r="BA27" i="10" s="1"/>
  <c r="AU27" i="10"/>
  <c r="BB27" i="10" s="1"/>
  <c r="AO28" i="10"/>
  <c r="AV28" i="10" s="1"/>
  <c r="AP28" i="10"/>
  <c r="AW28" i="10" s="1"/>
  <c r="AQ28" i="10"/>
  <c r="AX28" i="10" s="1"/>
  <c r="AR28" i="10"/>
  <c r="AY28" i="10" s="1"/>
  <c r="AS28" i="10"/>
  <c r="AZ28" i="10" s="1"/>
  <c r="AT28" i="10"/>
  <c r="BA28" i="10" s="1"/>
  <c r="AU28" i="10"/>
  <c r="BB28" i="10" s="1"/>
  <c r="AO29" i="10"/>
  <c r="AV29" i="10" s="1"/>
  <c r="AP29" i="10"/>
  <c r="AW29" i="10" s="1"/>
  <c r="AQ29" i="10"/>
  <c r="AX29" i="10" s="1"/>
  <c r="AR29" i="10"/>
  <c r="AY29" i="10" s="1"/>
  <c r="AS29" i="10"/>
  <c r="AZ29" i="10" s="1"/>
  <c r="AT29" i="10"/>
  <c r="BA29" i="10" s="1"/>
  <c r="AU29" i="10"/>
  <c r="BB29" i="10" s="1"/>
  <c r="AO30" i="10"/>
  <c r="AV30" i="10" s="1"/>
  <c r="AP30" i="10"/>
  <c r="AW30" i="10" s="1"/>
  <c r="AQ30" i="10"/>
  <c r="AX30" i="10" s="1"/>
  <c r="AR30" i="10"/>
  <c r="AY30" i="10" s="1"/>
  <c r="AS30" i="10"/>
  <c r="AZ30" i="10" s="1"/>
  <c r="AT30" i="10"/>
  <c r="BA30" i="10" s="1"/>
  <c r="AU30" i="10"/>
  <c r="BB30" i="10" s="1"/>
  <c r="AO31" i="10"/>
  <c r="AV31" i="10" s="1"/>
  <c r="AP31" i="10"/>
  <c r="AW31" i="10" s="1"/>
  <c r="AQ31" i="10"/>
  <c r="AX31" i="10" s="1"/>
  <c r="AR31" i="10"/>
  <c r="AY31" i="10" s="1"/>
  <c r="AS31" i="10"/>
  <c r="AZ31" i="10" s="1"/>
  <c r="AT31" i="10"/>
  <c r="BA31" i="10" s="1"/>
  <c r="AU31" i="10"/>
  <c r="BB31" i="10" s="1"/>
  <c r="AO32" i="10"/>
  <c r="AV32" i="10" s="1"/>
  <c r="AP32" i="10"/>
  <c r="AW32" i="10" s="1"/>
  <c r="AQ32" i="10"/>
  <c r="AX32" i="10" s="1"/>
  <c r="AR32" i="10"/>
  <c r="AY32" i="10" s="1"/>
  <c r="AS32" i="10"/>
  <c r="AZ32" i="10" s="1"/>
  <c r="AT32" i="10"/>
  <c r="BA32" i="10" s="1"/>
  <c r="AU32" i="10"/>
  <c r="BB32" i="10" s="1"/>
  <c r="AO33" i="10"/>
  <c r="AV33" i="10" s="1"/>
  <c r="AP33" i="10"/>
  <c r="AW33" i="10" s="1"/>
  <c r="AQ33" i="10"/>
  <c r="AX33" i="10" s="1"/>
  <c r="AR33" i="10"/>
  <c r="AY33" i="10" s="1"/>
  <c r="AS33" i="10"/>
  <c r="AZ33" i="10" s="1"/>
  <c r="AT33" i="10"/>
  <c r="BA33" i="10" s="1"/>
  <c r="AU33" i="10"/>
  <c r="BB33" i="10" s="1"/>
  <c r="AO34" i="10"/>
  <c r="AV34" i="10" s="1"/>
  <c r="AP34" i="10"/>
  <c r="AW34" i="10" s="1"/>
  <c r="AQ34" i="10"/>
  <c r="AX34" i="10" s="1"/>
  <c r="AR34" i="10"/>
  <c r="AY34" i="10" s="1"/>
  <c r="AS34" i="10"/>
  <c r="AZ34" i="10" s="1"/>
  <c r="AT34" i="10"/>
  <c r="BA34" i="10" s="1"/>
  <c r="AU34" i="10"/>
  <c r="BB34" i="10" s="1"/>
  <c r="AO35" i="10"/>
  <c r="AV35" i="10" s="1"/>
  <c r="AP35" i="10"/>
  <c r="AW35" i="10" s="1"/>
  <c r="AQ35" i="10"/>
  <c r="AX35" i="10" s="1"/>
  <c r="AR35" i="10"/>
  <c r="AY35" i="10" s="1"/>
  <c r="AS35" i="10"/>
  <c r="AZ35" i="10" s="1"/>
  <c r="AT35" i="10"/>
  <c r="BA35" i="10" s="1"/>
  <c r="AU35" i="10"/>
  <c r="BB35" i="10" s="1"/>
  <c r="AO36" i="10"/>
  <c r="AV36" i="10" s="1"/>
  <c r="AP36" i="10"/>
  <c r="AW36" i="10" s="1"/>
  <c r="AQ36" i="10"/>
  <c r="AX36" i="10" s="1"/>
  <c r="AR36" i="10"/>
  <c r="AY36" i="10" s="1"/>
  <c r="AS36" i="10"/>
  <c r="AZ36" i="10" s="1"/>
  <c r="AT36" i="10"/>
  <c r="BA36" i="10" s="1"/>
  <c r="AU36" i="10"/>
  <c r="BB36" i="10" s="1"/>
  <c r="AO37" i="10"/>
  <c r="AV37" i="10" s="1"/>
  <c r="AP37" i="10"/>
  <c r="AW37" i="10" s="1"/>
  <c r="AQ37" i="10"/>
  <c r="AX37" i="10" s="1"/>
  <c r="AR37" i="10"/>
  <c r="AY37" i="10" s="1"/>
  <c r="AS37" i="10"/>
  <c r="AZ37" i="10" s="1"/>
  <c r="AT37" i="10"/>
  <c r="BA37" i="10" s="1"/>
  <c r="AU37" i="10"/>
  <c r="BB37" i="10" s="1"/>
  <c r="AO38" i="10"/>
  <c r="AV38" i="10" s="1"/>
  <c r="AP38" i="10"/>
  <c r="AW38" i="10" s="1"/>
  <c r="AQ38" i="10"/>
  <c r="AX38" i="10" s="1"/>
  <c r="AR38" i="10"/>
  <c r="AY38" i="10" s="1"/>
  <c r="AS38" i="10"/>
  <c r="AZ38" i="10" s="1"/>
  <c r="AT38" i="10"/>
  <c r="BA38" i="10" s="1"/>
  <c r="AU38" i="10"/>
  <c r="BB38" i="10" s="1"/>
  <c r="AO39" i="10"/>
  <c r="AV39" i="10" s="1"/>
  <c r="AP39" i="10"/>
  <c r="AW39" i="10" s="1"/>
  <c r="AQ39" i="10"/>
  <c r="AX39" i="10" s="1"/>
  <c r="AR39" i="10"/>
  <c r="AY39" i="10" s="1"/>
  <c r="AS39" i="10"/>
  <c r="AZ39" i="10" s="1"/>
  <c r="AT39" i="10"/>
  <c r="BA39" i="10" s="1"/>
  <c r="AU39" i="10"/>
  <c r="BB39" i="10" s="1"/>
  <c r="AO40" i="10"/>
  <c r="AV40" i="10" s="1"/>
  <c r="AP40" i="10"/>
  <c r="AW40" i="10" s="1"/>
  <c r="AQ40" i="10"/>
  <c r="AX40" i="10" s="1"/>
  <c r="AR40" i="10"/>
  <c r="AY40" i="10" s="1"/>
  <c r="AS40" i="10"/>
  <c r="AZ40" i="10" s="1"/>
  <c r="AT40" i="10"/>
  <c r="BA40" i="10" s="1"/>
  <c r="AU40" i="10"/>
  <c r="BB40" i="10" s="1"/>
  <c r="AO41" i="10"/>
  <c r="AV41" i="10" s="1"/>
  <c r="AP41" i="10"/>
  <c r="AW41" i="10" s="1"/>
  <c r="AQ41" i="10"/>
  <c r="AX41" i="10" s="1"/>
  <c r="AR41" i="10"/>
  <c r="AY41" i="10" s="1"/>
  <c r="AS41" i="10"/>
  <c r="AZ41" i="10" s="1"/>
  <c r="AT41" i="10"/>
  <c r="BA41" i="10" s="1"/>
  <c r="AU41" i="10"/>
  <c r="BB41" i="10" s="1"/>
  <c r="AO42" i="10"/>
  <c r="AV42" i="10" s="1"/>
  <c r="AP42" i="10"/>
  <c r="AW42" i="10" s="1"/>
  <c r="AQ42" i="10"/>
  <c r="AX42" i="10" s="1"/>
  <c r="AR42" i="10"/>
  <c r="AY42" i="10" s="1"/>
  <c r="AS42" i="10"/>
  <c r="AZ42" i="10" s="1"/>
  <c r="AT42" i="10"/>
  <c r="BA42" i="10" s="1"/>
  <c r="AU42" i="10"/>
  <c r="BB42" i="10" s="1"/>
  <c r="AO43" i="10"/>
  <c r="AV43" i="10" s="1"/>
  <c r="AP43" i="10"/>
  <c r="AW43" i="10" s="1"/>
  <c r="AQ43" i="10"/>
  <c r="AX43" i="10" s="1"/>
  <c r="AR43" i="10"/>
  <c r="AY43" i="10" s="1"/>
  <c r="AS43" i="10"/>
  <c r="AZ43" i="10" s="1"/>
  <c r="AT43" i="10"/>
  <c r="BA43" i="10" s="1"/>
  <c r="AU43" i="10"/>
  <c r="BB43" i="10" s="1"/>
  <c r="AO44" i="10"/>
  <c r="AV44" i="10" s="1"/>
  <c r="AP44" i="10"/>
  <c r="AW44" i="10" s="1"/>
  <c r="AQ44" i="10"/>
  <c r="AX44" i="10" s="1"/>
  <c r="AR44" i="10"/>
  <c r="AY44" i="10" s="1"/>
  <c r="AS44" i="10"/>
  <c r="AZ44" i="10" s="1"/>
  <c r="AT44" i="10"/>
  <c r="BA44" i="10" s="1"/>
  <c r="AU44" i="10"/>
  <c r="BB44" i="10" s="1"/>
  <c r="AO45" i="10"/>
  <c r="AV45" i="10" s="1"/>
  <c r="AP45" i="10"/>
  <c r="AW45" i="10" s="1"/>
  <c r="AQ45" i="10"/>
  <c r="AX45" i="10" s="1"/>
  <c r="AR45" i="10"/>
  <c r="AY45" i="10" s="1"/>
  <c r="AS45" i="10"/>
  <c r="AZ45" i="10" s="1"/>
  <c r="AT45" i="10"/>
  <c r="BA45" i="10" s="1"/>
  <c r="AU45" i="10"/>
  <c r="BB45" i="10" s="1"/>
  <c r="AO46" i="10"/>
  <c r="AV46" i="10" s="1"/>
  <c r="AP46" i="10"/>
  <c r="AW46" i="10" s="1"/>
  <c r="AQ46" i="10"/>
  <c r="AX46" i="10" s="1"/>
  <c r="AR46" i="10"/>
  <c r="AY46" i="10" s="1"/>
  <c r="AS46" i="10"/>
  <c r="AZ46" i="10" s="1"/>
  <c r="AT46" i="10"/>
  <c r="BA46" i="10" s="1"/>
  <c r="AU46" i="10"/>
  <c r="BB46" i="10" s="1"/>
  <c r="AO47" i="10"/>
  <c r="AV47" i="10" s="1"/>
  <c r="AP47" i="10"/>
  <c r="AW47" i="10" s="1"/>
  <c r="AQ47" i="10"/>
  <c r="AX47" i="10" s="1"/>
  <c r="AR47" i="10"/>
  <c r="AY47" i="10" s="1"/>
  <c r="AS47" i="10"/>
  <c r="AZ47" i="10" s="1"/>
  <c r="AT47" i="10"/>
  <c r="BA47" i="10" s="1"/>
  <c r="AU47" i="10"/>
  <c r="BB47" i="10" s="1"/>
  <c r="AO48" i="10"/>
  <c r="AV48" i="10" s="1"/>
  <c r="AP48" i="10"/>
  <c r="AW48" i="10" s="1"/>
  <c r="AQ48" i="10"/>
  <c r="AX48" i="10" s="1"/>
  <c r="AR48" i="10"/>
  <c r="AY48" i="10" s="1"/>
  <c r="AS48" i="10"/>
  <c r="AZ48" i="10" s="1"/>
  <c r="AT48" i="10"/>
  <c r="BA48" i="10" s="1"/>
  <c r="AU48" i="10"/>
  <c r="BB48" i="10" s="1"/>
  <c r="AO49" i="10"/>
  <c r="AV49" i="10" s="1"/>
  <c r="AP49" i="10"/>
  <c r="AW49" i="10" s="1"/>
  <c r="AQ49" i="10"/>
  <c r="AX49" i="10" s="1"/>
  <c r="AR49" i="10"/>
  <c r="AY49" i="10" s="1"/>
  <c r="AS49" i="10"/>
  <c r="AZ49" i="10" s="1"/>
  <c r="AT49" i="10"/>
  <c r="BA49" i="10" s="1"/>
  <c r="AU49" i="10"/>
  <c r="BB49" i="10" s="1"/>
  <c r="AO50" i="10"/>
  <c r="AV50" i="10" s="1"/>
  <c r="AP50" i="10"/>
  <c r="AW50" i="10" s="1"/>
  <c r="AQ50" i="10"/>
  <c r="AX50" i="10" s="1"/>
  <c r="AR50" i="10"/>
  <c r="AY50" i="10" s="1"/>
  <c r="AS50" i="10"/>
  <c r="AZ50" i="10" s="1"/>
  <c r="AT50" i="10"/>
  <c r="BA50" i="10" s="1"/>
  <c r="AU50" i="10"/>
  <c r="BB50" i="10" s="1"/>
  <c r="AO51" i="10"/>
  <c r="AV51" i="10" s="1"/>
  <c r="AP51" i="10"/>
  <c r="AW51" i="10" s="1"/>
  <c r="AQ51" i="10"/>
  <c r="AX51" i="10" s="1"/>
  <c r="AR51" i="10"/>
  <c r="AY51" i="10" s="1"/>
  <c r="AS51" i="10"/>
  <c r="AZ51" i="10" s="1"/>
  <c r="AT51" i="10"/>
  <c r="BA51" i="10" s="1"/>
  <c r="AU51" i="10"/>
  <c r="BB51" i="10" s="1"/>
  <c r="AO52" i="10"/>
  <c r="AV52" i="10" s="1"/>
  <c r="AP52" i="10"/>
  <c r="AW52" i="10" s="1"/>
  <c r="AQ52" i="10"/>
  <c r="AX52" i="10" s="1"/>
  <c r="AR52" i="10"/>
  <c r="AY52" i="10" s="1"/>
  <c r="AS52" i="10"/>
  <c r="AZ52" i="10" s="1"/>
  <c r="AT52" i="10"/>
  <c r="BA52" i="10" s="1"/>
  <c r="AU52" i="10"/>
  <c r="BB52" i="10" s="1"/>
  <c r="AO53" i="10"/>
  <c r="AV53" i="10" s="1"/>
  <c r="AP53" i="10"/>
  <c r="AW53" i="10" s="1"/>
  <c r="AQ53" i="10"/>
  <c r="AX53" i="10" s="1"/>
  <c r="AR53" i="10"/>
  <c r="AY53" i="10" s="1"/>
  <c r="AS53" i="10"/>
  <c r="AZ53" i="10" s="1"/>
  <c r="AT53" i="10"/>
  <c r="BA53" i="10" s="1"/>
  <c r="AU53" i="10"/>
  <c r="BB53" i="10" s="1"/>
  <c r="AO54" i="10"/>
  <c r="AV54" i="10" s="1"/>
  <c r="AP54" i="10"/>
  <c r="AW54" i="10" s="1"/>
  <c r="AQ54" i="10"/>
  <c r="AX54" i="10" s="1"/>
  <c r="AR54" i="10"/>
  <c r="AY54" i="10" s="1"/>
  <c r="AS54" i="10"/>
  <c r="AZ54" i="10" s="1"/>
  <c r="AT54" i="10"/>
  <c r="BA54" i="10" s="1"/>
  <c r="AU54" i="10"/>
  <c r="BB54" i="10" s="1"/>
  <c r="AO55" i="10"/>
  <c r="AV55" i="10" s="1"/>
  <c r="AP55" i="10"/>
  <c r="AW55" i="10" s="1"/>
  <c r="AQ55" i="10"/>
  <c r="AX55" i="10" s="1"/>
  <c r="AR55" i="10"/>
  <c r="AY55" i="10" s="1"/>
  <c r="AS55" i="10"/>
  <c r="AZ55" i="10" s="1"/>
  <c r="AT55" i="10"/>
  <c r="BA55" i="10" s="1"/>
  <c r="AU55" i="10"/>
  <c r="BB55" i="10" s="1"/>
  <c r="AO56" i="10"/>
  <c r="AV56" i="10" s="1"/>
  <c r="AP56" i="10"/>
  <c r="AW56" i="10" s="1"/>
  <c r="AQ56" i="10"/>
  <c r="AX56" i="10" s="1"/>
  <c r="AR56" i="10"/>
  <c r="AY56" i="10" s="1"/>
  <c r="AS56" i="10"/>
  <c r="AZ56" i="10" s="1"/>
  <c r="AT56" i="10"/>
  <c r="BA56" i="10" s="1"/>
  <c r="AU56" i="10"/>
  <c r="BB56" i="10" s="1"/>
  <c r="AO57" i="10"/>
  <c r="AV57" i="10" s="1"/>
  <c r="AP57" i="10"/>
  <c r="AW57" i="10" s="1"/>
  <c r="AQ57" i="10"/>
  <c r="AX57" i="10" s="1"/>
  <c r="AR57" i="10"/>
  <c r="AY57" i="10" s="1"/>
  <c r="AS57" i="10"/>
  <c r="AZ57" i="10" s="1"/>
  <c r="AT57" i="10"/>
  <c r="BA57" i="10" s="1"/>
  <c r="AU57" i="10"/>
  <c r="BB57" i="10" s="1"/>
  <c r="AO58" i="10"/>
  <c r="AV58" i="10" s="1"/>
  <c r="AP58" i="10"/>
  <c r="AW58" i="10" s="1"/>
  <c r="AQ58" i="10"/>
  <c r="AX58" i="10" s="1"/>
  <c r="AR58" i="10"/>
  <c r="AY58" i="10" s="1"/>
  <c r="AS58" i="10"/>
  <c r="AZ58" i="10" s="1"/>
  <c r="AT58" i="10"/>
  <c r="BA58" i="10" s="1"/>
  <c r="AU58" i="10"/>
  <c r="BB58" i="10" s="1"/>
  <c r="AO59" i="10"/>
  <c r="AV59" i="10" s="1"/>
  <c r="AP59" i="10"/>
  <c r="AW59" i="10" s="1"/>
  <c r="AQ59" i="10"/>
  <c r="AX59" i="10" s="1"/>
  <c r="AR59" i="10"/>
  <c r="AY59" i="10" s="1"/>
  <c r="AS59" i="10"/>
  <c r="AZ59" i="10" s="1"/>
  <c r="AT59" i="10"/>
  <c r="BA59" i="10" s="1"/>
  <c r="AU59" i="10"/>
  <c r="BB59" i="10" s="1"/>
  <c r="AO60" i="10"/>
  <c r="AV60" i="10" s="1"/>
  <c r="AP60" i="10"/>
  <c r="AW60" i="10" s="1"/>
  <c r="AQ60" i="10"/>
  <c r="AX60" i="10" s="1"/>
  <c r="AR60" i="10"/>
  <c r="AY60" i="10" s="1"/>
  <c r="AS60" i="10"/>
  <c r="AZ60" i="10" s="1"/>
  <c r="AT60" i="10"/>
  <c r="BA60" i="10" s="1"/>
  <c r="AU60" i="10"/>
  <c r="BB60" i="10" s="1"/>
  <c r="AO61" i="10"/>
  <c r="AV61" i="10" s="1"/>
  <c r="AP61" i="10"/>
  <c r="AW61" i="10" s="1"/>
  <c r="AQ61" i="10"/>
  <c r="AX61" i="10" s="1"/>
  <c r="AR61" i="10"/>
  <c r="AY61" i="10" s="1"/>
  <c r="AS61" i="10"/>
  <c r="AZ61" i="10" s="1"/>
  <c r="AT61" i="10"/>
  <c r="BA61" i="10" s="1"/>
  <c r="AU61" i="10"/>
  <c r="BB61" i="10" s="1"/>
  <c r="AO62" i="10"/>
  <c r="AV62" i="10" s="1"/>
  <c r="AP62" i="10"/>
  <c r="AW62" i="10" s="1"/>
  <c r="AQ62" i="10"/>
  <c r="AX62" i="10" s="1"/>
  <c r="AR62" i="10"/>
  <c r="AY62" i="10" s="1"/>
  <c r="AS62" i="10"/>
  <c r="AZ62" i="10" s="1"/>
  <c r="AT62" i="10"/>
  <c r="BA62" i="10" s="1"/>
  <c r="AU62" i="10"/>
  <c r="BB62" i="10" s="1"/>
  <c r="AO63" i="10"/>
  <c r="AV63" i="10" s="1"/>
  <c r="AP63" i="10"/>
  <c r="AW63" i="10" s="1"/>
  <c r="AQ63" i="10"/>
  <c r="AX63" i="10" s="1"/>
  <c r="AR63" i="10"/>
  <c r="AY63" i="10" s="1"/>
  <c r="AS63" i="10"/>
  <c r="AZ63" i="10" s="1"/>
  <c r="AT63" i="10"/>
  <c r="BA63" i="10" s="1"/>
  <c r="AU63" i="10"/>
  <c r="BB63" i="10" s="1"/>
  <c r="AO64" i="10"/>
  <c r="AV64" i="10" s="1"/>
  <c r="AP64" i="10"/>
  <c r="AW64" i="10" s="1"/>
  <c r="AQ64" i="10"/>
  <c r="AX64" i="10" s="1"/>
  <c r="AR64" i="10"/>
  <c r="AY64" i="10" s="1"/>
  <c r="AS64" i="10"/>
  <c r="AZ64" i="10" s="1"/>
  <c r="AT64" i="10"/>
  <c r="BA64" i="10" s="1"/>
  <c r="AU64" i="10"/>
  <c r="BB64" i="10" s="1"/>
  <c r="AO65" i="10"/>
  <c r="AV65" i="10" s="1"/>
  <c r="AP65" i="10"/>
  <c r="AW65" i="10" s="1"/>
  <c r="AQ65" i="10"/>
  <c r="AX65" i="10" s="1"/>
  <c r="AR65" i="10"/>
  <c r="AY65" i="10" s="1"/>
  <c r="AS65" i="10"/>
  <c r="AZ65" i="10" s="1"/>
  <c r="AT65" i="10"/>
  <c r="BA65" i="10" s="1"/>
  <c r="AU65" i="10"/>
  <c r="BB65" i="10" s="1"/>
  <c r="AO66" i="10"/>
  <c r="AV66" i="10" s="1"/>
  <c r="AP66" i="10"/>
  <c r="AW66" i="10" s="1"/>
  <c r="AQ66" i="10"/>
  <c r="AX66" i="10" s="1"/>
  <c r="AR66" i="10"/>
  <c r="AY66" i="10" s="1"/>
  <c r="AS66" i="10"/>
  <c r="AZ66" i="10" s="1"/>
  <c r="AT66" i="10"/>
  <c r="BA66" i="10" s="1"/>
  <c r="AU66" i="10"/>
  <c r="BB66" i="10" s="1"/>
  <c r="AO67" i="10"/>
  <c r="AV67" i="10" s="1"/>
  <c r="AP67" i="10"/>
  <c r="AW67" i="10" s="1"/>
  <c r="AQ67" i="10"/>
  <c r="AX67" i="10" s="1"/>
  <c r="AR67" i="10"/>
  <c r="AY67" i="10" s="1"/>
  <c r="AS67" i="10"/>
  <c r="AZ67" i="10" s="1"/>
  <c r="AT67" i="10"/>
  <c r="BA67" i="10" s="1"/>
  <c r="AU67" i="10"/>
  <c r="BB67" i="10" s="1"/>
  <c r="AO68" i="10"/>
  <c r="AV68" i="10" s="1"/>
  <c r="AP68" i="10"/>
  <c r="AW68" i="10" s="1"/>
  <c r="AQ68" i="10"/>
  <c r="AX68" i="10" s="1"/>
  <c r="AR68" i="10"/>
  <c r="AY68" i="10" s="1"/>
  <c r="AS68" i="10"/>
  <c r="AZ68" i="10" s="1"/>
  <c r="AT68" i="10"/>
  <c r="BA68" i="10" s="1"/>
  <c r="AU68" i="10"/>
  <c r="BB68" i="10" s="1"/>
  <c r="AO69" i="10"/>
  <c r="AV69" i="10" s="1"/>
  <c r="AP69" i="10"/>
  <c r="AW69" i="10" s="1"/>
  <c r="AQ69" i="10"/>
  <c r="AX69" i="10" s="1"/>
  <c r="AR69" i="10"/>
  <c r="AY69" i="10" s="1"/>
  <c r="AS69" i="10"/>
  <c r="AZ69" i="10" s="1"/>
  <c r="AT69" i="10"/>
  <c r="BA69" i="10" s="1"/>
  <c r="AU69" i="10"/>
  <c r="BB69" i="10" s="1"/>
  <c r="AO70" i="10"/>
  <c r="AV70" i="10" s="1"/>
  <c r="AP70" i="10"/>
  <c r="AW70" i="10" s="1"/>
  <c r="AQ70" i="10"/>
  <c r="AX70" i="10" s="1"/>
  <c r="AR70" i="10"/>
  <c r="AY70" i="10" s="1"/>
  <c r="AS70" i="10"/>
  <c r="AZ70" i="10" s="1"/>
  <c r="AT70" i="10"/>
  <c r="BA70" i="10" s="1"/>
  <c r="AU70" i="10"/>
  <c r="BB70" i="10" s="1"/>
  <c r="AO71" i="10"/>
  <c r="AV71" i="10" s="1"/>
  <c r="AP71" i="10"/>
  <c r="AW71" i="10" s="1"/>
  <c r="AQ71" i="10"/>
  <c r="AX71" i="10" s="1"/>
  <c r="AR71" i="10"/>
  <c r="AY71" i="10" s="1"/>
  <c r="AS71" i="10"/>
  <c r="AZ71" i="10" s="1"/>
  <c r="AT71" i="10"/>
  <c r="BA71" i="10" s="1"/>
  <c r="AU71" i="10"/>
  <c r="BB71" i="10" s="1"/>
  <c r="AO72" i="10"/>
  <c r="AV72" i="10" s="1"/>
  <c r="AP72" i="10"/>
  <c r="AW72" i="10" s="1"/>
  <c r="AQ72" i="10"/>
  <c r="AX72" i="10" s="1"/>
  <c r="AR72" i="10"/>
  <c r="AY72" i="10" s="1"/>
  <c r="AS72" i="10"/>
  <c r="AZ72" i="10" s="1"/>
  <c r="AT72" i="10"/>
  <c r="BA72" i="10" s="1"/>
  <c r="AU72" i="10"/>
  <c r="BB72" i="10" s="1"/>
  <c r="AO73" i="10"/>
  <c r="AV73" i="10" s="1"/>
  <c r="AP73" i="10"/>
  <c r="AW73" i="10" s="1"/>
  <c r="AQ73" i="10"/>
  <c r="AX73" i="10" s="1"/>
  <c r="AR73" i="10"/>
  <c r="AY73" i="10" s="1"/>
  <c r="AS73" i="10"/>
  <c r="AZ73" i="10" s="1"/>
  <c r="AT73" i="10"/>
  <c r="BA73" i="10" s="1"/>
  <c r="AU73" i="10"/>
  <c r="BB73" i="10" s="1"/>
  <c r="AO74" i="10"/>
  <c r="AV74" i="10" s="1"/>
  <c r="AP74" i="10"/>
  <c r="AW74" i="10" s="1"/>
  <c r="AQ74" i="10"/>
  <c r="AX74" i="10" s="1"/>
  <c r="AR74" i="10"/>
  <c r="AY74" i="10" s="1"/>
  <c r="AS74" i="10"/>
  <c r="AZ74" i="10" s="1"/>
  <c r="AT74" i="10"/>
  <c r="BA74" i="10" s="1"/>
  <c r="AU74" i="10"/>
  <c r="BB74" i="10" s="1"/>
  <c r="AO75" i="10"/>
  <c r="AV75" i="10" s="1"/>
  <c r="AP75" i="10"/>
  <c r="AW75" i="10" s="1"/>
  <c r="AQ75" i="10"/>
  <c r="AX75" i="10" s="1"/>
  <c r="AR75" i="10"/>
  <c r="AY75" i="10" s="1"/>
  <c r="AS75" i="10"/>
  <c r="AZ75" i="10" s="1"/>
  <c r="AT75" i="10"/>
  <c r="BA75" i="10" s="1"/>
  <c r="AU75" i="10"/>
  <c r="BB75" i="10" s="1"/>
  <c r="AO76" i="10"/>
  <c r="AV76" i="10" s="1"/>
  <c r="AP76" i="10"/>
  <c r="AW76" i="10" s="1"/>
  <c r="AQ76" i="10"/>
  <c r="AX76" i="10" s="1"/>
  <c r="AR76" i="10"/>
  <c r="AY76" i="10" s="1"/>
  <c r="AS76" i="10"/>
  <c r="AZ76" i="10" s="1"/>
  <c r="AT76" i="10"/>
  <c r="BA76" i="10" s="1"/>
  <c r="AU76" i="10"/>
  <c r="BB76" i="10" s="1"/>
  <c r="AO77" i="10"/>
  <c r="AV77" i="10" s="1"/>
  <c r="AP77" i="10"/>
  <c r="AW77" i="10" s="1"/>
  <c r="AQ77" i="10"/>
  <c r="AX77" i="10" s="1"/>
  <c r="AR77" i="10"/>
  <c r="AY77" i="10" s="1"/>
  <c r="AS77" i="10"/>
  <c r="AZ77" i="10" s="1"/>
  <c r="AT77" i="10"/>
  <c r="BA77" i="10" s="1"/>
  <c r="AU77" i="10"/>
  <c r="BB77" i="10" s="1"/>
  <c r="AO78" i="10"/>
  <c r="AV78" i="10" s="1"/>
  <c r="AP78" i="10"/>
  <c r="AW78" i="10" s="1"/>
  <c r="AQ78" i="10"/>
  <c r="AX78" i="10" s="1"/>
  <c r="AR78" i="10"/>
  <c r="AY78" i="10" s="1"/>
  <c r="AS78" i="10"/>
  <c r="AZ78" i="10" s="1"/>
  <c r="AT78" i="10"/>
  <c r="BA78" i="10" s="1"/>
  <c r="AU78" i="10"/>
  <c r="BB78" i="10" s="1"/>
  <c r="AO79" i="10"/>
  <c r="AV79" i="10" s="1"/>
  <c r="AP79" i="10"/>
  <c r="AW79" i="10" s="1"/>
  <c r="AQ79" i="10"/>
  <c r="AX79" i="10" s="1"/>
  <c r="AR79" i="10"/>
  <c r="AY79" i="10" s="1"/>
  <c r="AS79" i="10"/>
  <c r="AZ79" i="10" s="1"/>
  <c r="AT79" i="10"/>
  <c r="BA79" i="10" s="1"/>
  <c r="AU79" i="10"/>
  <c r="BB79" i="10" s="1"/>
  <c r="AO80" i="10"/>
  <c r="AV80" i="10" s="1"/>
  <c r="AP80" i="10"/>
  <c r="AW80" i="10" s="1"/>
  <c r="AQ80" i="10"/>
  <c r="AX80" i="10" s="1"/>
  <c r="AR80" i="10"/>
  <c r="AY80" i="10" s="1"/>
  <c r="AS80" i="10"/>
  <c r="AZ80" i="10" s="1"/>
  <c r="AT80" i="10"/>
  <c r="BA80" i="10" s="1"/>
  <c r="AU80" i="10"/>
  <c r="BB80" i="10" s="1"/>
  <c r="AO81" i="10"/>
  <c r="AV81" i="10" s="1"/>
  <c r="AP81" i="10"/>
  <c r="AW81" i="10" s="1"/>
  <c r="AQ81" i="10"/>
  <c r="AX81" i="10" s="1"/>
  <c r="AR81" i="10"/>
  <c r="AY81" i="10" s="1"/>
  <c r="AS81" i="10"/>
  <c r="AZ81" i="10" s="1"/>
  <c r="AT81" i="10"/>
  <c r="BA81" i="10" s="1"/>
  <c r="AU81" i="10"/>
  <c r="BB81" i="10" s="1"/>
  <c r="AO82" i="10"/>
  <c r="AV82" i="10" s="1"/>
  <c r="AP82" i="10"/>
  <c r="AW82" i="10" s="1"/>
  <c r="AQ82" i="10"/>
  <c r="AX82" i="10" s="1"/>
  <c r="AR82" i="10"/>
  <c r="AY82" i="10" s="1"/>
  <c r="AS82" i="10"/>
  <c r="AZ82" i="10" s="1"/>
  <c r="AT82" i="10"/>
  <c r="BA82" i="10" s="1"/>
  <c r="AU82" i="10"/>
  <c r="BB82" i="10" s="1"/>
  <c r="AO83" i="10"/>
  <c r="AV83" i="10" s="1"/>
  <c r="AP83" i="10"/>
  <c r="AW83" i="10" s="1"/>
  <c r="AQ83" i="10"/>
  <c r="AX83" i="10" s="1"/>
  <c r="AR83" i="10"/>
  <c r="AY83" i="10" s="1"/>
  <c r="AS83" i="10"/>
  <c r="AZ83" i="10" s="1"/>
  <c r="AT83" i="10"/>
  <c r="BA83" i="10" s="1"/>
  <c r="AU83" i="10"/>
  <c r="BB83" i="10" s="1"/>
  <c r="AO84" i="10"/>
  <c r="AV84" i="10" s="1"/>
  <c r="AP84" i="10"/>
  <c r="AW84" i="10" s="1"/>
  <c r="AQ84" i="10"/>
  <c r="AX84" i="10" s="1"/>
  <c r="AR84" i="10"/>
  <c r="AY84" i="10" s="1"/>
  <c r="AS84" i="10"/>
  <c r="AZ84" i="10" s="1"/>
  <c r="AT84" i="10"/>
  <c r="BA84" i="10" s="1"/>
  <c r="AU84" i="10"/>
  <c r="BB84" i="10" s="1"/>
  <c r="AO85" i="10"/>
  <c r="AV85" i="10" s="1"/>
  <c r="AP85" i="10"/>
  <c r="AW85" i="10" s="1"/>
  <c r="AQ85" i="10"/>
  <c r="AX85" i="10" s="1"/>
  <c r="AR85" i="10"/>
  <c r="AY85" i="10" s="1"/>
  <c r="AS85" i="10"/>
  <c r="AZ85" i="10" s="1"/>
  <c r="AT85" i="10"/>
  <c r="BA85" i="10" s="1"/>
  <c r="AU85" i="10"/>
  <c r="BB85" i="10" s="1"/>
  <c r="AO86" i="10"/>
  <c r="AV86" i="10" s="1"/>
  <c r="AP86" i="10"/>
  <c r="AW86" i="10" s="1"/>
  <c r="AQ86" i="10"/>
  <c r="AX86" i="10" s="1"/>
  <c r="AR86" i="10"/>
  <c r="AY86" i="10" s="1"/>
  <c r="AS86" i="10"/>
  <c r="AZ86" i="10" s="1"/>
  <c r="AT86" i="10"/>
  <c r="BA86" i="10" s="1"/>
  <c r="AU86" i="10"/>
  <c r="BB86" i="10" s="1"/>
  <c r="AO87" i="10"/>
  <c r="AV87" i="10" s="1"/>
  <c r="AP87" i="10"/>
  <c r="AW87" i="10" s="1"/>
  <c r="AQ87" i="10"/>
  <c r="AX87" i="10" s="1"/>
  <c r="AR87" i="10"/>
  <c r="AY87" i="10" s="1"/>
  <c r="AS87" i="10"/>
  <c r="AZ87" i="10" s="1"/>
  <c r="AT87" i="10"/>
  <c r="BA87" i="10" s="1"/>
  <c r="AU87" i="10"/>
  <c r="BB87" i="10" s="1"/>
  <c r="AO88" i="10"/>
  <c r="AV88" i="10" s="1"/>
  <c r="AP88" i="10"/>
  <c r="AW88" i="10" s="1"/>
  <c r="AQ88" i="10"/>
  <c r="AX88" i="10" s="1"/>
  <c r="AR88" i="10"/>
  <c r="AY88" i="10" s="1"/>
  <c r="AS88" i="10"/>
  <c r="AZ88" i="10" s="1"/>
  <c r="AT88" i="10"/>
  <c r="BA88" i="10" s="1"/>
  <c r="AU88" i="10"/>
  <c r="BB88" i="10" s="1"/>
  <c r="AO89" i="10"/>
  <c r="AV89" i="10" s="1"/>
  <c r="AP89" i="10"/>
  <c r="AW89" i="10" s="1"/>
  <c r="AQ89" i="10"/>
  <c r="AX89" i="10" s="1"/>
  <c r="AR89" i="10"/>
  <c r="AY89" i="10" s="1"/>
  <c r="AS89" i="10"/>
  <c r="AZ89" i="10" s="1"/>
  <c r="AT89" i="10"/>
  <c r="BA89" i="10" s="1"/>
  <c r="AU89" i="10"/>
  <c r="BB89" i="10" s="1"/>
  <c r="AO90" i="10"/>
  <c r="AV90" i="10" s="1"/>
  <c r="AP90" i="10"/>
  <c r="AW90" i="10" s="1"/>
  <c r="AQ90" i="10"/>
  <c r="AX90" i="10" s="1"/>
  <c r="AR90" i="10"/>
  <c r="AY90" i="10" s="1"/>
  <c r="AS90" i="10"/>
  <c r="AZ90" i="10" s="1"/>
  <c r="AT90" i="10"/>
  <c r="BA90" i="10" s="1"/>
  <c r="AU90" i="10"/>
  <c r="BB90" i="10" s="1"/>
  <c r="AO91" i="10"/>
  <c r="AV91" i="10" s="1"/>
  <c r="AP91" i="10"/>
  <c r="AW91" i="10" s="1"/>
  <c r="AQ91" i="10"/>
  <c r="AX91" i="10" s="1"/>
  <c r="AR91" i="10"/>
  <c r="AY91" i="10" s="1"/>
  <c r="AS91" i="10"/>
  <c r="AZ91" i="10" s="1"/>
  <c r="AT91" i="10"/>
  <c r="BA91" i="10" s="1"/>
  <c r="AU91" i="10"/>
  <c r="BB91" i="10" s="1"/>
  <c r="AO92" i="10"/>
  <c r="AV92" i="10" s="1"/>
  <c r="AP92" i="10"/>
  <c r="AW92" i="10" s="1"/>
  <c r="AQ92" i="10"/>
  <c r="AX92" i="10" s="1"/>
  <c r="AR92" i="10"/>
  <c r="AY92" i="10" s="1"/>
  <c r="AS92" i="10"/>
  <c r="AZ92" i="10" s="1"/>
  <c r="AT92" i="10"/>
  <c r="BA92" i="10" s="1"/>
  <c r="AU92" i="10"/>
  <c r="BB92" i="10" s="1"/>
  <c r="AO93" i="10"/>
  <c r="AV93" i="10" s="1"/>
  <c r="AP93" i="10"/>
  <c r="AW93" i="10" s="1"/>
  <c r="AQ93" i="10"/>
  <c r="AX93" i="10" s="1"/>
  <c r="AR93" i="10"/>
  <c r="AY93" i="10" s="1"/>
  <c r="AS93" i="10"/>
  <c r="AZ93" i="10" s="1"/>
  <c r="AT93" i="10"/>
  <c r="BA93" i="10" s="1"/>
  <c r="AU93" i="10"/>
  <c r="BB93" i="10" s="1"/>
  <c r="AO94" i="10"/>
  <c r="AV94" i="10" s="1"/>
  <c r="AP94" i="10"/>
  <c r="AW94" i="10" s="1"/>
  <c r="AQ94" i="10"/>
  <c r="AX94" i="10" s="1"/>
  <c r="AR94" i="10"/>
  <c r="AY94" i="10" s="1"/>
  <c r="AS94" i="10"/>
  <c r="AZ94" i="10" s="1"/>
  <c r="AT94" i="10"/>
  <c r="BA94" i="10" s="1"/>
  <c r="AU94" i="10"/>
  <c r="BB94" i="10" s="1"/>
  <c r="AO95" i="10"/>
  <c r="AV95" i="10" s="1"/>
  <c r="AP95" i="10"/>
  <c r="AW95" i="10" s="1"/>
  <c r="AQ95" i="10"/>
  <c r="AX95" i="10" s="1"/>
  <c r="AR95" i="10"/>
  <c r="AY95" i="10" s="1"/>
  <c r="AS95" i="10"/>
  <c r="AZ95" i="10" s="1"/>
  <c r="AT95" i="10"/>
  <c r="BA95" i="10" s="1"/>
  <c r="AU95" i="10"/>
  <c r="BB95" i="10" s="1"/>
  <c r="AO96" i="10"/>
  <c r="AV96" i="10" s="1"/>
  <c r="AP96" i="10"/>
  <c r="AW96" i="10" s="1"/>
  <c r="AQ96" i="10"/>
  <c r="AX96" i="10" s="1"/>
  <c r="AR96" i="10"/>
  <c r="AY96" i="10" s="1"/>
  <c r="AS96" i="10"/>
  <c r="AZ96" i="10" s="1"/>
  <c r="AT96" i="10"/>
  <c r="BA96" i="10" s="1"/>
  <c r="AU96" i="10"/>
  <c r="BB96" i="10" s="1"/>
  <c r="AO97" i="10"/>
  <c r="AV97" i="10" s="1"/>
  <c r="AP97" i="10"/>
  <c r="AW97" i="10" s="1"/>
  <c r="AQ97" i="10"/>
  <c r="AX97" i="10" s="1"/>
  <c r="AR97" i="10"/>
  <c r="AY97" i="10" s="1"/>
  <c r="AS97" i="10"/>
  <c r="AZ97" i="10" s="1"/>
  <c r="AT97" i="10"/>
  <c r="BA97" i="10" s="1"/>
  <c r="AU97" i="10"/>
  <c r="BB97" i="10" s="1"/>
  <c r="AO98" i="10"/>
  <c r="AV98" i="10" s="1"/>
  <c r="AP98" i="10"/>
  <c r="AW98" i="10" s="1"/>
  <c r="AQ98" i="10"/>
  <c r="AX98" i="10" s="1"/>
  <c r="AR98" i="10"/>
  <c r="AY98" i="10" s="1"/>
  <c r="AS98" i="10"/>
  <c r="AZ98" i="10" s="1"/>
  <c r="AT98" i="10"/>
  <c r="BA98" i="10" s="1"/>
  <c r="AU98" i="10"/>
  <c r="BB98" i="10" s="1"/>
  <c r="AO99" i="10"/>
  <c r="AV99" i="10" s="1"/>
  <c r="AP99" i="10"/>
  <c r="AW99" i="10" s="1"/>
  <c r="AQ99" i="10"/>
  <c r="AX99" i="10" s="1"/>
  <c r="AR99" i="10"/>
  <c r="AY99" i="10" s="1"/>
  <c r="AS99" i="10"/>
  <c r="AZ99" i="10" s="1"/>
  <c r="AT99" i="10"/>
  <c r="BA99" i="10" s="1"/>
  <c r="AU99" i="10"/>
  <c r="BB99" i="10" s="1"/>
  <c r="AO100" i="10"/>
  <c r="AV100" i="10" s="1"/>
  <c r="AP100" i="10"/>
  <c r="AW100" i="10" s="1"/>
  <c r="AQ100" i="10"/>
  <c r="AX100" i="10" s="1"/>
  <c r="AR100" i="10"/>
  <c r="AY100" i="10" s="1"/>
  <c r="AS100" i="10"/>
  <c r="AZ100" i="10" s="1"/>
  <c r="AT100" i="10"/>
  <c r="BA100" i="10" s="1"/>
  <c r="AU100" i="10"/>
  <c r="BB100" i="10" s="1"/>
  <c r="AO101" i="10"/>
  <c r="AV101" i="10" s="1"/>
  <c r="AP101" i="10"/>
  <c r="AW101" i="10" s="1"/>
  <c r="AQ101" i="10"/>
  <c r="AX101" i="10" s="1"/>
  <c r="AR101" i="10"/>
  <c r="AY101" i="10" s="1"/>
  <c r="AS101" i="10"/>
  <c r="AZ101" i="10" s="1"/>
  <c r="AT101" i="10"/>
  <c r="BA101" i="10" s="1"/>
  <c r="AU101" i="10"/>
  <c r="BB101" i="10" s="1"/>
  <c r="AO102" i="10"/>
  <c r="AV102" i="10" s="1"/>
  <c r="AP102" i="10"/>
  <c r="AW102" i="10" s="1"/>
  <c r="AQ102" i="10"/>
  <c r="AX102" i="10" s="1"/>
  <c r="AR102" i="10"/>
  <c r="AY102" i="10" s="1"/>
  <c r="AS102" i="10"/>
  <c r="AZ102" i="10" s="1"/>
  <c r="AT102" i="10"/>
  <c r="BA102" i="10" s="1"/>
  <c r="AU102" i="10"/>
  <c r="BB102" i="10" s="1"/>
  <c r="AO103" i="10"/>
  <c r="AV103" i="10" s="1"/>
  <c r="AP103" i="10"/>
  <c r="AW103" i="10" s="1"/>
  <c r="AQ103" i="10"/>
  <c r="AX103" i="10" s="1"/>
  <c r="AR103" i="10"/>
  <c r="AY103" i="10" s="1"/>
  <c r="AS103" i="10"/>
  <c r="AZ103" i="10" s="1"/>
  <c r="AT103" i="10"/>
  <c r="BA103" i="10" s="1"/>
  <c r="AU103" i="10"/>
  <c r="BB103" i="10" s="1"/>
  <c r="AO104" i="10"/>
  <c r="AV104" i="10" s="1"/>
  <c r="AP104" i="10"/>
  <c r="AW104" i="10" s="1"/>
  <c r="AQ104" i="10"/>
  <c r="AX104" i="10" s="1"/>
  <c r="AR104" i="10"/>
  <c r="AY104" i="10" s="1"/>
  <c r="AS104" i="10"/>
  <c r="AZ104" i="10" s="1"/>
  <c r="AT104" i="10"/>
  <c r="BA104" i="10" s="1"/>
  <c r="AU104" i="10"/>
  <c r="BB104" i="10" s="1"/>
  <c r="AO105" i="10"/>
  <c r="AV105" i="10" s="1"/>
  <c r="AP105" i="10"/>
  <c r="AW105" i="10" s="1"/>
  <c r="AQ105" i="10"/>
  <c r="AX105" i="10" s="1"/>
  <c r="AR105" i="10"/>
  <c r="AY105" i="10" s="1"/>
  <c r="AS105" i="10"/>
  <c r="AZ105" i="10" s="1"/>
  <c r="AT105" i="10"/>
  <c r="BA105" i="10" s="1"/>
  <c r="AU105" i="10"/>
  <c r="BB105" i="10" s="1"/>
  <c r="AO106" i="10"/>
  <c r="AV106" i="10" s="1"/>
  <c r="AP106" i="10"/>
  <c r="AW106" i="10" s="1"/>
  <c r="AQ106" i="10"/>
  <c r="AX106" i="10" s="1"/>
  <c r="AR106" i="10"/>
  <c r="AY106" i="10" s="1"/>
  <c r="AS106" i="10"/>
  <c r="AZ106" i="10" s="1"/>
  <c r="AT106" i="10"/>
  <c r="BA106" i="10" s="1"/>
  <c r="AU106" i="10"/>
  <c r="BB106" i="10" s="1"/>
  <c r="AO107" i="10"/>
  <c r="AV107" i="10" s="1"/>
  <c r="AP107" i="10"/>
  <c r="AW107" i="10" s="1"/>
  <c r="AQ107" i="10"/>
  <c r="AX107" i="10" s="1"/>
  <c r="AR107" i="10"/>
  <c r="AY107" i="10" s="1"/>
  <c r="AS107" i="10"/>
  <c r="AZ107" i="10" s="1"/>
  <c r="AT107" i="10"/>
  <c r="BA107" i="10" s="1"/>
  <c r="AU107" i="10"/>
  <c r="BB107" i="10" s="1"/>
  <c r="AO108" i="10"/>
  <c r="AV108" i="10" s="1"/>
  <c r="AP108" i="10"/>
  <c r="AW108" i="10" s="1"/>
  <c r="AQ108" i="10"/>
  <c r="AX108" i="10" s="1"/>
  <c r="AR108" i="10"/>
  <c r="AY108" i="10" s="1"/>
  <c r="AS108" i="10"/>
  <c r="AZ108" i="10" s="1"/>
  <c r="AT108" i="10"/>
  <c r="BA108" i="10" s="1"/>
  <c r="AU108" i="10"/>
  <c r="BB108" i="10" s="1"/>
  <c r="AO109" i="10"/>
  <c r="AV109" i="10" s="1"/>
  <c r="AP109" i="10"/>
  <c r="AW109" i="10" s="1"/>
  <c r="AQ109" i="10"/>
  <c r="AX109" i="10" s="1"/>
  <c r="AR109" i="10"/>
  <c r="AY109" i="10" s="1"/>
  <c r="AS109" i="10"/>
  <c r="AZ109" i="10" s="1"/>
  <c r="AT109" i="10"/>
  <c r="BA109" i="10" s="1"/>
  <c r="AU109" i="10"/>
  <c r="BB109" i="10" s="1"/>
  <c r="AO110" i="10"/>
  <c r="AV110" i="10" s="1"/>
  <c r="AP110" i="10"/>
  <c r="AW110" i="10" s="1"/>
  <c r="AQ110" i="10"/>
  <c r="AX110" i="10" s="1"/>
  <c r="AR110" i="10"/>
  <c r="AY110" i="10" s="1"/>
  <c r="AS110" i="10"/>
  <c r="AZ110" i="10" s="1"/>
  <c r="AT110" i="10"/>
  <c r="BA110" i="10" s="1"/>
  <c r="AU110" i="10"/>
  <c r="BB110" i="10" s="1"/>
  <c r="AO111" i="10"/>
  <c r="AV111" i="10" s="1"/>
  <c r="AP111" i="10"/>
  <c r="AW111" i="10" s="1"/>
  <c r="AQ111" i="10"/>
  <c r="AX111" i="10" s="1"/>
  <c r="AR111" i="10"/>
  <c r="AY111" i="10" s="1"/>
  <c r="AS111" i="10"/>
  <c r="AZ111" i="10" s="1"/>
  <c r="AT111" i="10"/>
  <c r="BA111" i="10" s="1"/>
  <c r="AU111" i="10"/>
  <c r="BB111" i="10" s="1"/>
  <c r="AO112" i="10"/>
  <c r="AV112" i="10" s="1"/>
  <c r="AP112" i="10"/>
  <c r="AW112" i="10" s="1"/>
  <c r="AQ112" i="10"/>
  <c r="AX112" i="10" s="1"/>
  <c r="AR112" i="10"/>
  <c r="AY112" i="10" s="1"/>
  <c r="AS112" i="10"/>
  <c r="AZ112" i="10" s="1"/>
  <c r="AT112" i="10"/>
  <c r="BA112" i="10" s="1"/>
  <c r="AU112" i="10"/>
  <c r="BB112" i="10" s="1"/>
  <c r="AO113" i="10"/>
  <c r="AV113" i="10" s="1"/>
  <c r="AP113" i="10"/>
  <c r="AW113" i="10" s="1"/>
  <c r="AQ113" i="10"/>
  <c r="AX113" i="10" s="1"/>
  <c r="AR113" i="10"/>
  <c r="AY113" i="10" s="1"/>
  <c r="AS113" i="10"/>
  <c r="AZ113" i="10" s="1"/>
  <c r="AT113" i="10"/>
  <c r="BA113" i="10" s="1"/>
  <c r="AU113" i="10"/>
  <c r="BB113" i="10" s="1"/>
  <c r="AO114" i="10"/>
  <c r="AV114" i="10" s="1"/>
  <c r="AP114" i="10"/>
  <c r="AW114" i="10" s="1"/>
  <c r="AQ114" i="10"/>
  <c r="AX114" i="10" s="1"/>
  <c r="AR114" i="10"/>
  <c r="AY114" i="10" s="1"/>
  <c r="AS114" i="10"/>
  <c r="AZ114" i="10" s="1"/>
  <c r="AT114" i="10"/>
  <c r="BA114" i="10" s="1"/>
  <c r="AU114" i="10"/>
  <c r="BB114" i="10" s="1"/>
  <c r="AO115" i="10"/>
  <c r="AV115" i="10" s="1"/>
  <c r="AP115" i="10"/>
  <c r="AW115" i="10" s="1"/>
  <c r="AQ115" i="10"/>
  <c r="AX115" i="10" s="1"/>
  <c r="AR115" i="10"/>
  <c r="AY115" i="10" s="1"/>
  <c r="AS115" i="10"/>
  <c r="AZ115" i="10" s="1"/>
  <c r="AT115" i="10"/>
  <c r="BA115" i="10" s="1"/>
  <c r="AU115" i="10"/>
  <c r="BB115" i="10" s="1"/>
  <c r="AO116" i="10"/>
  <c r="AV116" i="10" s="1"/>
  <c r="AP116" i="10"/>
  <c r="AW116" i="10" s="1"/>
  <c r="AQ116" i="10"/>
  <c r="AX116" i="10" s="1"/>
  <c r="AR116" i="10"/>
  <c r="AY116" i="10" s="1"/>
  <c r="AS116" i="10"/>
  <c r="AZ116" i="10" s="1"/>
  <c r="AT116" i="10"/>
  <c r="BA116" i="10" s="1"/>
  <c r="AU116" i="10"/>
  <c r="BB116" i="10" s="1"/>
  <c r="AO117" i="10"/>
  <c r="AV117" i="10" s="1"/>
  <c r="AP117" i="10"/>
  <c r="AW117" i="10" s="1"/>
  <c r="AQ117" i="10"/>
  <c r="AX117" i="10" s="1"/>
  <c r="AR117" i="10"/>
  <c r="AY117" i="10" s="1"/>
  <c r="AS117" i="10"/>
  <c r="AZ117" i="10" s="1"/>
  <c r="AT117" i="10"/>
  <c r="BA117" i="10" s="1"/>
  <c r="AU117" i="10"/>
  <c r="BB117" i="10" s="1"/>
  <c r="AO118" i="10"/>
  <c r="AV118" i="10" s="1"/>
  <c r="AP118" i="10"/>
  <c r="AW118" i="10" s="1"/>
  <c r="AQ118" i="10"/>
  <c r="AX118" i="10" s="1"/>
  <c r="AR118" i="10"/>
  <c r="AY118" i="10" s="1"/>
  <c r="AS118" i="10"/>
  <c r="AZ118" i="10" s="1"/>
  <c r="AT118" i="10"/>
  <c r="BA118" i="10" s="1"/>
  <c r="AU118" i="10"/>
  <c r="BB118" i="10" s="1"/>
  <c r="AO119" i="10"/>
  <c r="AV119" i="10" s="1"/>
  <c r="AP119" i="10"/>
  <c r="AW119" i="10" s="1"/>
  <c r="AQ119" i="10"/>
  <c r="AX119" i="10" s="1"/>
  <c r="AR119" i="10"/>
  <c r="AY119" i="10" s="1"/>
  <c r="AS119" i="10"/>
  <c r="AZ119" i="10" s="1"/>
  <c r="AT119" i="10"/>
  <c r="BA119" i="10" s="1"/>
  <c r="AU119" i="10"/>
  <c r="BB119" i="10" s="1"/>
  <c r="AO120" i="10"/>
  <c r="AV120" i="10" s="1"/>
  <c r="AP120" i="10"/>
  <c r="AW120" i="10" s="1"/>
  <c r="AQ120" i="10"/>
  <c r="AX120" i="10" s="1"/>
  <c r="AR120" i="10"/>
  <c r="AY120" i="10" s="1"/>
  <c r="AS120" i="10"/>
  <c r="AZ120" i="10" s="1"/>
  <c r="AT120" i="10"/>
  <c r="BA120" i="10" s="1"/>
  <c r="AU120" i="10"/>
  <c r="BB120" i="10" s="1"/>
  <c r="AO121" i="10"/>
  <c r="AV121" i="10" s="1"/>
  <c r="AP121" i="10"/>
  <c r="AW121" i="10" s="1"/>
  <c r="AQ121" i="10"/>
  <c r="AX121" i="10" s="1"/>
  <c r="AR121" i="10"/>
  <c r="AY121" i="10" s="1"/>
  <c r="AS121" i="10"/>
  <c r="AZ121" i="10" s="1"/>
  <c r="AT121" i="10"/>
  <c r="BA121" i="10" s="1"/>
  <c r="AU121" i="10"/>
  <c r="BB121" i="10" s="1"/>
  <c r="AO122" i="10"/>
  <c r="AV122" i="10" s="1"/>
  <c r="AP122" i="10"/>
  <c r="AW122" i="10" s="1"/>
  <c r="AQ122" i="10"/>
  <c r="AX122" i="10" s="1"/>
  <c r="AR122" i="10"/>
  <c r="AY122" i="10" s="1"/>
  <c r="AS122" i="10"/>
  <c r="AZ122" i="10" s="1"/>
  <c r="AT122" i="10"/>
  <c r="BA122" i="10" s="1"/>
  <c r="AU122" i="10"/>
  <c r="BB122" i="10" s="1"/>
  <c r="AO123" i="10"/>
  <c r="AV123" i="10" s="1"/>
  <c r="AP123" i="10"/>
  <c r="AW123" i="10" s="1"/>
  <c r="AQ123" i="10"/>
  <c r="AX123" i="10" s="1"/>
  <c r="AR123" i="10"/>
  <c r="AY123" i="10" s="1"/>
  <c r="AS123" i="10"/>
  <c r="AZ123" i="10" s="1"/>
  <c r="AT123" i="10"/>
  <c r="BA123" i="10" s="1"/>
  <c r="AU123" i="10"/>
  <c r="BB123" i="10" s="1"/>
  <c r="AO124" i="10"/>
  <c r="AV124" i="10" s="1"/>
  <c r="AP124" i="10"/>
  <c r="AW124" i="10" s="1"/>
  <c r="AQ124" i="10"/>
  <c r="AX124" i="10" s="1"/>
  <c r="AR124" i="10"/>
  <c r="AY124" i="10" s="1"/>
  <c r="AS124" i="10"/>
  <c r="AZ124" i="10" s="1"/>
  <c r="AT124" i="10"/>
  <c r="BA124" i="10" s="1"/>
  <c r="AU124" i="10"/>
  <c r="BB124" i="10" s="1"/>
  <c r="AO125" i="10"/>
  <c r="AV125" i="10" s="1"/>
  <c r="AP125" i="10"/>
  <c r="AW125" i="10" s="1"/>
  <c r="AQ125" i="10"/>
  <c r="AX125" i="10" s="1"/>
  <c r="AR125" i="10"/>
  <c r="AY125" i="10" s="1"/>
  <c r="AS125" i="10"/>
  <c r="AZ125" i="10" s="1"/>
  <c r="AT125" i="10"/>
  <c r="BA125" i="10" s="1"/>
  <c r="AU125" i="10"/>
  <c r="BB125" i="10" s="1"/>
  <c r="AO126" i="10"/>
  <c r="AV126" i="10" s="1"/>
  <c r="AP126" i="10"/>
  <c r="AW126" i="10" s="1"/>
  <c r="AQ126" i="10"/>
  <c r="AX126" i="10" s="1"/>
  <c r="AR126" i="10"/>
  <c r="AY126" i="10" s="1"/>
  <c r="AS126" i="10"/>
  <c r="AZ126" i="10" s="1"/>
  <c r="AT126" i="10"/>
  <c r="BA126" i="10" s="1"/>
  <c r="AU126" i="10"/>
  <c r="BB126" i="10" s="1"/>
  <c r="AO127" i="10"/>
  <c r="AV127" i="10" s="1"/>
  <c r="AP127" i="10"/>
  <c r="AW127" i="10" s="1"/>
  <c r="AQ127" i="10"/>
  <c r="AX127" i="10" s="1"/>
  <c r="AR127" i="10"/>
  <c r="AY127" i="10" s="1"/>
  <c r="AS127" i="10"/>
  <c r="AZ127" i="10" s="1"/>
  <c r="AT127" i="10"/>
  <c r="BA127" i="10" s="1"/>
  <c r="AU127" i="10"/>
  <c r="BB127" i="10" s="1"/>
  <c r="AO128" i="10"/>
  <c r="AV128" i="10" s="1"/>
  <c r="AP128" i="10"/>
  <c r="AW128" i="10" s="1"/>
  <c r="AQ128" i="10"/>
  <c r="AX128" i="10" s="1"/>
  <c r="AR128" i="10"/>
  <c r="AY128" i="10" s="1"/>
  <c r="AS128" i="10"/>
  <c r="AZ128" i="10" s="1"/>
  <c r="AT128" i="10"/>
  <c r="BA128" i="10" s="1"/>
  <c r="AU128" i="10"/>
  <c r="BB128" i="10" s="1"/>
  <c r="AO129" i="10"/>
  <c r="AV129" i="10" s="1"/>
  <c r="AP129" i="10"/>
  <c r="AW129" i="10" s="1"/>
  <c r="AQ129" i="10"/>
  <c r="AX129" i="10" s="1"/>
  <c r="AR129" i="10"/>
  <c r="AY129" i="10" s="1"/>
  <c r="AS129" i="10"/>
  <c r="AZ129" i="10" s="1"/>
  <c r="AT129" i="10"/>
  <c r="BA129" i="10" s="1"/>
  <c r="AU129" i="10"/>
  <c r="BB129" i="10" s="1"/>
  <c r="AO130" i="10"/>
  <c r="AV130" i="10" s="1"/>
  <c r="AP130" i="10"/>
  <c r="AW130" i="10" s="1"/>
  <c r="AQ130" i="10"/>
  <c r="AX130" i="10" s="1"/>
  <c r="AR130" i="10"/>
  <c r="AY130" i="10" s="1"/>
  <c r="AS130" i="10"/>
  <c r="AZ130" i="10" s="1"/>
  <c r="AT130" i="10"/>
  <c r="BA130" i="10" s="1"/>
  <c r="AU130" i="10"/>
  <c r="BB130" i="10" s="1"/>
  <c r="AO131" i="10"/>
  <c r="AV131" i="10" s="1"/>
  <c r="AP131" i="10"/>
  <c r="AW131" i="10" s="1"/>
  <c r="AQ131" i="10"/>
  <c r="AX131" i="10" s="1"/>
  <c r="AR131" i="10"/>
  <c r="AY131" i="10" s="1"/>
  <c r="AS131" i="10"/>
  <c r="AZ131" i="10" s="1"/>
  <c r="AT131" i="10"/>
  <c r="BA131" i="10" s="1"/>
  <c r="AU131" i="10"/>
  <c r="BB131" i="10" s="1"/>
  <c r="AO132" i="10"/>
  <c r="AV132" i="10" s="1"/>
  <c r="AP132" i="10"/>
  <c r="AW132" i="10" s="1"/>
  <c r="AQ132" i="10"/>
  <c r="AX132" i="10" s="1"/>
  <c r="AR132" i="10"/>
  <c r="AY132" i="10" s="1"/>
  <c r="AS132" i="10"/>
  <c r="AZ132" i="10" s="1"/>
  <c r="AT132" i="10"/>
  <c r="BA132" i="10" s="1"/>
  <c r="AU132" i="10"/>
  <c r="BB132" i="10" s="1"/>
  <c r="AO133" i="10"/>
  <c r="AV133" i="10" s="1"/>
  <c r="AP133" i="10"/>
  <c r="AW133" i="10" s="1"/>
  <c r="AQ133" i="10"/>
  <c r="AX133" i="10" s="1"/>
  <c r="AR133" i="10"/>
  <c r="AY133" i="10" s="1"/>
  <c r="AS133" i="10"/>
  <c r="AZ133" i="10" s="1"/>
  <c r="AT133" i="10"/>
  <c r="BA133" i="10" s="1"/>
  <c r="AU133" i="10"/>
  <c r="BB133" i="10" s="1"/>
  <c r="AO134" i="10"/>
  <c r="AV134" i="10" s="1"/>
  <c r="AP134" i="10"/>
  <c r="AW134" i="10" s="1"/>
  <c r="AQ134" i="10"/>
  <c r="AX134" i="10" s="1"/>
  <c r="AR134" i="10"/>
  <c r="AY134" i="10" s="1"/>
  <c r="AS134" i="10"/>
  <c r="AZ134" i="10" s="1"/>
  <c r="AT134" i="10"/>
  <c r="BA134" i="10" s="1"/>
  <c r="AU134" i="10"/>
  <c r="BB134" i="10" s="1"/>
  <c r="AO135" i="10"/>
  <c r="AV135" i="10" s="1"/>
  <c r="AP135" i="10"/>
  <c r="AW135" i="10" s="1"/>
  <c r="AQ135" i="10"/>
  <c r="AX135" i="10" s="1"/>
  <c r="AR135" i="10"/>
  <c r="AY135" i="10" s="1"/>
  <c r="AS135" i="10"/>
  <c r="AZ135" i="10" s="1"/>
  <c r="AT135" i="10"/>
  <c r="BA135" i="10" s="1"/>
  <c r="AU135" i="10"/>
  <c r="BB135" i="10" s="1"/>
  <c r="AO136" i="10"/>
  <c r="AV136" i="10" s="1"/>
  <c r="AP136" i="10"/>
  <c r="AW136" i="10" s="1"/>
  <c r="AQ136" i="10"/>
  <c r="AX136" i="10" s="1"/>
  <c r="AR136" i="10"/>
  <c r="AY136" i="10" s="1"/>
  <c r="AS136" i="10"/>
  <c r="AZ136" i="10" s="1"/>
  <c r="AT136" i="10"/>
  <c r="BA136" i="10" s="1"/>
  <c r="AU136" i="10"/>
  <c r="BB136" i="10" s="1"/>
  <c r="AO137" i="10"/>
  <c r="AV137" i="10" s="1"/>
  <c r="AP137" i="10"/>
  <c r="AW137" i="10" s="1"/>
  <c r="AQ137" i="10"/>
  <c r="AX137" i="10" s="1"/>
  <c r="AR137" i="10"/>
  <c r="AY137" i="10" s="1"/>
  <c r="AS137" i="10"/>
  <c r="AZ137" i="10" s="1"/>
  <c r="AT137" i="10"/>
  <c r="BA137" i="10" s="1"/>
  <c r="AU137" i="10"/>
  <c r="BB137" i="10" s="1"/>
  <c r="AO138" i="10"/>
  <c r="AV138" i="10" s="1"/>
  <c r="AP138" i="10"/>
  <c r="AW138" i="10" s="1"/>
  <c r="AQ138" i="10"/>
  <c r="AX138" i="10" s="1"/>
  <c r="AR138" i="10"/>
  <c r="AY138" i="10" s="1"/>
  <c r="AS138" i="10"/>
  <c r="AZ138" i="10" s="1"/>
  <c r="AT138" i="10"/>
  <c r="BA138" i="10" s="1"/>
  <c r="AU138" i="10"/>
  <c r="BB138" i="10" s="1"/>
  <c r="AO139" i="10"/>
  <c r="AV139" i="10" s="1"/>
  <c r="AP139" i="10"/>
  <c r="AW139" i="10" s="1"/>
  <c r="AQ139" i="10"/>
  <c r="AX139" i="10" s="1"/>
  <c r="AR139" i="10"/>
  <c r="AY139" i="10" s="1"/>
  <c r="AS139" i="10"/>
  <c r="AZ139" i="10" s="1"/>
  <c r="AT139" i="10"/>
  <c r="BA139" i="10" s="1"/>
  <c r="AU139" i="10"/>
  <c r="BB139" i="10" s="1"/>
  <c r="AO140" i="10"/>
  <c r="AV140" i="10" s="1"/>
  <c r="AP140" i="10"/>
  <c r="AW140" i="10" s="1"/>
  <c r="AQ140" i="10"/>
  <c r="AX140" i="10" s="1"/>
  <c r="AR140" i="10"/>
  <c r="AY140" i="10" s="1"/>
  <c r="AS140" i="10"/>
  <c r="AZ140" i="10" s="1"/>
  <c r="AT140" i="10"/>
  <c r="BA140" i="10" s="1"/>
  <c r="AU140" i="10"/>
  <c r="BB140" i="10" s="1"/>
  <c r="AO141" i="10"/>
  <c r="AV141" i="10" s="1"/>
  <c r="AP141" i="10"/>
  <c r="AW141" i="10" s="1"/>
  <c r="AQ141" i="10"/>
  <c r="AX141" i="10" s="1"/>
  <c r="AR141" i="10"/>
  <c r="AY141" i="10" s="1"/>
  <c r="AS141" i="10"/>
  <c r="AZ141" i="10" s="1"/>
  <c r="AT141" i="10"/>
  <c r="BA141" i="10" s="1"/>
  <c r="AU141" i="10"/>
  <c r="BB141" i="10" s="1"/>
  <c r="AO142" i="10"/>
  <c r="AV142" i="10" s="1"/>
  <c r="AP142" i="10"/>
  <c r="AW142" i="10" s="1"/>
  <c r="AQ142" i="10"/>
  <c r="AX142" i="10" s="1"/>
  <c r="AR142" i="10"/>
  <c r="AY142" i="10" s="1"/>
  <c r="AS142" i="10"/>
  <c r="AZ142" i="10" s="1"/>
  <c r="AT142" i="10"/>
  <c r="BA142" i="10" s="1"/>
  <c r="AU142" i="10"/>
  <c r="BB142" i="10" s="1"/>
  <c r="AO143" i="10"/>
  <c r="AV143" i="10" s="1"/>
  <c r="AP143" i="10"/>
  <c r="AW143" i="10" s="1"/>
  <c r="AQ143" i="10"/>
  <c r="AX143" i="10" s="1"/>
  <c r="AR143" i="10"/>
  <c r="AY143" i="10" s="1"/>
  <c r="AS143" i="10"/>
  <c r="AZ143" i="10" s="1"/>
  <c r="AT143" i="10"/>
  <c r="BA143" i="10" s="1"/>
  <c r="AU143" i="10"/>
  <c r="BB143" i="10" s="1"/>
  <c r="AO144" i="10"/>
  <c r="AV144" i="10" s="1"/>
  <c r="AP144" i="10"/>
  <c r="AW144" i="10" s="1"/>
  <c r="AQ144" i="10"/>
  <c r="AX144" i="10" s="1"/>
  <c r="AR144" i="10"/>
  <c r="AY144" i="10" s="1"/>
  <c r="AS144" i="10"/>
  <c r="AZ144" i="10" s="1"/>
  <c r="AT144" i="10"/>
  <c r="BA144" i="10" s="1"/>
  <c r="AU144" i="10"/>
  <c r="BB144" i="10" s="1"/>
  <c r="AO145" i="10"/>
  <c r="AV145" i="10" s="1"/>
  <c r="AP145" i="10"/>
  <c r="AW145" i="10" s="1"/>
  <c r="AQ145" i="10"/>
  <c r="AX145" i="10" s="1"/>
  <c r="AR145" i="10"/>
  <c r="AY145" i="10" s="1"/>
  <c r="AS145" i="10"/>
  <c r="AZ145" i="10" s="1"/>
  <c r="AT145" i="10"/>
  <c r="BA145" i="10" s="1"/>
  <c r="AU145" i="10"/>
  <c r="BB145" i="10" s="1"/>
  <c r="AO146" i="10"/>
  <c r="AV146" i="10" s="1"/>
  <c r="AP146" i="10"/>
  <c r="AW146" i="10" s="1"/>
  <c r="AQ146" i="10"/>
  <c r="AX146" i="10" s="1"/>
  <c r="AR146" i="10"/>
  <c r="AY146" i="10" s="1"/>
  <c r="AS146" i="10"/>
  <c r="AZ146" i="10" s="1"/>
  <c r="AT146" i="10"/>
  <c r="BA146" i="10" s="1"/>
  <c r="AU146" i="10"/>
  <c r="BB146" i="10" s="1"/>
  <c r="AO147" i="10"/>
  <c r="AV147" i="10" s="1"/>
  <c r="AP147" i="10"/>
  <c r="AW147" i="10" s="1"/>
  <c r="AQ147" i="10"/>
  <c r="AX147" i="10" s="1"/>
  <c r="AR147" i="10"/>
  <c r="AY147" i="10" s="1"/>
  <c r="AS147" i="10"/>
  <c r="AZ147" i="10" s="1"/>
  <c r="AT147" i="10"/>
  <c r="BA147" i="10" s="1"/>
  <c r="AU147" i="10"/>
  <c r="BB147" i="10" s="1"/>
  <c r="AO148" i="10"/>
  <c r="AV148" i="10" s="1"/>
  <c r="AW148" i="10"/>
  <c r="AX148" i="10"/>
  <c r="AY148" i="10"/>
  <c r="AZ148" i="10"/>
  <c r="BA148" i="10"/>
  <c r="AO173" i="10"/>
  <c r="AV173" i="10" s="1"/>
  <c r="AP173" i="10"/>
  <c r="AW173" i="10" s="1"/>
  <c r="AQ173" i="10"/>
  <c r="AX173" i="10" s="1"/>
  <c r="AR173" i="10"/>
  <c r="AY173" i="10" s="1"/>
  <c r="AS173" i="10"/>
  <c r="AZ173" i="10" s="1"/>
  <c r="AT173" i="10"/>
  <c r="BA173" i="10" s="1"/>
  <c r="AU173" i="10"/>
  <c r="BB173" i="10" s="1"/>
  <c r="AO174" i="10"/>
  <c r="AV174" i="10" s="1"/>
  <c r="AP174" i="10"/>
  <c r="AW174" i="10" s="1"/>
  <c r="AQ174" i="10"/>
  <c r="AX174" i="10" s="1"/>
  <c r="AR174" i="10"/>
  <c r="AY174" i="10" s="1"/>
  <c r="AS174" i="10"/>
  <c r="AZ174" i="10" s="1"/>
  <c r="AT174" i="10"/>
  <c r="BA174" i="10" s="1"/>
  <c r="AU174" i="10"/>
  <c r="BB174" i="10" s="1"/>
  <c r="AO175" i="10"/>
  <c r="AV175" i="10" s="1"/>
  <c r="AP175" i="10"/>
  <c r="AW175" i="10" s="1"/>
  <c r="AQ175" i="10"/>
  <c r="AX175" i="10" s="1"/>
  <c r="AR175" i="10"/>
  <c r="AY175" i="10" s="1"/>
  <c r="AS175" i="10"/>
  <c r="AZ175" i="10" s="1"/>
  <c r="AT175" i="10"/>
  <c r="BA175" i="10" s="1"/>
  <c r="AU175" i="10"/>
  <c r="BB175" i="10" s="1"/>
  <c r="AO176" i="10"/>
  <c r="AV176" i="10" s="1"/>
  <c r="AP176" i="10"/>
  <c r="AW176" i="10" s="1"/>
  <c r="AQ176" i="10"/>
  <c r="AX176" i="10" s="1"/>
  <c r="AR176" i="10"/>
  <c r="AY176" i="10" s="1"/>
  <c r="AS176" i="10"/>
  <c r="AZ176" i="10" s="1"/>
  <c r="AT176" i="10"/>
  <c r="BA176" i="10" s="1"/>
  <c r="AU176" i="10"/>
  <c r="BB176" i="10" s="1"/>
  <c r="AO177" i="10"/>
  <c r="AV177" i="10" s="1"/>
  <c r="AP177" i="10"/>
  <c r="AW177" i="10" s="1"/>
  <c r="AQ177" i="10"/>
  <c r="AX177" i="10" s="1"/>
  <c r="AR177" i="10"/>
  <c r="AY177" i="10" s="1"/>
  <c r="AS177" i="10"/>
  <c r="AZ177" i="10" s="1"/>
  <c r="AT177" i="10"/>
  <c r="BA177" i="10" s="1"/>
  <c r="AU177" i="10"/>
  <c r="BB177" i="10" s="1"/>
  <c r="AO178" i="10"/>
  <c r="AV178" i="10" s="1"/>
  <c r="AP178" i="10"/>
  <c r="AW178" i="10" s="1"/>
  <c r="AQ178" i="10"/>
  <c r="AX178" i="10" s="1"/>
  <c r="AR178" i="10"/>
  <c r="AY178" i="10" s="1"/>
  <c r="AS178" i="10"/>
  <c r="AZ178" i="10" s="1"/>
  <c r="AT178" i="10"/>
  <c r="BA178" i="10" s="1"/>
  <c r="AU178" i="10"/>
  <c r="BB178" i="10" s="1"/>
  <c r="AO179" i="10"/>
  <c r="AV179" i="10" s="1"/>
  <c r="AP179" i="10"/>
  <c r="AW179" i="10" s="1"/>
  <c r="AQ179" i="10"/>
  <c r="AX179" i="10" s="1"/>
  <c r="AR179" i="10"/>
  <c r="AY179" i="10" s="1"/>
  <c r="AS179" i="10"/>
  <c r="AZ179" i="10" s="1"/>
  <c r="AT179" i="10"/>
  <c r="BA179" i="10" s="1"/>
  <c r="AU179" i="10"/>
  <c r="BB179" i="10" s="1"/>
  <c r="AO180" i="10"/>
  <c r="AV180" i="10" s="1"/>
  <c r="AP180" i="10"/>
  <c r="AW180" i="10" s="1"/>
  <c r="AQ180" i="10"/>
  <c r="AX180" i="10" s="1"/>
  <c r="AR180" i="10"/>
  <c r="AY180" i="10" s="1"/>
  <c r="AS180" i="10"/>
  <c r="AZ180" i="10" s="1"/>
  <c r="AT180" i="10"/>
  <c r="BA180" i="10" s="1"/>
  <c r="AU180" i="10"/>
  <c r="BB180" i="10" s="1"/>
  <c r="AO181" i="10"/>
  <c r="AV181" i="10" s="1"/>
  <c r="AP181" i="10"/>
  <c r="AW181" i="10" s="1"/>
  <c r="AQ181" i="10"/>
  <c r="AX181" i="10" s="1"/>
  <c r="AR181" i="10"/>
  <c r="AY181" i="10" s="1"/>
  <c r="AS181" i="10"/>
  <c r="AZ181" i="10" s="1"/>
  <c r="AT181" i="10"/>
  <c r="BA181" i="10" s="1"/>
  <c r="AU181" i="10"/>
  <c r="BB181" i="10" s="1"/>
  <c r="AO182" i="10"/>
  <c r="AV182" i="10" s="1"/>
  <c r="AP182" i="10"/>
  <c r="AW182" i="10" s="1"/>
  <c r="AQ182" i="10"/>
  <c r="AX182" i="10" s="1"/>
  <c r="AR182" i="10"/>
  <c r="AY182" i="10" s="1"/>
  <c r="AS182" i="10"/>
  <c r="AZ182" i="10" s="1"/>
  <c r="AT182" i="10"/>
  <c r="BA182" i="10" s="1"/>
  <c r="AU182" i="10"/>
  <c r="BB182" i="10" s="1"/>
  <c r="AO183" i="10"/>
  <c r="AV183" i="10" s="1"/>
  <c r="AP183" i="10"/>
  <c r="AW183" i="10" s="1"/>
  <c r="AQ183" i="10"/>
  <c r="AX183" i="10" s="1"/>
  <c r="AR183" i="10"/>
  <c r="AY183" i="10" s="1"/>
  <c r="AS183" i="10"/>
  <c r="AZ183" i="10" s="1"/>
  <c r="AT183" i="10"/>
  <c r="BA183" i="10" s="1"/>
  <c r="AU183" i="10"/>
  <c r="BB183" i="10" s="1"/>
  <c r="AO184" i="10"/>
  <c r="AV184" i="10" s="1"/>
  <c r="AP184" i="10"/>
  <c r="AW184" i="10" s="1"/>
  <c r="AQ184" i="10"/>
  <c r="AX184" i="10" s="1"/>
  <c r="AR184" i="10"/>
  <c r="AY184" i="10" s="1"/>
  <c r="AS184" i="10"/>
  <c r="AZ184" i="10" s="1"/>
  <c r="AT184" i="10"/>
  <c r="BA184" i="10" s="1"/>
  <c r="AU184" i="10"/>
  <c r="BB184" i="10" s="1"/>
  <c r="AO185" i="10"/>
  <c r="AV185" i="10" s="1"/>
  <c r="AP185" i="10"/>
  <c r="AW185" i="10" s="1"/>
  <c r="AQ185" i="10"/>
  <c r="AX185" i="10" s="1"/>
  <c r="AR185" i="10"/>
  <c r="AY185" i="10" s="1"/>
  <c r="AS185" i="10"/>
  <c r="AZ185" i="10" s="1"/>
  <c r="AT185" i="10"/>
  <c r="BA185" i="10" s="1"/>
  <c r="AU185" i="10"/>
  <c r="BB185" i="10" s="1"/>
  <c r="AO186" i="10"/>
  <c r="AV186" i="10" s="1"/>
  <c r="AP186" i="10"/>
  <c r="AW186" i="10" s="1"/>
  <c r="AQ186" i="10"/>
  <c r="AX186" i="10" s="1"/>
  <c r="AR186" i="10"/>
  <c r="AY186" i="10" s="1"/>
  <c r="AS186" i="10"/>
  <c r="AZ186" i="10" s="1"/>
  <c r="AT186" i="10"/>
  <c r="BA186" i="10" s="1"/>
  <c r="AU186" i="10"/>
  <c r="BB186" i="10" s="1"/>
  <c r="AO187" i="10"/>
  <c r="AV187" i="10" s="1"/>
  <c r="AP187" i="10"/>
  <c r="AW187" i="10" s="1"/>
  <c r="AQ187" i="10"/>
  <c r="AX187" i="10" s="1"/>
  <c r="AR187" i="10"/>
  <c r="AY187" i="10" s="1"/>
  <c r="AS187" i="10"/>
  <c r="AZ187" i="10" s="1"/>
  <c r="AT187" i="10"/>
  <c r="BA187" i="10" s="1"/>
  <c r="AU187" i="10"/>
  <c r="BB187" i="10" s="1"/>
  <c r="AO188" i="10"/>
  <c r="AV188" i="10" s="1"/>
  <c r="AP188" i="10"/>
  <c r="AW188" i="10" s="1"/>
  <c r="AQ188" i="10"/>
  <c r="AX188" i="10" s="1"/>
  <c r="AR188" i="10"/>
  <c r="AY188" i="10" s="1"/>
  <c r="AS188" i="10"/>
  <c r="AZ188" i="10" s="1"/>
  <c r="AT188" i="10"/>
  <c r="BA188" i="10" s="1"/>
  <c r="AU188" i="10"/>
  <c r="BB188" i="10" s="1"/>
  <c r="AO189" i="10"/>
  <c r="AV189" i="10" s="1"/>
  <c r="AP189" i="10"/>
  <c r="AW189" i="10" s="1"/>
  <c r="AQ189" i="10"/>
  <c r="AX189" i="10" s="1"/>
  <c r="AR189" i="10"/>
  <c r="AY189" i="10" s="1"/>
  <c r="AS189" i="10"/>
  <c r="AZ189" i="10" s="1"/>
  <c r="AT189" i="10"/>
  <c r="BA189" i="10" s="1"/>
  <c r="AU189" i="10"/>
  <c r="BB189" i="10" s="1"/>
  <c r="AO190" i="10"/>
  <c r="AV190" i="10" s="1"/>
  <c r="AP190" i="10"/>
  <c r="AW190" i="10" s="1"/>
  <c r="AQ190" i="10"/>
  <c r="AX190" i="10" s="1"/>
  <c r="AR190" i="10"/>
  <c r="AY190" i="10" s="1"/>
  <c r="AS190" i="10"/>
  <c r="AZ190" i="10" s="1"/>
  <c r="AT190" i="10"/>
  <c r="BA190" i="10" s="1"/>
  <c r="AU190" i="10"/>
  <c r="BB190" i="10" s="1"/>
  <c r="AO191" i="10"/>
  <c r="AV191" i="10" s="1"/>
  <c r="AP191" i="10"/>
  <c r="AW191" i="10" s="1"/>
  <c r="AQ191" i="10"/>
  <c r="AX191" i="10" s="1"/>
  <c r="AR191" i="10"/>
  <c r="AY191" i="10" s="1"/>
  <c r="AS191" i="10"/>
  <c r="AZ191" i="10" s="1"/>
  <c r="AT191" i="10"/>
  <c r="BA191" i="10" s="1"/>
  <c r="AU191" i="10"/>
  <c r="BB191" i="10" s="1"/>
  <c r="AO192" i="10"/>
  <c r="AV192" i="10" s="1"/>
  <c r="AP192" i="10"/>
  <c r="AW192" i="10" s="1"/>
  <c r="AQ192" i="10"/>
  <c r="AX192" i="10" s="1"/>
  <c r="AR192" i="10"/>
  <c r="AY192" i="10" s="1"/>
  <c r="AS192" i="10"/>
  <c r="AZ192" i="10" s="1"/>
  <c r="AT192" i="10"/>
  <c r="BA192" i="10" s="1"/>
  <c r="AU192" i="10"/>
  <c r="BB192" i="10" s="1"/>
  <c r="AO193" i="10"/>
  <c r="AV193" i="10" s="1"/>
  <c r="AP193" i="10"/>
  <c r="AW193" i="10" s="1"/>
  <c r="AQ193" i="10"/>
  <c r="AX193" i="10" s="1"/>
  <c r="AR193" i="10"/>
  <c r="AY193" i="10" s="1"/>
  <c r="AS193" i="10"/>
  <c r="AZ193" i="10" s="1"/>
  <c r="AT193" i="10"/>
  <c r="BA193" i="10" s="1"/>
  <c r="AU193" i="10"/>
  <c r="BB193" i="10" s="1"/>
  <c r="AO194" i="10"/>
  <c r="AV194" i="10" s="1"/>
  <c r="AP194" i="10"/>
  <c r="AW194" i="10" s="1"/>
  <c r="AQ194" i="10"/>
  <c r="AX194" i="10" s="1"/>
  <c r="AR194" i="10"/>
  <c r="AY194" i="10" s="1"/>
  <c r="AS194" i="10"/>
  <c r="AZ194" i="10" s="1"/>
  <c r="AT194" i="10"/>
  <c r="BA194" i="10" s="1"/>
  <c r="AU194" i="10"/>
  <c r="BB194" i="10" s="1"/>
  <c r="AO195" i="10"/>
  <c r="AV195" i="10" s="1"/>
  <c r="AP195" i="10"/>
  <c r="AW195" i="10" s="1"/>
  <c r="AQ195" i="10"/>
  <c r="AX195" i="10" s="1"/>
  <c r="AR195" i="10"/>
  <c r="AY195" i="10" s="1"/>
  <c r="AS195" i="10"/>
  <c r="AZ195" i="10" s="1"/>
  <c r="AT195" i="10"/>
  <c r="BA195" i="10" s="1"/>
  <c r="AU195" i="10"/>
  <c r="BB195" i="10" s="1"/>
  <c r="AO196" i="10"/>
  <c r="AV196" i="10" s="1"/>
  <c r="AP196" i="10"/>
  <c r="AW196" i="10" s="1"/>
  <c r="AQ196" i="10"/>
  <c r="AX196" i="10" s="1"/>
  <c r="AR196" i="10"/>
  <c r="AY196" i="10" s="1"/>
  <c r="AS196" i="10"/>
  <c r="AZ196" i="10" s="1"/>
  <c r="AT196" i="10"/>
  <c r="BA196" i="10" s="1"/>
  <c r="AU196" i="10"/>
  <c r="BB196" i="10" s="1"/>
  <c r="AO197" i="10"/>
  <c r="AV197" i="10" s="1"/>
  <c r="AP197" i="10"/>
  <c r="AW197" i="10" s="1"/>
  <c r="AQ197" i="10"/>
  <c r="AX197" i="10" s="1"/>
  <c r="AR197" i="10"/>
  <c r="AY197" i="10" s="1"/>
  <c r="AS197" i="10"/>
  <c r="AZ197" i="10" s="1"/>
  <c r="AT197" i="10"/>
  <c r="BA197" i="10" s="1"/>
  <c r="AU197" i="10"/>
  <c r="BB197" i="10" s="1"/>
  <c r="AO198" i="10"/>
  <c r="AV198" i="10" s="1"/>
  <c r="AP198" i="10"/>
  <c r="AW198" i="10" s="1"/>
  <c r="AQ198" i="10"/>
  <c r="AX198" i="10" s="1"/>
  <c r="AR198" i="10"/>
  <c r="AY198" i="10" s="1"/>
  <c r="AS198" i="10"/>
  <c r="AZ198" i="10" s="1"/>
  <c r="AT198" i="10"/>
  <c r="BA198" i="10" s="1"/>
  <c r="AU198" i="10"/>
  <c r="BB198" i="10" s="1"/>
  <c r="AO199" i="10"/>
  <c r="AV199" i="10" s="1"/>
  <c r="AP199" i="10"/>
  <c r="AW199" i="10" s="1"/>
  <c r="AQ199" i="10"/>
  <c r="AX199" i="10" s="1"/>
  <c r="AR199" i="10"/>
  <c r="AY199" i="10" s="1"/>
  <c r="AS199" i="10"/>
  <c r="AZ199" i="10" s="1"/>
  <c r="AT199" i="10"/>
  <c r="BA199" i="10" s="1"/>
  <c r="AU199" i="10"/>
  <c r="BB199" i="10" s="1"/>
  <c r="AO200" i="10"/>
  <c r="AV200" i="10" s="1"/>
  <c r="AP200" i="10"/>
  <c r="AW200" i="10" s="1"/>
  <c r="AQ200" i="10"/>
  <c r="AX200" i="10" s="1"/>
  <c r="AR200" i="10"/>
  <c r="AY200" i="10" s="1"/>
  <c r="AS200" i="10"/>
  <c r="AZ200" i="10" s="1"/>
  <c r="AT200" i="10"/>
  <c r="BA200" i="10" s="1"/>
  <c r="AU200" i="10"/>
  <c r="BB200" i="10" s="1"/>
  <c r="AO201" i="10"/>
  <c r="AV201" i="10" s="1"/>
  <c r="AP201" i="10"/>
  <c r="AW201" i="10" s="1"/>
  <c r="AQ201" i="10"/>
  <c r="AX201" i="10" s="1"/>
  <c r="AR201" i="10"/>
  <c r="AY201" i="10" s="1"/>
  <c r="AS201" i="10"/>
  <c r="AZ201" i="10" s="1"/>
  <c r="AT201" i="10"/>
  <c r="BA201" i="10" s="1"/>
  <c r="AU201" i="10"/>
  <c r="BB201" i="10" s="1"/>
  <c r="AO202" i="10"/>
  <c r="AV202" i="10" s="1"/>
  <c r="AP202" i="10"/>
  <c r="AW202" i="10" s="1"/>
  <c r="AQ202" i="10"/>
  <c r="AX202" i="10" s="1"/>
  <c r="AR202" i="10"/>
  <c r="AY202" i="10" s="1"/>
  <c r="AS202" i="10"/>
  <c r="AZ202" i="10" s="1"/>
  <c r="AT202" i="10"/>
  <c r="BA202" i="10" s="1"/>
  <c r="AU202" i="10"/>
  <c r="BB202" i="10" s="1"/>
  <c r="AO203" i="10"/>
  <c r="AV203" i="10" s="1"/>
  <c r="AP203" i="10"/>
  <c r="AW203" i="10" s="1"/>
  <c r="AQ203" i="10"/>
  <c r="AX203" i="10" s="1"/>
  <c r="AR203" i="10"/>
  <c r="AY203" i="10" s="1"/>
  <c r="AS203" i="10"/>
  <c r="AZ203" i="10" s="1"/>
  <c r="AT203" i="10"/>
  <c r="BA203" i="10" s="1"/>
  <c r="AU203" i="10"/>
  <c r="BB203" i="10" s="1"/>
  <c r="AO204" i="10"/>
  <c r="AV204" i="10" s="1"/>
  <c r="AP204" i="10"/>
  <c r="AW204" i="10" s="1"/>
  <c r="AQ204" i="10"/>
  <c r="AX204" i="10" s="1"/>
  <c r="AR204" i="10"/>
  <c r="AY204" i="10" s="1"/>
  <c r="AS204" i="10"/>
  <c r="AZ204" i="10" s="1"/>
  <c r="AT204" i="10"/>
  <c r="BA204" i="10" s="1"/>
  <c r="AU204" i="10"/>
  <c r="BB204" i="10" s="1"/>
  <c r="AO205" i="10"/>
  <c r="AV205" i="10" s="1"/>
  <c r="AP205" i="10"/>
  <c r="AW205" i="10" s="1"/>
  <c r="AQ205" i="10"/>
  <c r="AX205" i="10" s="1"/>
  <c r="AR205" i="10"/>
  <c r="AY205" i="10" s="1"/>
  <c r="AS205" i="10"/>
  <c r="AZ205" i="10" s="1"/>
  <c r="AT205" i="10"/>
  <c r="BA205" i="10" s="1"/>
  <c r="AU205" i="10"/>
  <c r="BB205" i="10" s="1"/>
  <c r="AO206" i="10"/>
  <c r="AV206" i="10" s="1"/>
  <c r="AP206" i="10"/>
  <c r="AW206" i="10" s="1"/>
  <c r="AQ206" i="10"/>
  <c r="AX206" i="10" s="1"/>
  <c r="AR206" i="10"/>
  <c r="AY206" i="10" s="1"/>
  <c r="AS206" i="10"/>
  <c r="AZ206" i="10" s="1"/>
  <c r="AT206" i="10"/>
  <c r="BA206" i="10" s="1"/>
  <c r="AU206" i="10"/>
  <c r="BB206" i="10" s="1"/>
  <c r="AO207" i="10"/>
  <c r="AV207" i="10" s="1"/>
  <c r="AP207" i="10"/>
  <c r="AW207" i="10" s="1"/>
  <c r="AQ207" i="10"/>
  <c r="AX207" i="10" s="1"/>
  <c r="AR207" i="10"/>
  <c r="AY207" i="10" s="1"/>
  <c r="AS207" i="10"/>
  <c r="AZ207" i="10" s="1"/>
  <c r="AT207" i="10"/>
  <c r="BA207" i="10" s="1"/>
  <c r="AU207" i="10"/>
  <c r="BB207" i="10" s="1"/>
  <c r="AO208" i="10"/>
  <c r="AV208" i="10" s="1"/>
  <c r="AP208" i="10"/>
  <c r="AW208" i="10" s="1"/>
  <c r="AQ208" i="10"/>
  <c r="AX208" i="10" s="1"/>
  <c r="AR208" i="10"/>
  <c r="AY208" i="10" s="1"/>
  <c r="AS208" i="10"/>
  <c r="AZ208" i="10" s="1"/>
  <c r="AT208" i="10"/>
  <c r="BA208" i="10" s="1"/>
  <c r="AU208" i="10"/>
  <c r="BB208" i="10" s="1"/>
  <c r="AO209" i="10"/>
  <c r="AV209" i="10" s="1"/>
  <c r="AP209" i="10"/>
  <c r="AW209" i="10" s="1"/>
  <c r="AQ209" i="10"/>
  <c r="AX209" i="10" s="1"/>
  <c r="AR209" i="10"/>
  <c r="AY209" i="10" s="1"/>
  <c r="AS209" i="10"/>
  <c r="AZ209" i="10" s="1"/>
  <c r="AT209" i="10"/>
  <c r="BA209" i="10" s="1"/>
  <c r="AU209" i="10"/>
  <c r="BB209" i="10" s="1"/>
  <c r="AO210" i="10"/>
  <c r="AV210" i="10" s="1"/>
  <c r="AP210" i="10"/>
  <c r="AW210" i="10" s="1"/>
  <c r="AQ210" i="10"/>
  <c r="AX210" i="10" s="1"/>
  <c r="AR210" i="10"/>
  <c r="AY210" i="10" s="1"/>
  <c r="AS210" i="10"/>
  <c r="AZ210" i="10" s="1"/>
  <c r="AT210" i="10"/>
  <c r="BA210" i="10" s="1"/>
  <c r="AU210" i="10"/>
  <c r="BB210" i="10" s="1"/>
  <c r="AO211" i="10"/>
  <c r="AV211" i="10" s="1"/>
  <c r="AP211" i="10"/>
  <c r="AW211" i="10" s="1"/>
  <c r="AQ211" i="10"/>
  <c r="AX211" i="10" s="1"/>
  <c r="AR211" i="10"/>
  <c r="AY211" i="10" s="1"/>
  <c r="AS211" i="10"/>
  <c r="AZ211" i="10" s="1"/>
  <c r="AT211" i="10"/>
  <c r="BA211" i="10" s="1"/>
  <c r="AU211" i="10"/>
  <c r="BB211" i="10" s="1"/>
  <c r="AO212" i="10"/>
  <c r="AV212" i="10" s="1"/>
  <c r="AP212" i="10"/>
  <c r="AW212" i="10" s="1"/>
  <c r="AQ212" i="10"/>
  <c r="AX212" i="10" s="1"/>
  <c r="AR212" i="10"/>
  <c r="AY212" i="10" s="1"/>
  <c r="AS212" i="10"/>
  <c r="AZ212" i="10" s="1"/>
  <c r="AT212" i="10"/>
  <c r="BA212" i="10" s="1"/>
  <c r="AU212" i="10"/>
  <c r="BB212" i="10" s="1"/>
  <c r="AO213" i="10"/>
  <c r="AV213" i="10" s="1"/>
  <c r="AP213" i="10"/>
  <c r="AW213" i="10" s="1"/>
  <c r="AQ213" i="10"/>
  <c r="AX213" i="10" s="1"/>
  <c r="AR213" i="10"/>
  <c r="AY213" i="10" s="1"/>
  <c r="AS213" i="10"/>
  <c r="AZ213" i="10" s="1"/>
  <c r="AT213" i="10"/>
  <c r="BA213" i="10" s="1"/>
  <c r="AU213" i="10"/>
  <c r="BB213" i="10" s="1"/>
  <c r="AO214" i="10"/>
  <c r="AV214" i="10" s="1"/>
  <c r="AP214" i="10"/>
  <c r="AW214" i="10" s="1"/>
  <c r="AQ214" i="10"/>
  <c r="AX214" i="10" s="1"/>
  <c r="AR214" i="10"/>
  <c r="AY214" i="10" s="1"/>
  <c r="AS214" i="10"/>
  <c r="AZ214" i="10" s="1"/>
  <c r="AT214" i="10"/>
  <c r="BA214" i="10" s="1"/>
  <c r="AU214" i="10"/>
  <c r="BB214" i="10" s="1"/>
  <c r="AO215" i="10"/>
  <c r="AV215" i="10" s="1"/>
  <c r="AP215" i="10"/>
  <c r="AW215" i="10" s="1"/>
  <c r="AQ215" i="10"/>
  <c r="AX215" i="10" s="1"/>
  <c r="AR215" i="10"/>
  <c r="AY215" i="10" s="1"/>
  <c r="AS215" i="10"/>
  <c r="AZ215" i="10" s="1"/>
  <c r="AT215" i="10"/>
  <c r="BA215" i="10" s="1"/>
  <c r="AU215" i="10"/>
  <c r="BB215" i="10" s="1"/>
  <c r="AO216" i="10"/>
  <c r="AV216" i="10" s="1"/>
  <c r="AP216" i="10"/>
  <c r="AW216" i="10" s="1"/>
  <c r="AQ216" i="10"/>
  <c r="AX216" i="10" s="1"/>
  <c r="AR216" i="10"/>
  <c r="AY216" i="10" s="1"/>
  <c r="AS216" i="10"/>
  <c r="AZ216" i="10" s="1"/>
  <c r="AT216" i="10"/>
  <c r="BA216" i="10" s="1"/>
  <c r="AU216" i="10"/>
  <c r="BB216" i="10" s="1"/>
  <c r="AO217" i="10"/>
  <c r="AV217" i="10" s="1"/>
  <c r="AP217" i="10"/>
  <c r="AW217" i="10" s="1"/>
  <c r="AQ217" i="10"/>
  <c r="AX217" i="10" s="1"/>
  <c r="AR217" i="10"/>
  <c r="AY217" i="10" s="1"/>
  <c r="AS217" i="10"/>
  <c r="AZ217" i="10" s="1"/>
  <c r="AT217" i="10"/>
  <c r="BA217" i="10" s="1"/>
  <c r="AU217" i="10"/>
  <c r="BB217" i="10" s="1"/>
  <c r="AO218" i="10"/>
  <c r="AV218" i="10" s="1"/>
  <c r="AP218" i="10"/>
  <c r="AW218" i="10" s="1"/>
  <c r="AQ218" i="10"/>
  <c r="AX218" i="10" s="1"/>
  <c r="AR218" i="10"/>
  <c r="AY218" i="10" s="1"/>
  <c r="AS218" i="10"/>
  <c r="AZ218" i="10" s="1"/>
  <c r="AT218" i="10"/>
  <c r="BA218" i="10" s="1"/>
  <c r="AU218" i="10"/>
  <c r="BB218" i="10" s="1"/>
  <c r="AO219" i="10"/>
  <c r="AV219" i="10" s="1"/>
  <c r="AP219" i="10"/>
  <c r="AW219" i="10" s="1"/>
  <c r="AQ219" i="10"/>
  <c r="AX219" i="10" s="1"/>
  <c r="AR219" i="10"/>
  <c r="AY219" i="10" s="1"/>
  <c r="AS219" i="10"/>
  <c r="AZ219" i="10" s="1"/>
  <c r="AT219" i="10"/>
  <c r="BA219" i="10" s="1"/>
  <c r="AU219" i="10"/>
  <c r="BB219" i="10" s="1"/>
  <c r="AO220" i="10"/>
  <c r="AV220" i="10" s="1"/>
  <c r="AP220" i="10"/>
  <c r="AW220" i="10" s="1"/>
  <c r="AQ220" i="10"/>
  <c r="AX220" i="10" s="1"/>
  <c r="AR220" i="10"/>
  <c r="AY220" i="10" s="1"/>
  <c r="AS220" i="10"/>
  <c r="AZ220" i="10" s="1"/>
  <c r="AT220" i="10"/>
  <c r="BA220" i="10" s="1"/>
  <c r="AU220" i="10"/>
  <c r="BB220" i="10" s="1"/>
  <c r="AO221" i="10"/>
  <c r="AV221" i="10" s="1"/>
  <c r="AP221" i="10"/>
  <c r="AW221" i="10" s="1"/>
  <c r="AQ221" i="10"/>
  <c r="AX221" i="10" s="1"/>
  <c r="AR221" i="10"/>
  <c r="AY221" i="10" s="1"/>
  <c r="AS221" i="10"/>
  <c r="AZ221" i="10" s="1"/>
  <c r="AT221" i="10"/>
  <c r="BA221" i="10" s="1"/>
  <c r="AU221" i="10"/>
  <c r="BB221" i="10" s="1"/>
  <c r="AO222" i="10"/>
  <c r="AV222" i="10" s="1"/>
  <c r="AP222" i="10"/>
  <c r="AW222" i="10" s="1"/>
  <c r="AQ222" i="10"/>
  <c r="AX222" i="10" s="1"/>
  <c r="AR222" i="10"/>
  <c r="AY222" i="10" s="1"/>
  <c r="AS222" i="10"/>
  <c r="AZ222" i="10" s="1"/>
  <c r="AT222" i="10"/>
  <c r="BA222" i="10" s="1"/>
  <c r="AU222" i="10"/>
  <c r="BB222" i="10" s="1"/>
  <c r="AO223" i="10"/>
  <c r="AV223" i="10" s="1"/>
  <c r="AP223" i="10"/>
  <c r="AW223" i="10" s="1"/>
  <c r="AQ223" i="10"/>
  <c r="AX223" i="10" s="1"/>
  <c r="AR223" i="10"/>
  <c r="AY223" i="10" s="1"/>
  <c r="AS223" i="10"/>
  <c r="AZ223" i="10" s="1"/>
  <c r="AT223" i="10"/>
  <c r="BA223" i="10" s="1"/>
  <c r="AU223" i="10"/>
  <c r="BB223" i="10" s="1"/>
  <c r="AO224" i="10"/>
  <c r="AV224" i="10" s="1"/>
  <c r="AP224" i="10"/>
  <c r="AW224" i="10" s="1"/>
  <c r="AQ224" i="10"/>
  <c r="AX224" i="10" s="1"/>
  <c r="AR224" i="10"/>
  <c r="AY224" i="10" s="1"/>
  <c r="AS224" i="10"/>
  <c r="AZ224" i="10" s="1"/>
  <c r="AT224" i="10"/>
  <c r="BA224" i="10" s="1"/>
  <c r="AU224" i="10"/>
  <c r="BB224" i="10" s="1"/>
  <c r="AO225" i="10"/>
  <c r="AV225" i="10" s="1"/>
  <c r="AP225" i="10"/>
  <c r="AW225" i="10" s="1"/>
  <c r="AQ225" i="10"/>
  <c r="AX225" i="10" s="1"/>
  <c r="AR225" i="10"/>
  <c r="AY225" i="10" s="1"/>
  <c r="AS225" i="10"/>
  <c r="AZ225" i="10" s="1"/>
  <c r="AT225" i="10"/>
  <c r="BA225" i="10" s="1"/>
  <c r="AU225" i="10"/>
  <c r="BB225" i="10" s="1"/>
  <c r="AO226" i="10"/>
  <c r="AV226" i="10" s="1"/>
  <c r="AP226" i="10"/>
  <c r="AW226" i="10" s="1"/>
  <c r="AQ226" i="10"/>
  <c r="AX226" i="10" s="1"/>
  <c r="AR226" i="10"/>
  <c r="AY226" i="10" s="1"/>
  <c r="AS226" i="10"/>
  <c r="AZ226" i="10" s="1"/>
  <c r="AT226" i="10"/>
  <c r="BA226" i="10" s="1"/>
  <c r="AU226" i="10"/>
  <c r="BB226" i="10" s="1"/>
  <c r="AO227" i="10"/>
  <c r="AV227" i="10" s="1"/>
  <c r="AP227" i="10"/>
  <c r="AW227" i="10" s="1"/>
  <c r="AQ227" i="10"/>
  <c r="AX227" i="10" s="1"/>
  <c r="AR227" i="10"/>
  <c r="AY227" i="10" s="1"/>
  <c r="AS227" i="10"/>
  <c r="AZ227" i="10" s="1"/>
  <c r="AT227" i="10"/>
  <c r="BA227" i="10" s="1"/>
  <c r="AU227" i="10"/>
  <c r="BB227" i="10" s="1"/>
  <c r="AO228" i="10"/>
  <c r="AV228" i="10" s="1"/>
  <c r="AP228" i="10"/>
  <c r="AW228" i="10" s="1"/>
  <c r="AQ228" i="10"/>
  <c r="AX228" i="10" s="1"/>
  <c r="AR228" i="10"/>
  <c r="AY228" i="10" s="1"/>
  <c r="AS228" i="10"/>
  <c r="AZ228" i="10" s="1"/>
  <c r="AT228" i="10"/>
  <c r="BA228" i="10" s="1"/>
  <c r="AU228" i="10"/>
  <c r="BB228" i="10" s="1"/>
  <c r="AO229" i="10"/>
  <c r="AV229" i="10" s="1"/>
  <c r="AP229" i="10"/>
  <c r="AW229" i="10" s="1"/>
  <c r="AQ229" i="10"/>
  <c r="AX229" i="10" s="1"/>
  <c r="AR229" i="10"/>
  <c r="AY229" i="10" s="1"/>
  <c r="AS229" i="10"/>
  <c r="AZ229" i="10" s="1"/>
  <c r="AT229" i="10"/>
  <c r="BA229" i="10" s="1"/>
  <c r="AU229" i="10"/>
  <c r="BB229" i="10" s="1"/>
  <c r="AO230" i="10"/>
  <c r="AV230" i="10" s="1"/>
  <c r="AP230" i="10"/>
  <c r="AW230" i="10" s="1"/>
  <c r="AQ230" i="10"/>
  <c r="AX230" i="10" s="1"/>
  <c r="AR230" i="10"/>
  <c r="AY230" i="10" s="1"/>
  <c r="AS230" i="10"/>
  <c r="AZ230" i="10" s="1"/>
  <c r="AT230" i="10"/>
  <c r="BA230" i="10" s="1"/>
  <c r="AU230" i="10"/>
  <c r="BB230" i="10" s="1"/>
  <c r="AO231" i="10"/>
  <c r="AV231" i="10" s="1"/>
  <c r="AP231" i="10"/>
  <c r="AW231" i="10" s="1"/>
  <c r="AQ231" i="10"/>
  <c r="AX231" i="10" s="1"/>
  <c r="AR231" i="10"/>
  <c r="AY231" i="10" s="1"/>
  <c r="AS231" i="10"/>
  <c r="AZ231" i="10" s="1"/>
  <c r="AT231" i="10"/>
  <c r="BA231" i="10" s="1"/>
  <c r="AU231" i="10"/>
  <c r="BB231" i="10" s="1"/>
  <c r="AO232" i="10"/>
  <c r="AV232" i="10" s="1"/>
  <c r="AP232" i="10"/>
  <c r="AW232" i="10" s="1"/>
  <c r="AQ232" i="10"/>
  <c r="AX232" i="10" s="1"/>
  <c r="AR232" i="10"/>
  <c r="AY232" i="10" s="1"/>
  <c r="AS232" i="10"/>
  <c r="AZ232" i="10" s="1"/>
  <c r="AT232" i="10"/>
  <c r="BA232" i="10" s="1"/>
  <c r="AU232" i="10"/>
  <c r="BB232" i="10" s="1"/>
  <c r="AO233" i="10"/>
  <c r="AV233" i="10" s="1"/>
  <c r="AP233" i="10"/>
  <c r="AW233" i="10" s="1"/>
  <c r="AQ233" i="10"/>
  <c r="AX233" i="10" s="1"/>
  <c r="AR233" i="10"/>
  <c r="AY233" i="10" s="1"/>
  <c r="AS233" i="10"/>
  <c r="AZ233" i="10" s="1"/>
  <c r="AT233" i="10"/>
  <c r="BA233" i="10" s="1"/>
  <c r="AU233" i="10"/>
  <c r="BB233" i="10" s="1"/>
  <c r="AO234" i="10"/>
  <c r="AV234" i="10" s="1"/>
  <c r="AP234" i="10"/>
  <c r="AW234" i="10" s="1"/>
  <c r="AQ234" i="10"/>
  <c r="AX234" i="10" s="1"/>
  <c r="AR234" i="10"/>
  <c r="AY234" i="10" s="1"/>
  <c r="AS234" i="10"/>
  <c r="AZ234" i="10" s="1"/>
  <c r="AT234" i="10"/>
  <c r="BA234" i="10" s="1"/>
  <c r="AU234" i="10"/>
  <c r="BB234" i="10" s="1"/>
  <c r="AO235" i="10"/>
  <c r="AV235" i="10" s="1"/>
  <c r="AP235" i="10"/>
  <c r="AW235" i="10" s="1"/>
  <c r="AQ235" i="10"/>
  <c r="AX235" i="10" s="1"/>
  <c r="AR235" i="10"/>
  <c r="AY235" i="10" s="1"/>
  <c r="AS235" i="10"/>
  <c r="AZ235" i="10" s="1"/>
  <c r="AT235" i="10"/>
  <c r="BA235" i="10" s="1"/>
  <c r="AU235" i="10"/>
  <c r="BB235" i="10" s="1"/>
  <c r="AO236" i="10"/>
  <c r="AV236" i="10" s="1"/>
  <c r="AP236" i="10"/>
  <c r="AW236" i="10" s="1"/>
  <c r="AQ236" i="10"/>
  <c r="AX236" i="10" s="1"/>
  <c r="AR236" i="10"/>
  <c r="AY236" i="10" s="1"/>
  <c r="AS236" i="10"/>
  <c r="AZ236" i="10" s="1"/>
  <c r="AT236" i="10"/>
  <c r="BA236" i="10" s="1"/>
  <c r="AU236" i="10"/>
  <c r="BB236" i="10" s="1"/>
  <c r="AO237" i="10"/>
  <c r="AV237" i="10" s="1"/>
  <c r="AP237" i="10"/>
  <c r="AW237" i="10" s="1"/>
  <c r="AQ237" i="10"/>
  <c r="AX237" i="10" s="1"/>
  <c r="AR237" i="10"/>
  <c r="AY237" i="10" s="1"/>
  <c r="AS237" i="10"/>
  <c r="AZ237" i="10" s="1"/>
  <c r="AT237" i="10"/>
  <c r="BA237" i="10" s="1"/>
  <c r="AU237" i="10"/>
  <c r="BB237" i="10" s="1"/>
  <c r="AO238" i="10"/>
  <c r="AV238" i="10" s="1"/>
  <c r="AP238" i="10"/>
  <c r="AW238" i="10" s="1"/>
  <c r="AQ238" i="10"/>
  <c r="AX238" i="10" s="1"/>
  <c r="AR238" i="10"/>
  <c r="AY238" i="10" s="1"/>
  <c r="AS238" i="10"/>
  <c r="AZ238" i="10" s="1"/>
  <c r="AT238" i="10"/>
  <c r="BA238" i="10" s="1"/>
  <c r="AU238" i="10"/>
  <c r="BB238" i="10" s="1"/>
  <c r="AO239" i="10"/>
  <c r="AV239" i="10" s="1"/>
  <c r="AP239" i="10"/>
  <c r="AW239" i="10" s="1"/>
  <c r="AQ239" i="10"/>
  <c r="AX239" i="10" s="1"/>
  <c r="AR239" i="10"/>
  <c r="AY239" i="10" s="1"/>
  <c r="AS239" i="10"/>
  <c r="AZ239" i="10" s="1"/>
  <c r="AT239" i="10"/>
  <c r="BA239" i="10" s="1"/>
  <c r="AU239" i="10"/>
  <c r="BB239" i="10" s="1"/>
  <c r="AO240" i="10"/>
  <c r="AV240" i="10" s="1"/>
  <c r="AP240" i="10"/>
  <c r="AW240" i="10" s="1"/>
  <c r="AQ240" i="10"/>
  <c r="AX240" i="10" s="1"/>
  <c r="AR240" i="10"/>
  <c r="AY240" i="10" s="1"/>
  <c r="AS240" i="10"/>
  <c r="AZ240" i="10" s="1"/>
  <c r="AT240" i="10"/>
  <c r="BA240" i="10" s="1"/>
  <c r="AU240" i="10"/>
  <c r="BB240" i="10" s="1"/>
  <c r="AO241" i="10"/>
  <c r="AV241" i="10" s="1"/>
  <c r="AP241" i="10"/>
  <c r="AW241" i="10" s="1"/>
  <c r="AQ241" i="10"/>
  <c r="AX241" i="10" s="1"/>
  <c r="AR241" i="10"/>
  <c r="AY241" i="10" s="1"/>
  <c r="AS241" i="10"/>
  <c r="AZ241" i="10" s="1"/>
  <c r="AT241" i="10"/>
  <c r="BA241" i="10" s="1"/>
  <c r="AU241" i="10"/>
  <c r="BB241" i="10" s="1"/>
  <c r="AO242" i="10"/>
  <c r="AV242" i="10" s="1"/>
  <c r="AP242" i="10"/>
  <c r="AW242" i="10" s="1"/>
  <c r="AQ242" i="10"/>
  <c r="AX242" i="10" s="1"/>
  <c r="AR242" i="10"/>
  <c r="AY242" i="10" s="1"/>
  <c r="AS242" i="10"/>
  <c r="AZ242" i="10" s="1"/>
  <c r="AT242" i="10"/>
  <c r="BA242" i="10" s="1"/>
  <c r="AU242" i="10"/>
  <c r="BB242" i="10" s="1"/>
  <c r="AO243" i="10"/>
  <c r="AV243" i="10" s="1"/>
  <c r="AP243" i="10"/>
  <c r="AW243" i="10" s="1"/>
  <c r="AQ243" i="10"/>
  <c r="AX243" i="10" s="1"/>
  <c r="AR243" i="10"/>
  <c r="AY243" i="10" s="1"/>
  <c r="AS243" i="10"/>
  <c r="AZ243" i="10" s="1"/>
  <c r="AT243" i="10"/>
  <c r="BA243" i="10" s="1"/>
  <c r="AU243" i="10"/>
  <c r="BB243" i="10" s="1"/>
  <c r="AO244" i="10"/>
  <c r="AV244" i="10" s="1"/>
  <c r="AP244" i="10"/>
  <c r="AW244" i="10" s="1"/>
  <c r="AQ244" i="10"/>
  <c r="AX244" i="10" s="1"/>
  <c r="AR244" i="10"/>
  <c r="AY244" i="10" s="1"/>
  <c r="AS244" i="10"/>
  <c r="AZ244" i="10" s="1"/>
  <c r="AT244" i="10"/>
  <c r="BA244" i="10" s="1"/>
  <c r="AU244" i="10"/>
  <c r="BB244" i="10" s="1"/>
</calcChain>
</file>

<file path=xl/sharedStrings.xml><?xml version="1.0" encoding="utf-8"?>
<sst xmlns="http://schemas.openxmlformats.org/spreadsheetml/2006/main" count="2590" uniqueCount="156">
  <si>
    <t>Draft Occupational and Consumer Cumulative Risk Calculator for Butyl Benzyl Phthalate (BBP)</t>
  </si>
  <si>
    <t>Worksheet</t>
  </si>
  <si>
    <t>Description</t>
  </si>
  <si>
    <t>Equations and Inputs</t>
  </si>
  <si>
    <t>This spreadsheet presents equations and inputs used to calculate cumulative exposure and risk estimates for consumers and occupationally exposed workers.</t>
  </si>
  <si>
    <t>Occupational</t>
  </si>
  <si>
    <r>
      <t>The occupational spreadsheet presents cumulative margin of exposure (MOE) estimates for workers exposed to BBP through a single occupational exposure scenario (OES) combined with cumulative background exposure. Exposure estimates for BBP from single OESs are scaled by relative potency factors (RPFs) and expressed in terms of index chemical equivalents (</t>
    </r>
    <r>
      <rPr>
        <i/>
        <sz val="10"/>
        <color theme="1"/>
        <rFont val="Times New Roman"/>
        <family val="1"/>
      </rPr>
      <t xml:space="preserve">i.e., </t>
    </r>
    <r>
      <rPr>
        <sz val="10"/>
        <color theme="1"/>
        <rFont val="Times New Roman"/>
        <family val="1"/>
      </rPr>
      <t>DBP equivalents), and then summed with background cumulative exposure to DEHP, DBP, BBP, DIBP, and DINP (also expressed in terms of index chemcal equivalents). The cumulative exposure estimate expressed in terms of index chemical equivalents is then compared to the index chemical (</t>
    </r>
    <r>
      <rPr>
        <i/>
        <sz val="10"/>
        <color theme="1"/>
        <rFont val="Times New Roman"/>
        <family val="1"/>
      </rPr>
      <t xml:space="preserve">i.e., </t>
    </r>
    <r>
      <rPr>
        <sz val="10"/>
        <color theme="1"/>
        <rFont val="Times New Roman"/>
        <family val="1"/>
      </rPr>
      <t>DBP) point of departure to calculate a cumulative MOE.</t>
    </r>
  </si>
  <si>
    <t>Consumer</t>
  </si>
  <si>
    <t>The consumer spreadsheet presents cumulative margin of exposure (MOE) estimates for consumers exposed to BBP through a single product or article combined with cumulative background exposure. Exposure estimates for BBP from single product or articles are scaled by relative potency factors (RPFs) and expressed in terms of index chemical equivalents (i.e., DBP equivalents), and then summed with background cumulative exposure to DEHP, DBP, BBP, DIBP, and DINP (also expressed in terms of index chemcal equivalents). The cumulative exposure estimate expressed in terms of index chemical equivalents is then compared to the index chemical (i.e., DBP) point of departure to calculate a cumulative MOE.</t>
  </si>
  <si>
    <t>Inputs for the Cumulative Occupational and Consumer Risk Calculations</t>
  </si>
  <si>
    <t>Occupational and Consumer Exposure Estimates</t>
  </si>
  <si>
    <t>OES Exposure Estimate</t>
  </si>
  <si>
    <r>
      <t xml:space="preserve">Acute inhalation and dermal doses and MOEs for BBP (shown in columns E through I of the Occupational spread sheet) are from the individual BBP risk evaluation. These values are directly from the </t>
    </r>
    <r>
      <rPr>
        <i/>
        <sz val="11"/>
        <color theme="1"/>
        <rFont val="Calibri"/>
        <family val="2"/>
        <scheme val="minor"/>
      </rPr>
      <t>Draft Risk Calculator for Occupational Exposures to DIBP.</t>
    </r>
  </si>
  <si>
    <t>Consumer Exposure Estimates</t>
  </si>
  <si>
    <r>
      <t xml:space="preserve">Acute aggregate doses and MOEs for BBP (shown in columns H through U of the Consumer spread sheet) are from the individual DIBP risk evaluation. These values are directly from the </t>
    </r>
    <r>
      <rPr>
        <i/>
        <sz val="11"/>
        <color theme="1"/>
        <rFont val="Calibri"/>
        <family val="2"/>
        <scheme val="minor"/>
      </rPr>
      <t>Draft Consumer Risk Calculator for BBP.</t>
    </r>
  </si>
  <si>
    <t>Relative Potency Factors (RPF)</t>
  </si>
  <si>
    <t>Phthalate</t>
  </si>
  <si>
    <t>RPF</t>
  </si>
  <si>
    <t>DBP (Index Chemical</t>
  </si>
  <si>
    <t>DEHP</t>
  </si>
  <si>
    <t>DIBP</t>
  </si>
  <si>
    <t>BBP</t>
  </si>
  <si>
    <t>DCHP</t>
  </si>
  <si>
    <t>DINP</t>
  </si>
  <si>
    <t>Background Cumulative Exposure Estimate (from 2017/18 NHANES Survey)</t>
  </si>
  <si>
    <t>Population</t>
  </si>
  <si>
    <t>Exposures Estimate</t>
  </si>
  <si>
    <r>
      <t>Cumulative Daily Intake (</t>
    </r>
    <r>
      <rPr>
        <b/>
        <sz val="11"/>
        <color theme="1"/>
        <rFont val="Calibri"/>
        <family val="2"/>
      </rPr>
      <t>µ</t>
    </r>
    <r>
      <rPr>
        <b/>
        <sz val="9.35"/>
        <color theme="1"/>
        <rFont val="Calibri"/>
        <family val="2"/>
      </rPr>
      <t>g/kg-day, in DBP equivalents)</t>
    </r>
  </si>
  <si>
    <t>Relevant Populations</t>
  </si>
  <si>
    <t>Comments</t>
  </si>
  <si>
    <t>Black Non-Hispanic Females (16-49 years)</t>
  </si>
  <si>
    <t>95th Percentile</t>
  </si>
  <si>
    <t>Workers (Females of reproductive age, average adult workers, ONUs)
Consumers (Teanager 16-20 years, adults 21+)</t>
  </si>
  <si>
    <r>
      <t xml:space="preserve">For details regarding derivation of the cumulative daily intake estimates see the </t>
    </r>
    <r>
      <rPr>
        <i/>
        <sz val="11"/>
        <color theme="1"/>
        <rFont val="Calibri"/>
        <family val="2"/>
        <scheme val="minor"/>
      </rPr>
      <t>Draft Technical Support Document for the Draft Cumulative Risk Analysis of Di(2-ethylhexyl) Phthalate (DEHP), Dibutyl Phthalate (DBP), Butyl Benzyl Phthalate (BBP), Diisobutyl Phthalate (DIBP), Dicyclohexyl Phthalate (DCHP), and Diisononyl Phthalate (DINP) Under the Toxic Substances Control Act (TSCA)</t>
    </r>
  </si>
  <si>
    <t>Males (3-5 years)</t>
  </si>
  <si>
    <t>Consumers (Infants (&lt;1 year), toddlers (1-2 years), preschoolers (3-5 years))</t>
  </si>
  <si>
    <t>Males (6-11 years)</t>
  </si>
  <si>
    <t>Consumers (Middle childhood (6-10 years))</t>
  </si>
  <si>
    <t>Males (12-15 years)</t>
  </si>
  <si>
    <t>Consumers (Young Teenager (11-15 years))</t>
  </si>
  <si>
    <t>BBP Doses and MOEs (from individual DIBP Risk Evaluation)</t>
  </si>
  <si>
    <t>Cumulative Assessment</t>
  </si>
  <si>
    <t>MOEs Based on Relative Potency</t>
  </si>
  <si>
    <t>Inhalation Dose</t>
  </si>
  <si>
    <t>Dermal Dose</t>
  </si>
  <si>
    <t>Inhalation MOE
(Benchmark = 30)</t>
  </si>
  <si>
    <t>Dermal MOE
(Benchmark = 30</t>
  </si>
  <si>
    <t>Aggregate MOE
(Benchmark = 30</t>
  </si>
  <si>
    <t>Inhalation Dose
(from column E, in terms of index chemical Equivalents)</t>
  </si>
  <si>
    <t>Dermal Dose
(from column F, in terms of index chemical Equivalents)</t>
  </si>
  <si>
    <t>Cumulative Background Exposure
(From NHANES)</t>
  </si>
  <si>
    <r>
      <t>MOE</t>
    </r>
    <r>
      <rPr>
        <b/>
        <vertAlign val="subscript"/>
        <sz val="10"/>
        <color theme="1"/>
        <rFont val="Times New Roman"/>
        <family val="1"/>
      </rPr>
      <t xml:space="preserve">Inhalation-COU
</t>
    </r>
    <r>
      <rPr>
        <b/>
        <sz val="10"/>
        <color theme="1"/>
        <rFont val="Times New Roman"/>
        <family val="1"/>
      </rPr>
      <t>(based on index chemical (DBP) equivalents)</t>
    </r>
  </si>
  <si>
    <r>
      <t>MOE</t>
    </r>
    <r>
      <rPr>
        <b/>
        <vertAlign val="subscript"/>
        <sz val="10"/>
        <color theme="1"/>
        <rFont val="Times New Roman"/>
        <family val="1"/>
      </rPr>
      <t>dermal-COU</t>
    </r>
    <r>
      <rPr>
        <b/>
        <sz val="10"/>
        <color theme="1"/>
        <rFont val="Times New Roman"/>
        <family val="1"/>
      </rPr>
      <t xml:space="preserve">
(based on index chemical (DBP) equivalents)</t>
    </r>
  </si>
  <si>
    <r>
      <t>MOE</t>
    </r>
    <r>
      <rPr>
        <b/>
        <vertAlign val="subscript"/>
        <sz val="10"/>
        <color theme="1"/>
        <rFont val="Times New Roman"/>
        <family val="1"/>
      </rPr>
      <t>Cumulative-Background</t>
    </r>
    <r>
      <rPr>
        <b/>
        <sz val="10"/>
        <color theme="1"/>
        <rFont val="Times New Roman"/>
        <family val="1"/>
      </rPr>
      <t xml:space="preserve">
(based on index chemical (DBP) equivalents)</t>
    </r>
  </si>
  <si>
    <r>
      <t>MOE</t>
    </r>
    <r>
      <rPr>
        <b/>
        <vertAlign val="subscript"/>
        <sz val="10"/>
        <color theme="1"/>
        <rFont val="Times New Roman"/>
        <family val="1"/>
      </rPr>
      <t xml:space="preserve">Inhalation-COU </t>
    </r>
    <r>
      <rPr>
        <b/>
        <sz val="10"/>
        <color theme="1"/>
        <rFont val="Times New Roman"/>
        <family val="1"/>
      </rPr>
      <t>+ MOEdermal-COU</t>
    </r>
    <r>
      <rPr>
        <b/>
        <vertAlign val="subscript"/>
        <sz val="10"/>
        <color theme="1"/>
        <rFont val="Times New Roman"/>
        <family val="1"/>
      </rPr>
      <t xml:space="preserve">
</t>
    </r>
    <r>
      <rPr>
        <b/>
        <sz val="10"/>
        <color theme="1"/>
        <rFont val="Times New Roman"/>
        <family val="1"/>
      </rPr>
      <t>(based on index chemical equivalents)</t>
    </r>
  </si>
  <si>
    <t>Cumulative MOE</t>
  </si>
  <si>
    <t>BBP OES</t>
  </si>
  <si>
    <t>Exposure
Level</t>
  </si>
  <si>
    <t>Acute Dose
(mg/kg)</t>
  </si>
  <si>
    <t>Acute</t>
  </si>
  <si>
    <t>Women of Reproductive Age
(16-49 years of age)
(mg/kg-day, in Index Chemical (DBP) Equivalents)</t>
  </si>
  <si>
    <t>Manufacturing</t>
  </si>
  <si>
    <t>Female of Reproductive Age</t>
  </si>
  <si>
    <t>HE</t>
  </si>
  <si>
    <t>CT</t>
  </si>
  <si>
    <t>Import and Repackaging (Solid)</t>
  </si>
  <si>
    <t>Import and Repackaging (Liquid)</t>
  </si>
  <si>
    <t>Incorporation into Adhesives and Sealants (Solid)</t>
  </si>
  <si>
    <t>Incorporation into Adhesives and Sealants (Liquid)</t>
  </si>
  <si>
    <t>Incorporation into Paints and Coatings (Liquid)</t>
  </si>
  <si>
    <t>Incorporation into Other Formulations, Mixtures, or Reaction Products (Liquid)</t>
  </si>
  <si>
    <t>PVC Plastics Compounding</t>
  </si>
  <si>
    <t>PVC Plastics Converting</t>
  </si>
  <si>
    <t>Non-PVC Materials Compounding</t>
  </si>
  <si>
    <t>Non-PVC Materials Converting</t>
  </si>
  <si>
    <t>Application of paints and coatings</t>
  </si>
  <si>
    <t>Application of Adhesives and Sealants</t>
  </si>
  <si>
    <t>Use of Laboratory Chemicals (Solid)</t>
  </si>
  <si>
    <t>Use of Laboratory Chemicals (Liquid)</t>
  </si>
  <si>
    <t>Use of Lubricants and Functional Fluids</t>
  </si>
  <si>
    <t>Recycling</t>
  </si>
  <si>
    <t>Fabrication or Use of Final Products and Articles</t>
  </si>
  <si>
    <t>Waste handling, treatment, and disposal</t>
  </si>
  <si>
    <t>BBP Doses and MOEs (from individual BBP Risk Evaluation)</t>
  </si>
  <si>
    <t>Dose (µg/kg bw day, BBP)</t>
  </si>
  <si>
    <t>MOE
(Benchmark = 30)</t>
  </si>
  <si>
    <t>Dose (µg/kg bw day, Index Chemical (DBP) Equivalents)</t>
  </si>
  <si>
    <t>Cumulative Background Exposure
(µg/kg-day, in Index Chemical Equivalents) (From NHANES)</t>
  </si>
  <si>
    <t>Acute MOE
(COU alone, index chemical equivalents) (Benchmark = 30)</t>
  </si>
  <si>
    <t>Cumulative Background MOE
(COU + Background) (Benchmark = 30)</t>
  </si>
  <si>
    <t>Cumulative Acute MOE
(COU + Background) (Benchmark = 30)</t>
  </si>
  <si>
    <t>Consumer Condition of Use Category</t>
  </si>
  <si>
    <t>Consumer Condition of Use Subcategory</t>
  </si>
  <si>
    <t>Product or Article</t>
  </si>
  <si>
    <t>Route</t>
  </si>
  <si>
    <t>Exposure Duration</t>
  </si>
  <si>
    <t>Infant
(&lt;1 yr)</t>
  </si>
  <si>
    <t>Toddler
(1-2 yr)</t>
  </si>
  <si>
    <t>Preschooler
(3-5 yr)</t>
  </si>
  <si>
    <t>Middle childhood
(6-10 yr)</t>
  </si>
  <si>
    <t>Young teen
 (11-15 yr)</t>
  </si>
  <si>
    <t>Teenager
(16-20 yr)</t>
  </si>
  <si>
    <t>Adult
(21+ yr)</t>
  </si>
  <si>
    <t>Infant (&lt;1 yr)</t>
  </si>
  <si>
    <t>3-5 year old Male Children</t>
  </si>
  <si>
    <t>6-11 year Old Male Children</t>
  </si>
  <si>
    <t>12-15 year Old Male Children</t>
  </si>
  <si>
    <t>Women of Reproductive Age
(16-49 years of age)</t>
  </si>
  <si>
    <t>Construction, Paint, Electrical, and Metal Products</t>
  </si>
  <si>
    <t>Adhesives and Sealants, Including Fillers and Putties</t>
  </si>
  <si>
    <t>Adhesives for Small Projects</t>
  </si>
  <si>
    <t>Dermal</t>
  </si>
  <si>
    <t>High</t>
  </si>
  <si>
    <t>-</t>
  </si>
  <si>
    <t>Ingestion</t>
  </si>
  <si>
    <t>Inhalation</t>
  </si>
  <si>
    <t>Aggregate</t>
  </si>
  <si>
    <t>Med</t>
  </si>
  <si>
    <t>Low</t>
  </si>
  <si>
    <t>Caulking Products</t>
  </si>
  <si>
    <t>Patching and Repair Products for Exterior Surfaces</t>
  </si>
  <si>
    <t>Paints and Coatings</t>
  </si>
  <si>
    <t>Sealing and Refinishing Sprays (Indoor Use)</t>
  </si>
  <si>
    <t>Sealing and Refinishing Sprays (Outdoor Use)</t>
  </si>
  <si>
    <t>Furnishing, Cleaning, Treatment/Care Products</t>
  </si>
  <si>
    <t>Fabrics, Textiles, and Leather Products</t>
  </si>
  <si>
    <t>Clothing (Synthetic Leather)</t>
  </si>
  <si>
    <t>Furniture (Synthetic Leather)</t>
  </si>
  <si>
    <t>Floor coverings; Construction and Building Materials Covering Large Surface Areas Including Stone, Plaster, Cement, Glass and Ceramic Articles Fabrics, Textiles, and Apparel</t>
  </si>
  <si>
    <t>Vinyl Flooring</t>
  </si>
  <si>
    <t>Other Uses</t>
  </si>
  <si>
    <t>Automotive Products, Fluids</t>
  </si>
  <si>
    <t>Automotive lubricants</t>
  </si>
  <si>
    <t>Interior car care</t>
  </si>
  <si>
    <t>Automotive Products, Other than Fluids</t>
  </si>
  <si>
    <t>Car mat</t>
  </si>
  <si>
    <t>Novelty Articles</t>
  </si>
  <si>
    <t>Adult Toys</t>
  </si>
  <si>
    <t>Packaging, Paper, Plastic, Hobby Products</t>
  </si>
  <si>
    <t>Arts, Crafts, and Hobby Materials</t>
  </si>
  <si>
    <t>Crafting Resin (Liquid)</t>
  </si>
  <si>
    <t>Crafting Resin (Cured)</t>
  </si>
  <si>
    <t>Ink, Toner, and Colorant Products</t>
  </si>
  <si>
    <t>Inks and Dyes</t>
  </si>
  <si>
    <t>Toys, Playgrounds, and Sporting Equipment</t>
  </si>
  <si>
    <t>Children's Toys (Legacy/Non-compliant)</t>
  </si>
  <si>
    <t>Children's Toys (New/Compliant)</t>
  </si>
  <si>
    <t>Tire Crumbs</t>
  </si>
  <si>
    <t xml:space="preserve">Packaging, Paper, Plastic, Hobby Products </t>
  </si>
  <si>
    <t xml:space="preserve">Arts, Crafts, and Hobby Materials </t>
  </si>
  <si>
    <t>Small articles with the potetial for semi-routine contact, Modeling clay, jewelry making crafts</t>
  </si>
  <si>
    <t xml:space="preserve">Packaging (Excluding Food Packaging) and Other Articles with Routine Direct Contact During Normal Use, Including Rubber Articles; Plastic Articles (Hard); Plastic Articles (Soft) </t>
  </si>
  <si>
    <t>Small articles with the potetial for semi-routine contact, packaging, including plastic bags and pouches; vinyl shelf liner, bottom surface of shoe, small exterior clothing components, disposable gloves</t>
  </si>
  <si>
    <t xml:space="preserve">PUBLIC RELEASE DRAFT
Version – July 2025		</t>
  </si>
  <si>
    <t>CASRNs: 85-68-7</t>
  </si>
  <si>
    <t>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</si>
</sst>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E+00"/>
    <numFmt numFmtId="166" formatCode="0.000000"/>
    <numFmt numFmtId="167" formatCode="#,##0.0"/>
  </numFmts>
  <fonts count="19" x14ac:knownFonts="1">
    <font>
      <sz val="11"/>
      <color theme="1"/>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sz val="16"/>
      <color theme="1"/>
      <name val="Times New Roman"/>
      <family val="1"/>
    </font>
    <font>
      <sz val="11"/>
      <color theme="1"/>
      <name val="Times New Roman"/>
      <family val="1"/>
    </font>
    <font>
      <b/>
      <i/>
      <sz val="14"/>
      <color theme="1"/>
      <name val="Times New Roman"/>
      <family val="1"/>
    </font>
    <font>
      <b/>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sz val="11"/>
      <color theme="1"/>
      <name val="Calibri"/>
      <family val="2"/>
      <scheme val="minor"/>
    </font>
    <font>
      <b/>
      <i/>
      <sz val="14"/>
      <color theme="1"/>
      <name val="Calibri"/>
      <family val="2"/>
      <scheme val="minor"/>
    </font>
    <font>
      <b/>
      <sz val="11"/>
      <color theme="1"/>
      <name val="Calibri"/>
      <family val="2"/>
    </font>
    <font>
      <b/>
      <sz val="9.35"/>
      <color theme="1"/>
      <name val="Calibri"/>
      <family val="2"/>
    </font>
    <font>
      <sz val="10"/>
      <color rgb="FFFF0000"/>
      <name val="Times New Roman"/>
      <family val="1"/>
    </font>
    <font>
      <b/>
      <vertAlign val="subscript"/>
      <sz val="10"/>
      <color theme="1"/>
      <name val="Times New Roman"/>
      <family val="1"/>
    </font>
    <font>
      <sz val="10"/>
      <name val="Times New Roman"/>
      <family val="1"/>
    </font>
    <font>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105">
    <xf numFmtId="0" fontId="0" fillId="0" borderId="0" xfId="0"/>
    <xf numFmtId="0" fontId="5" fillId="2" borderId="0" xfId="0" applyFont="1" applyFill="1" applyProtection="1"/>
    <xf numFmtId="0" fontId="18" fillId="2" borderId="0" xfId="0" applyFont="1" applyFill="1" applyAlignment="1" applyProtection="1">
      <alignment horizontal="center" vertical="center" wrapText="1"/>
    </xf>
    <xf numFmtId="0" fontId="4" fillId="2" borderId="0" xfId="0" applyFont="1" applyFill="1" applyAlignment="1" applyProtection="1">
      <alignment horizontal="center" vertical="center" wrapText="1"/>
    </xf>
    <xf numFmtId="49" fontId="6" fillId="2" borderId="0" xfId="0" quotePrefix="1" applyNumberFormat="1" applyFont="1" applyFill="1" applyAlignment="1" applyProtection="1">
      <alignment horizontal="center"/>
    </xf>
    <xf numFmtId="0" fontId="9" fillId="3" borderId="2" xfId="0" applyFont="1" applyFill="1" applyBorder="1" applyAlignment="1" applyProtection="1">
      <alignment vertical="center" wrapText="1"/>
    </xf>
    <xf numFmtId="0" fontId="0" fillId="2" borderId="0" xfId="0" applyFill="1" applyProtection="1"/>
    <xf numFmtId="0" fontId="8" fillId="2" borderId="2" xfId="0" applyFont="1" applyFill="1" applyBorder="1" applyAlignment="1" applyProtection="1">
      <alignment vertical="center" wrapText="1"/>
    </xf>
    <xf numFmtId="0" fontId="12" fillId="0" borderId="0" xfId="0" applyFont="1" applyFill="1" applyBorder="1" applyProtection="1"/>
    <xf numFmtId="0" fontId="0" fillId="2" borderId="0" xfId="0" applyFill="1" applyAlignment="1" applyProtection="1">
      <alignment horizontal="center"/>
    </xf>
    <xf numFmtId="0" fontId="7" fillId="3" borderId="2" xfId="0" applyFont="1" applyFill="1" applyBorder="1" applyAlignment="1" applyProtection="1">
      <alignment wrapText="1"/>
    </xf>
    <xf numFmtId="0" fontId="7" fillId="3" borderId="2" xfId="0" applyFont="1" applyFill="1" applyBorder="1" applyAlignment="1" applyProtection="1">
      <alignment vertical="center"/>
    </xf>
    <xf numFmtId="0" fontId="0" fillId="2" borderId="2" xfId="0" applyFill="1" applyBorder="1" applyAlignment="1" applyProtection="1">
      <alignment vertical="center"/>
    </xf>
    <xf numFmtId="0" fontId="0" fillId="2" borderId="2" xfId="0" applyFill="1" applyBorder="1" applyAlignment="1" applyProtection="1">
      <alignment vertical="center" wrapText="1"/>
    </xf>
    <xf numFmtId="0" fontId="0" fillId="2" borderId="0" xfId="0" applyFill="1" applyAlignment="1" applyProtection="1">
      <alignment horizontal="center" vertical="center"/>
    </xf>
    <xf numFmtId="0" fontId="0" fillId="2" borderId="0" xfId="0" applyFill="1" applyAlignment="1" applyProtection="1">
      <alignment vertical="center"/>
    </xf>
    <xf numFmtId="0" fontId="7" fillId="3" borderId="3"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2" xfId="0" applyFont="1" applyFill="1" applyBorder="1" applyProtection="1"/>
    <xf numFmtId="0" fontId="7" fillId="3" borderId="2" xfId="0" applyFont="1" applyFill="1" applyBorder="1" applyAlignment="1" applyProtection="1">
      <alignment horizontal="left"/>
    </xf>
    <xf numFmtId="0" fontId="0" fillId="2" borderId="2" xfId="0" applyFill="1" applyBorder="1" applyProtection="1"/>
    <xf numFmtId="0" fontId="0" fillId="2" borderId="2" xfId="0" applyFill="1" applyBorder="1" applyAlignment="1" applyProtection="1">
      <alignment horizontal="left"/>
    </xf>
    <xf numFmtId="0" fontId="7" fillId="3" borderId="2" xfId="0" applyFont="1" applyFill="1" applyBorder="1" applyAlignment="1" applyProtection="1">
      <alignment horizontal="left"/>
    </xf>
    <xf numFmtId="0" fontId="7" fillId="3" borderId="2" xfId="0" applyFont="1" applyFill="1" applyBorder="1" applyAlignment="1" applyProtection="1">
      <alignment horizontal="center" vertical="center" wrapText="1"/>
    </xf>
    <xf numFmtId="0" fontId="0" fillId="2" borderId="2" xfId="0" applyFill="1" applyBorder="1" applyAlignment="1" applyProtection="1">
      <alignment wrapText="1"/>
    </xf>
    <xf numFmtId="0" fontId="0" fillId="2" borderId="2" xfId="0" applyFill="1" applyBorder="1" applyAlignment="1" applyProtection="1">
      <alignment horizontal="center" vertical="center"/>
    </xf>
    <xf numFmtId="0" fontId="0" fillId="2" borderId="1" xfId="0" applyFill="1" applyBorder="1" applyAlignment="1" applyProtection="1">
      <alignment horizontal="left" vertical="center" wrapText="1"/>
    </xf>
    <xf numFmtId="0" fontId="0" fillId="2" borderId="13" xfId="0" applyFill="1" applyBorder="1" applyAlignment="1" applyProtection="1">
      <alignment horizontal="left" vertical="center" wrapText="1"/>
    </xf>
    <xf numFmtId="0" fontId="0" fillId="2" borderId="12" xfId="0" applyFill="1" applyBorder="1" applyAlignment="1" applyProtection="1">
      <alignment horizontal="left" vertical="center" wrapText="1"/>
    </xf>
    <xf numFmtId="0" fontId="15" fillId="2" borderId="0" xfId="0" applyFont="1" applyFill="1" applyProtection="1"/>
    <xf numFmtId="0" fontId="8" fillId="2" borderId="0" xfId="0" applyFont="1" applyFill="1" applyProtection="1"/>
    <xf numFmtId="0" fontId="8" fillId="2" borderId="0" xfId="0" applyFont="1" applyFill="1" applyAlignment="1" applyProtection="1">
      <alignment horizontal="left"/>
    </xf>
    <xf numFmtId="0" fontId="8" fillId="2" borderId="0" xfId="0" applyFont="1" applyFill="1" applyAlignment="1" applyProtection="1">
      <alignment horizontal="center"/>
    </xf>
    <xf numFmtId="0" fontId="8" fillId="3" borderId="6" xfId="0" applyFont="1" applyFill="1" applyBorder="1" applyAlignment="1" applyProtection="1">
      <alignment horizontal="center"/>
    </xf>
    <xf numFmtId="0" fontId="8" fillId="3" borderId="7" xfId="0" applyFont="1" applyFill="1" applyBorder="1" applyAlignment="1" applyProtection="1">
      <alignment horizontal="center"/>
    </xf>
    <xf numFmtId="0" fontId="8" fillId="3" borderId="8" xfId="0" applyFont="1" applyFill="1" applyBorder="1" applyAlignment="1" applyProtection="1">
      <alignment horizontal="center"/>
    </xf>
    <xf numFmtId="0" fontId="9" fillId="4" borderId="3" xfId="0" applyFont="1" applyFill="1" applyBorder="1" applyAlignment="1" applyProtection="1">
      <alignment horizontal="center"/>
    </xf>
    <xf numFmtId="0" fontId="9" fillId="4" borderId="4" xfId="0" applyFont="1" applyFill="1" applyBorder="1" applyAlignment="1" applyProtection="1">
      <alignment horizontal="center"/>
    </xf>
    <xf numFmtId="0" fontId="9" fillId="5" borderId="3" xfId="0" applyFont="1" applyFill="1" applyBorder="1" applyAlignment="1" applyProtection="1">
      <alignment horizontal="center"/>
    </xf>
    <xf numFmtId="0" fontId="9" fillId="5" borderId="4" xfId="0" applyFont="1" applyFill="1" applyBorder="1" applyAlignment="1" applyProtection="1">
      <alignment horizontal="center"/>
    </xf>
    <xf numFmtId="0" fontId="9" fillId="5" borderId="5" xfId="0" applyFont="1" applyFill="1" applyBorder="1" applyAlignment="1" applyProtection="1">
      <alignment horizontal="center"/>
    </xf>
    <xf numFmtId="0" fontId="9" fillId="6" borderId="3" xfId="0" applyFont="1" applyFill="1" applyBorder="1" applyAlignment="1" applyProtection="1">
      <alignment horizontal="center"/>
    </xf>
    <xf numFmtId="0" fontId="9" fillId="6" borderId="4" xfId="0" applyFont="1" applyFill="1" applyBorder="1" applyAlignment="1" applyProtection="1">
      <alignment horizontal="center"/>
    </xf>
    <xf numFmtId="0" fontId="9" fillId="6" borderId="5" xfId="0" applyFont="1" applyFill="1" applyBorder="1" applyAlignment="1" applyProtection="1">
      <alignment horizontal="center"/>
    </xf>
    <xf numFmtId="0" fontId="8" fillId="3" borderId="9" xfId="0" applyFont="1" applyFill="1" applyBorder="1" applyAlignment="1" applyProtection="1">
      <alignment horizontal="center"/>
    </xf>
    <xf numFmtId="0" fontId="8" fillId="3" borderId="10" xfId="0" applyFont="1" applyFill="1" applyBorder="1" applyAlignment="1" applyProtection="1">
      <alignment horizontal="center"/>
    </xf>
    <xf numFmtId="0" fontId="8" fillId="3" borderId="11" xfId="0" applyFont="1" applyFill="1" applyBorder="1" applyAlignment="1" applyProtection="1">
      <alignment horizontal="center"/>
    </xf>
    <xf numFmtId="0" fontId="9" fillId="4" borderId="2"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xf>
    <xf numFmtId="0" fontId="9" fillId="5" borderId="2"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xf>
    <xf numFmtId="0" fontId="9" fillId="2" borderId="0" xfId="0" applyFont="1" applyFill="1" applyProtection="1"/>
    <xf numFmtId="0" fontId="9" fillId="3" borderId="1" xfId="0" applyFont="1" applyFill="1" applyBorder="1" applyAlignment="1" applyProtection="1">
      <alignment vertical="center"/>
    </xf>
    <xf numFmtId="0" fontId="9" fillId="3" borderId="1"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xf>
    <xf numFmtId="0" fontId="9" fillId="6" borderId="1" xfId="0" applyFont="1" applyFill="1" applyBorder="1" applyAlignment="1" applyProtection="1">
      <alignment horizontal="center" vertical="center"/>
    </xf>
    <xf numFmtId="0" fontId="17" fillId="0" borderId="2" xfId="0" applyFont="1" applyFill="1" applyBorder="1" applyAlignment="1" applyProtection="1">
      <alignment vertical="center"/>
    </xf>
    <xf numFmtId="0" fontId="17" fillId="0" borderId="2" xfId="0" applyFont="1" applyBorder="1" applyAlignment="1" applyProtection="1">
      <alignment vertical="center"/>
    </xf>
    <xf numFmtId="0" fontId="17" fillId="0" borderId="2" xfId="0" applyFont="1" applyBorder="1" applyAlignment="1" applyProtection="1">
      <alignment horizontal="left" vertical="center"/>
    </xf>
    <xf numFmtId="2" fontId="17" fillId="0" borderId="2" xfId="0" applyNumberFormat="1" applyFont="1" applyBorder="1" applyAlignment="1" applyProtection="1">
      <alignment horizontal="center" vertical="center"/>
    </xf>
    <xf numFmtId="166" fontId="8" fillId="0" borderId="2" xfId="0" applyNumberFormat="1" applyFont="1" applyBorder="1" applyAlignment="1" applyProtection="1">
      <alignment horizontal="center"/>
    </xf>
    <xf numFmtId="3" fontId="8" fillId="0" borderId="2" xfId="0" applyNumberFormat="1" applyFont="1" applyBorder="1" applyAlignment="1" applyProtection="1">
      <alignment horizontal="center"/>
    </xf>
    <xf numFmtId="164" fontId="8" fillId="0" borderId="2" xfId="0" applyNumberFormat="1" applyFont="1" applyBorder="1" applyAlignment="1" applyProtection="1">
      <alignment horizontal="center"/>
    </xf>
    <xf numFmtId="0" fontId="8" fillId="0" borderId="2" xfId="0" applyFont="1" applyBorder="1" applyAlignment="1" applyProtection="1">
      <alignment horizontal="center"/>
    </xf>
    <xf numFmtId="3" fontId="8" fillId="2" borderId="2" xfId="0" applyNumberFormat="1" applyFont="1" applyFill="1" applyBorder="1" applyAlignment="1" applyProtection="1">
      <alignment horizontal="center"/>
    </xf>
    <xf numFmtId="167" fontId="8" fillId="2" borderId="2" xfId="0" applyNumberFormat="1" applyFont="1" applyFill="1" applyBorder="1" applyAlignment="1" applyProtection="1">
      <alignment horizontal="center"/>
    </xf>
    <xf numFmtId="164" fontId="8" fillId="2" borderId="2" xfId="0" applyNumberFormat="1" applyFont="1" applyFill="1" applyBorder="1" applyAlignment="1" applyProtection="1">
      <alignment horizontal="center"/>
    </xf>
    <xf numFmtId="0" fontId="8" fillId="0" borderId="0" xfId="0" applyFont="1" applyProtection="1"/>
    <xf numFmtId="166" fontId="8" fillId="2" borderId="2" xfId="0" applyNumberFormat="1" applyFont="1" applyFill="1" applyBorder="1" applyAlignment="1" applyProtection="1">
      <alignment horizontal="center"/>
    </xf>
    <xf numFmtId="1" fontId="8" fillId="2" borderId="2" xfId="0" applyNumberFormat="1" applyFont="1" applyFill="1" applyBorder="1" applyAlignment="1" applyProtection="1">
      <alignment horizontal="center"/>
    </xf>
    <xf numFmtId="0" fontId="8" fillId="2" borderId="2" xfId="0" applyFont="1" applyFill="1" applyBorder="1" applyAlignment="1" applyProtection="1">
      <alignment horizontal="center"/>
    </xf>
    <xf numFmtId="0" fontId="3" fillId="2" borderId="0" xfId="0" applyFont="1" applyFill="1" applyProtection="1"/>
    <xf numFmtId="0" fontId="1" fillId="2" borderId="0" xfId="0" applyFont="1" applyFill="1" applyProtection="1"/>
    <xf numFmtId="0" fontId="1" fillId="2" borderId="0" xfId="0" applyFont="1" applyFill="1" applyAlignment="1" applyProtection="1">
      <alignment horizontal="center"/>
    </xf>
    <xf numFmtId="0" fontId="1" fillId="3" borderId="2" xfId="0" applyFont="1" applyFill="1" applyBorder="1" applyAlignment="1" applyProtection="1">
      <alignment horizontal="center"/>
    </xf>
    <xf numFmtId="0" fontId="2" fillId="4" borderId="2" xfId="0" applyFont="1" applyFill="1" applyBorder="1" applyAlignment="1" applyProtection="1">
      <alignment horizontal="center"/>
    </xf>
    <xf numFmtId="0" fontId="2" fillId="5" borderId="2" xfId="0" applyFont="1" applyFill="1" applyBorder="1" applyAlignment="1" applyProtection="1">
      <alignment horizontal="center"/>
    </xf>
    <xf numFmtId="0" fontId="2" fillId="4" borderId="2" xfId="0" applyFont="1" applyFill="1" applyBorder="1" applyAlignment="1" applyProtection="1">
      <alignment horizontal="center" vertical="center" wrapText="1"/>
    </xf>
    <xf numFmtId="165" fontId="2" fillId="4" borderId="2" xfId="0" applyNumberFormat="1" applyFont="1" applyFill="1" applyBorder="1" applyAlignment="1" applyProtection="1">
      <alignment horizontal="center" vertical="center" wrapText="1"/>
    </xf>
    <xf numFmtId="165" fontId="2" fillId="4" borderId="2" xfId="0" applyNumberFormat="1" applyFont="1" applyFill="1" applyBorder="1" applyAlignment="1" applyProtection="1">
      <alignment horizontal="center" vertical="center"/>
    </xf>
    <xf numFmtId="0" fontId="2" fillId="5" borderId="2" xfId="0" applyFont="1" applyFill="1" applyBorder="1" applyProtection="1"/>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3" borderId="2" xfId="0" applyFont="1" applyFill="1" applyBorder="1" applyAlignment="1" applyProtection="1">
      <alignment vertical="center" wrapText="1"/>
    </xf>
    <xf numFmtId="0" fontId="2" fillId="4" borderId="2" xfId="0" applyFont="1" applyFill="1" applyBorder="1" applyAlignment="1" applyProtection="1">
      <alignment horizontal="center" vertical="center" wrapText="1"/>
    </xf>
    <xf numFmtId="165" fontId="2" fillId="5" borderId="2"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8" fillId="0" borderId="2" xfId="0" applyFont="1" applyFill="1" applyBorder="1" applyProtection="1"/>
    <xf numFmtId="0" fontId="8" fillId="0" borderId="2" xfId="0" applyFont="1" applyBorder="1" applyProtection="1"/>
    <xf numFmtId="1" fontId="8" fillId="2" borderId="2" xfId="0" applyNumberFormat="1" applyFont="1" applyFill="1" applyBorder="1" applyAlignment="1" applyProtection="1">
      <alignment horizontal="center" vertical="center"/>
    </xf>
    <xf numFmtId="0" fontId="1" fillId="2" borderId="2" xfId="0" applyFont="1" applyFill="1" applyBorder="1" applyAlignment="1" applyProtection="1">
      <alignment horizontal="center"/>
    </xf>
    <xf numFmtId="2" fontId="8" fillId="0" borderId="2" xfId="0" quotePrefix="1" applyNumberFormat="1" applyFont="1" applyBorder="1" applyAlignment="1" applyProtection="1">
      <alignment horizontal="center" vertical="center"/>
    </xf>
    <xf numFmtId="3" fontId="1" fillId="2" borderId="2" xfId="0" applyNumberFormat="1" applyFont="1" applyFill="1" applyBorder="1" applyAlignment="1" applyProtection="1">
      <alignment horizontal="center" vertical="center"/>
    </xf>
    <xf numFmtId="1" fontId="8" fillId="2" borderId="2" xfId="0" quotePrefix="1" applyNumberFormat="1" applyFont="1" applyFill="1" applyBorder="1" applyAlignment="1" applyProtection="1">
      <alignment horizontal="center" vertical="center"/>
    </xf>
    <xf numFmtId="164" fontId="8" fillId="2" borderId="2" xfId="0" applyNumberFormat="1" applyFont="1" applyFill="1" applyBorder="1" applyAlignment="1" applyProtection="1">
      <alignment horizontal="center" vertical="center"/>
    </xf>
    <xf numFmtId="3" fontId="8" fillId="0" borderId="2" xfId="0" quotePrefix="1" applyNumberFormat="1" applyFont="1" applyBorder="1" applyAlignment="1" applyProtection="1">
      <alignment horizontal="center" vertical="center"/>
    </xf>
    <xf numFmtId="165" fontId="8" fillId="2" borderId="2" xfId="0" applyNumberFormat="1" applyFont="1" applyFill="1" applyBorder="1" applyAlignment="1" applyProtection="1">
      <alignment horizontal="center" vertical="center"/>
    </xf>
    <xf numFmtId="1" fontId="8" fillId="0" borderId="2" xfId="0" applyNumberFormat="1" applyFont="1" applyFill="1" applyBorder="1" applyAlignment="1" applyProtection="1">
      <alignment horizontal="center" vertical="center"/>
    </xf>
    <xf numFmtId="164" fontId="8" fillId="0" borderId="2" xfId="0" applyNumberFormat="1" applyFont="1" applyFill="1" applyBorder="1" applyAlignment="1" applyProtection="1">
      <alignment horizontal="center" vertical="center"/>
    </xf>
    <xf numFmtId="0" fontId="1" fillId="0" borderId="0" xfId="0" applyFont="1" applyFill="1" applyProtection="1"/>
  </cellXfs>
  <cellStyles count="1">
    <cellStyle name="Normal" xfId="0" builtinId="0"/>
  </cellStyles>
  <dxfs count="15">
    <dxf>
      <font>
        <color rgb="FF9C0006"/>
      </font>
      <fill>
        <patternFill>
          <bgColor rgb="FFFFC7CE"/>
        </patternFill>
      </fill>
    </dxf>
    <dxf>
      <numFmt numFmtId="3" formatCode="#,##0"/>
    </dxf>
    <dxf>
      <numFmt numFmtId="164" formatCode="0.0"/>
    </dxf>
    <dxf>
      <numFmt numFmtId="165" formatCode="0.0E+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numFmt numFmtId="165" formatCode="0.0E+00"/>
    </dxf>
    <dxf>
      <numFmt numFmtId="2" formatCode="0.00"/>
    </dxf>
    <dxf>
      <numFmt numFmtId="164" formatCode="0.0"/>
    </dxf>
    <dxf>
      <numFmt numFmtId="1" formatCode="0"/>
    </dxf>
    <dxf>
      <numFmt numFmtId="165" formatCode="0.0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4</xdr:row>
      <xdr:rowOff>304800</xdr:rowOff>
    </xdr:from>
    <xdr:to>
      <xdr:col>4</xdr:col>
      <xdr:colOff>777875</xdr:colOff>
      <xdr:row>5</xdr:row>
      <xdr:rowOff>2730500</xdr:rowOff>
    </xdr:to>
    <xdr:pic>
      <xdr:nvPicPr>
        <xdr:cNvPr id="2" name="Picture 1" descr="C:\Users\BMasten\AppData\Local\Microsoft\Windows\INetCache\Content.MSO\738A09A3.tmp">
          <a:extLst>
            <a:ext uri="{FF2B5EF4-FFF2-40B4-BE49-F238E27FC236}">
              <a16:creationId xmlns:a16="http://schemas.microsoft.com/office/drawing/2014/main" id="{CA6C0427-DE6F-4316-B683-564DD13441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0325" y="1714500"/>
          <a:ext cx="2743200" cy="27495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515470</xdr:colOff>
      <xdr:row>1</xdr:row>
      <xdr:rowOff>89647</xdr:rowOff>
    </xdr:from>
    <xdr:to>
      <xdr:col>4</xdr:col>
      <xdr:colOff>997323</xdr:colOff>
      <xdr:row>14</xdr:row>
      <xdr:rowOff>58703</xdr:rowOff>
    </xdr:to>
    <xdr:pic>
      <xdr:nvPicPr>
        <xdr:cNvPr id="2" name="Picture 1">
          <a:extLst>
            <a:ext uri="{FF2B5EF4-FFF2-40B4-BE49-F238E27FC236}">
              <a16:creationId xmlns:a16="http://schemas.microsoft.com/office/drawing/2014/main" id="{CEB5559D-0966-1605-E8D7-B964B3D89E8B}"/>
            </a:ext>
          </a:extLst>
        </xdr:cNvPr>
        <xdr:cNvPicPr>
          <a:picLocks noChangeAspect="1"/>
        </xdr:cNvPicPr>
      </xdr:nvPicPr>
      <xdr:blipFill>
        <a:blip xmlns:r="http://schemas.openxmlformats.org/officeDocument/2006/relationships" r:embed="rId1"/>
        <a:stretch>
          <a:fillRect/>
        </a:stretch>
      </xdr:blipFill>
      <xdr:spPr>
        <a:xfrm>
          <a:off x="5300382" y="324971"/>
          <a:ext cx="6869206" cy="47091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sepa.sharepoint.com/sites/ocspp_Work/wpc/TSCA%20Scoping%20Next%2020%20HPS%20Review/Phthalates/DIDP%20&amp;%20DINP%20(MRRE)/DINP%20(MRRE)/RE%20Documents/Supplemental%20Files%20for%20DINP/DINP%20.%20Draft%20Occupational%20Risk%20Calculator%20.%20Locked%20for%20Release%20to%20Docket%20.%20August%2021%202024.xlsx" TargetMode="External"/><Relationship Id="rId2" Type="http://schemas.microsoft.com/office/2019/04/relationships/externalLinkLongPath" Target="/sites/ocspp_Work/wpc/TSCA%20Scoping%20Next%2020%20HPS%20Review/Phthalates/DIDP%20&amp;%20DINP%20(MRRE)/DINP%20(MRRE)/RE%20Documents/Supplemental%20Files%20for%20DINP/DINP%20.%20Draft%20Occupational%20Risk%20Calculator%20.%20Locked%20for%20Release%20to%20Docket%20.%20August%2021%202024.xlsx?C0DDAFA1" TargetMode="External"/><Relationship Id="rId1" Type="http://schemas.openxmlformats.org/officeDocument/2006/relationships/externalLinkPath" Target="file:///\\C0DDAFA1\DINP%20.%20Draft%20Occupational%20Risk%20Calculator%20.%20Locked%20for%20Release%20to%20Docket%20.%20August%2021%202024.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usepa.sharepoint.com/sites/ocspp_Work/wpc/TSCA%20Scoping%20Next%2020%20HPS%20Review/Phthalates/DCHP/RE%20Documents/Supplemental%20Files%20for%20DCHP/DCHP%20.%20Draft%20Occupational%20Risk%20Calculator%20.%2010-25-24.xlsx" TargetMode="External"/><Relationship Id="rId2" Type="http://schemas.microsoft.com/office/2019/04/relationships/externalLinkLongPath" Target="DCHP%20.%20Draft%20Occupational%20Risk%20Calculator%20.%2010-25-24.xlsx?92AD2596" TargetMode="External"/><Relationship Id="rId1" Type="http://schemas.openxmlformats.org/officeDocument/2006/relationships/externalLinkPath" Target="file:///\\92AD2596\DCHP%20.%20Draft%20Occupational%20Risk%20Calculator%20.%2010-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Read Me"/>
      <sheetName val="Calculation Summary"/>
      <sheetName val="Dashboard"/>
      <sheetName val="RR"/>
      <sheetName val="Aggregate RR"/>
      <sheetName val="Inhalation Exposure"/>
      <sheetName val="Dermal Exposure"/>
      <sheetName val="Hazard Values"/>
      <sheetName val="List Values"/>
      <sheetName val="Exposure 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Table of Contents"/>
      <sheetName val="Calculation Summary"/>
      <sheetName val="Dashboard"/>
      <sheetName val="RR"/>
      <sheetName val="Aggregate RR"/>
      <sheetName val="Inhalation Exposure"/>
      <sheetName val="Dermal Exposure"/>
      <sheetName val="Tables for RE"/>
      <sheetName val="Tables for Report"/>
      <sheetName val="Hazard Values"/>
      <sheetName val="List Values"/>
      <sheetName val="Exposure Factors"/>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FEDF4-B6EF-429F-A729-A0FCF9EFB8CB}">
  <sheetPr codeName="Sheet1">
    <tabColor theme="4"/>
  </sheetPr>
  <dimension ref="B1:F11"/>
  <sheetViews>
    <sheetView tabSelected="1" workbookViewId="0"/>
  </sheetViews>
  <sheetFormatPr defaultColWidth="9.1796875" defaultRowHeight="25.5" customHeight="1" x14ac:dyDescent="0.3"/>
  <cols>
    <col min="1" max="1" width="13.453125" style="1" customWidth="1"/>
    <col min="2" max="2" width="11.453125" style="1" customWidth="1"/>
    <col min="3" max="3" width="10.81640625" style="1" customWidth="1"/>
    <col min="4" max="4" width="11.453125" style="1" customWidth="1"/>
    <col min="5" max="5" width="11.81640625" style="1" customWidth="1"/>
    <col min="6" max="16384" width="9.1796875" style="1"/>
  </cols>
  <sheetData>
    <row r="1" spans="2:6" s="1" customFormat="1" ht="34.5" customHeight="1" x14ac:dyDescent="0.3">
      <c r="C1" s="2" t="s">
        <v>153</v>
      </c>
      <c r="D1" s="2"/>
      <c r="E1" s="2"/>
    </row>
    <row r="3" spans="2:6" s="1" customFormat="1" ht="25.5" customHeight="1" x14ac:dyDescent="0.3">
      <c r="B3" s="3" t="s">
        <v>0</v>
      </c>
      <c r="C3" s="3"/>
      <c r="D3" s="3"/>
      <c r="E3" s="3"/>
      <c r="F3" s="3"/>
    </row>
    <row r="4" spans="2:6" s="1" customFormat="1" ht="37.5" customHeight="1" x14ac:dyDescent="0.3">
      <c r="B4" s="3"/>
      <c r="C4" s="3"/>
      <c r="D4" s="3"/>
      <c r="E4" s="3"/>
      <c r="F4" s="3"/>
    </row>
    <row r="6" spans="2:6" s="1" customFormat="1" ht="217.5" customHeight="1" x14ac:dyDescent="0.3"/>
    <row r="7" spans="2:6" s="1" customFormat="1" ht="25.5" customHeight="1" x14ac:dyDescent="0.3">
      <c r="B7" s="3"/>
      <c r="C7" s="3"/>
      <c r="D7" s="3"/>
      <c r="E7" s="3"/>
      <c r="F7" s="3"/>
    </row>
    <row r="9" spans="2:6" s="1" customFormat="1" ht="25.5" customHeight="1" x14ac:dyDescent="0.3">
      <c r="B9" s="3" t="s">
        <v>154</v>
      </c>
      <c r="C9" s="3"/>
      <c r="D9" s="3"/>
      <c r="E9" s="3"/>
      <c r="F9" s="3"/>
    </row>
    <row r="11" spans="2:6" s="1" customFormat="1" ht="25.5" customHeight="1" x14ac:dyDescent="0.35">
      <c r="B11" s="4" t="s">
        <v>155</v>
      </c>
      <c r="C11" s="4"/>
      <c r="D11" s="4"/>
      <c r="E11" s="4"/>
      <c r="F11" s="4"/>
    </row>
  </sheetData>
  <sheetProtection sheet="1" objects="1" scenarios="1" formatCells="0" formatColumns="0" formatRows="0" sort="0" autoFilter="0"/>
  <mergeCells count="5">
    <mergeCell ref="C1:E1"/>
    <mergeCell ref="B3:F4"/>
    <mergeCell ref="B7:F7"/>
    <mergeCell ref="B9:F9"/>
    <mergeCell ref="B11:F1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73A3-BDA4-43B7-93AF-8BA5BEDD92E0}">
  <sheetPr codeName="Sheet2"/>
  <dimension ref="A2:B5"/>
  <sheetViews>
    <sheetView zoomScale="115" zoomScaleNormal="115" workbookViewId="0"/>
  </sheetViews>
  <sheetFormatPr defaultColWidth="9.1796875" defaultRowHeight="14.5" x14ac:dyDescent="0.35"/>
  <cols>
    <col min="1" max="1" width="20.54296875" style="6" customWidth="1"/>
    <col min="2" max="2" width="126" style="6" customWidth="1"/>
    <col min="3" max="16384" width="9.1796875" style="6"/>
  </cols>
  <sheetData>
    <row r="2" spans="1:2" x14ac:dyDescent="0.35">
      <c r="A2" s="5" t="s">
        <v>1</v>
      </c>
      <c r="B2" s="5" t="s">
        <v>2</v>
      </c>
    </row>
    <row r="3" spans="1:2" x14ac:dyDescent="0.35">
      <c r="A3" s="7" t="s">
        <v>3</v>
      </c>
      <c r="B3" s="7" t="s">
        <v>4</v>
      </c>
    </row>
    <row r="4" spans="1:2" ht="78" customHeight="1" x14ac:dyDescent="0.35">
      <c r="A4" s="7" t="s">
        <v>5</v>
      </c>
      <c r="B4" s="7" t="s">
        <v>6</v>
      </c>
    </row>
    <row r="5" spans="1:2" ht="77.25" customHeight="1" x14ac:dyDescent="0.35">
      <c r="A5" s="7" t="s">
        <v>7</v>
      </c>
      <c r="B5" s="7" t="s">
        <v>8</v>
      </c>
    </row>
  </sheetData>
  <sheetProtection sheet="1" objects="1" scenarios="1" formatCells="0" formatColumns="0" formatRows="0" sort="0" autoFilter="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CA96F-0C0A-4981-836C-17C6F3E67D81}">
  <sheetPr codeName="Sheet3"/>
  <dimension ref="A1:E21"/>
  <sheetViews>
    <sheetView zoomScaleNormal="100" workbookViewId="0"/>
  </sheetViews>
  <sheetFormatPr defaultColWidth="9.1796875" defaultRowHeight="14.5" x14ac:dyDescent="0.35"/>
  <cols>
    <col min="1" max="1" width="29.453125" style="6" customWidth="1"/>
    <col min="2" max="2" width="42.26953125" style="6" customWidth="1"/>
    <col min="3" max="3" width="21.453125" style="9" customWidth="1"/>
    <col min="4" max="4" width="74.26953125" style="6" customWidth="1"/>
    <col min="5" max="5" width="92.81640625" style="6" customWidth="1"/>
    <col min="6" max="16384" width="9.1796875" style="6"/>
  </cols>
  <sheetData>
    <row r="1" spans="1:5" ht="18.5" x14ac:dyDescent="0.45">
      <c r="A1" s="8" t="s">
        <v>9</v>
      </c>
    </row>
    <row r="3" spans="1:5" ht="29" x14ac:dyDescent="0.35">
      <c r="A3" s="10" t="s">
        <v>10</v>
      </c>
      <c r="B3" s="11" t="s">
        <v>2</v>
      </c>
    </row>
    <row r="4" spans="1:5" s="15" customFormat="1" ht="87" x14ac:dyDescent="0.35">
      <c r="A4" s="12" t="s">
        <v>11</v>
      </c>
      <c r="B4" s="13" t="s">
        <v>12</v>
      </c>
      <c r="C4" s="14"/>
    </row>
    <row r="5" spans="1:5" s="15" customFormat="1" ht="72.5" x14ac:dyDescent="0.35">
      <c r="A5" s="12" t="s">
        <v>13</v>
      </c>
      <c r="B5" s="13" t="s">
        <v>14</v>
      </c>
      <c r="C5" s="14"/>
    </row>
    <row r="6" spans="1:5" ht="28.5" customHeight="1" x14ac:dyDescent="0.35"/>
    <row r="7" spans="1:5" x14ac:dyDescent="0.35">
      <c r="A7" s="16" t="s">
        <v>15</v>
      </c>
      <c r="B7" s="17"/>
    </row>
    <row r="8" spans="1:5" x14ac:dyDescent="0.35">
      <c r="A8" s="18" t="s">
        <v>16</v>
      </c>
      <c r="B8" s="19" t="s">
        <v>17</v>
      </c>
    </row>
    <row r="9" spans="1:5" x14ac:dyDescent="0.35">
      <c r="A9" s="20" t="s">
        <v>18</v>
      </c>
      <c r="B9" s="21">
        <v>1</v>
      </c>
    </row>
    <row r="10" spans="1:5" x14ac:dyDescent="0.35">
      <c r="A10" s="20" t="s">
        <v>19</v>
      </c>
      <c r="B10" s="21">
        <v>0.83</v>
      </c>
    </row>
    <row r="11" spans="1:5" x14ac:dyDescent="0.35">
      <c r="A11" s="20" t="s">
        <v>20</v>
      </c>
      <c r="B11" s="21">
        <v>0.53</v>
      </c>
    </row>
    <row r="12" spans="1:5" x14ac:dyDescent="0.35">
      <c r="A12" s="20" t="s">
        <v>21</v>
      </c>
      <c r="B12" s="21">
        <v>0.52</v>
      </c>
    </row>
    <row r="13" spans="1:5" x14ac:dyDescent="0.35">
      <c r="A13" s="20" t="s">
        <v>22</v>
      </c>
      <c r="B13" s="21">
        <v>1.66</v>
      </c>
    </row>
    <row r="14" spans="1:5" x14ac:dyDescent="0.35">
      <c r="A14" s="20" t="s">
        <v>23</v>
      </c>
      <c r="B14" s="21">
        <v>0.21</v>
      </c>
    </row>
    <row r="16" spans="1:5" x14ac:dyDescent="0.35">
      <c r="A16" s="22" t="s">
        <v>24</v>
      </c>
      <c r="B16" s="22"/>
      <c r="C16" s="22"/>
      <c r="D16" s="22"/>
      <c r="E16" s="22"/>
    </row>
    <row r="17" spans="1:5" ht="41.25" customHeight="1" x14ac:dyDescent="0.35">
      <c r="A17" s="11" t="s">
        <v>25</v>
      </c>
      <c r="B17" s="11" t="s">
        <v>26</v>
      </c>
      <c r="C17" s="23" t="s">
        <v>27</v>
      </c>
      <c r="D17" s="11" t="s">
        <v>28</v>
      </c>
      <c r="E17" s="11" t="s">
        <v>29</v>
      </c>
    </row>
    <row r="18" spans="1:5" ht="29" x14ac:dyDescent="0.35">
      <c r="A18" s="24" t="s">
        <v>30</v>
      </c>
      <c r="B18" s="12" t="s">
        <v>31</v>
      </c>
      <c r="C18" s="25">
        <v>5.16</v>
      </c>
      <c r="D18" s="13" t="s">
        <v>32</v>
      </c>
      <c r="E18" s="26" t="s">
        <v>33</v>
      </c>
    </row>
    <row r="19" spans="1:5" x14ac:dyDescent="0.35">
      <c r="A19" s="20" t="s">
        <v>34</v>
      </c>
      <c r="B19" s="12" t="s">
        <v>31</v>
      </c>
      <c r="C19" s="25">
        <v>10.8</v>
      </c>
      <c r="D19" s="13" t="s">
        <v>35</v>
      </c>
      <c r="E19" s="27"/>
    </row>
    <row r="20" spans="1:5" x14ac:dyDescent="0.35">
      <c r="A20" s="20" t="s">
        <v>36</v>
      </c>
      <c r="B20" s="12" t="s">
        <v>31</v>
      </c>
      <c r="C20" s="25">
        <v>7.35</v>
      </c>
      <c r="D20" s="13" t="s">
        <v>37</v>
      </c>
      <c r="E20" s="27"/>
    </row>
    <row r="21" spans="1:5" x14ac:dyDescent="0.35">
      <c r="A21" s="20" t="s">
        <v>38</v>
      </c>
      <c r="B21" s="12" t="s">
        <v>31</v>
      </c>
      <c r="C21" s="25">
        <v>4.3600000000000003</v>
      </c>
      <c r="D21" s="13" t="s">
        <v>39</v>
      </c>
      <c r="E21" s="28"/>
    </row>
  </sheetData>
  <sheetProtection sheet="1" objects="1" scenarios="1" formatCells="0" formatColumns="0" formatRows="0" sort="0" autoFilter="0"/>
  <mergeCells count="3">
    <mergeCell ref="A7:B7"/>
    <mergeCell ref="A16:E16"/>
    <mergeCell ref="E18:E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46A96-B7B5-4A4A-9C21-B447562DA7B2}">
  <sheetPr codeName="Sheet4"/>
  <dimension ref="B1:BO42"/>
  <sheetViews>
    <sheetView zoomScale="90" zoomScaleNormal="90" workbookViewId="0">
      <pane ySplit="4" topLeftCell="A13" activePane="bottomLeft" state="frozen"/>
      <selection pane="bottomLeft"/>
    </sheetView>
  </sheetViews>
  <sheetFormatPr defaultColWidth="9.1796875" defaultRowHeight="13" x14ac:dyDescent="0.3"/>
  <cols>
    <col min="1" max="1" width="2.453125" style="30" customWidth="1"/>
    <col min="2" max="2" width="49.54296875" style="30" customWidth="1"/>
    <col min="3" max="3" width="23.1796875" style="30" bestFit="1" customWidth="1"/>
    <col min="4" max="4" width="12.81640625" style="31" customWidth="1"/>
    <col min="5" max="5" width="12.26953125" style="32" customWidth="1"/>
    <col min="6" max="6" width="10.7265625" style="32" customWidth="1"/>
    <col min="7" max="7" width="24.81640625" style="32" customWidth="1"/>
    <col min="8" max="8" width="16.1796875" style="32" customWidth="1"/>
    <col min="9" max="9" width="16.7265625" style="32" customWidth="1"/>
    <col min="10" max="10" width="9.1796875" style="32" customWidth="1"/>
    <col min="11" max="11" width="26.26953125" style="32" customWidth="1"/>
    <col min="12" max="12" width="27.1796875" style="32" customWidth="1"/>
    <col min="13" max="13" width="45.81640625" style="32" customWidth="1"/>
    <col min="14" max="15" width="20.7265625" style="32" bestFit="1" customWidth="1"/>
    <col min="16" max="16" width="22.1796875" style="32" customWidth="1"/>
    <col min="17" max="17" width="32" style="32" bestFit="1" customWidth="1"/>
    <col min="18" max="18" width="16" style="32" bestFit="1" customWidth="1"/>
    <col min="19" max="16384" width="9.1796875" style="30"/>
  </cols>
  <sheetData>
    <row r="1" spans="2:67" s="30" customFormat="1" x14ac:dyDescent="0.3">
      <c r="B1" s="29"/>
      <c r="D1" s="31"/>
      <c r="E1" s="32"/>
      <c r="F1" s="32"/>
      <c r="G1" s="32"/>
      <c r="H1" s="32"/>
      <c r="I1" s="32"/>
      <c r="J1" s="32"/>
      <c r="K1" s="32"/>
      <c r="L1" s="32"/>
      <c r="M1" s="32"/>
      <c r="N1" s="32"/>
      <c r="O1" s="32"/>
      <c r="P1" s="32"/>
      <c r="Q1" s="32"/>
      <c r="R1" s="32"/>
    </row>
    <row r="2" spans="2:67" s="30" customFormat="1" x14ac:dyDescent="0.3">
      <c r="B2" s="33"/>
      <c r="C2" s="34"/>
      <c r="D2" s="35"/>
      <c r="E2" s="36" t="s">
        <v>40</v>
      </c>
      <c r="F2" s="37"/>
      <c r="G2" s="37"/>
      <c r="H2" s="37"/>
      <c r="I2" s="37"/>
      <c r="J2" s="38" t="s">
        <v>41</v>
      </c>
      <c r="K2" s="39"/>
      <c r="L2" s="39"/>
      <c r="M2" s="40"/>
      <c r="N2" s="41" t="s">
        <v>42</v>
      </c>
      <c r="O2" s="42"/>
      <c r="P2" s="42"/>
      <c r="Q2" s="42"/>
      <c r="R2" s="43"/>
    </row>
    <row r="3" spans="2:67" s="53" customFormat="1" ht="50.25" customHeight="1" x14ac:dyDescent="0.3">
      <c r="B3" s="44"/>
      <c r="C3" s="45"/>
      <c r="D3" s="46"/>
      <c r="E3" s="47" t="s">
        <v>43</v>
      </c>
      <c r="F3" s="47" t="s">
        <v>44</v>
      </c>
      <c r="G3" s="47" t="s">
        <v>45</v>
      </c>
      <c r="H3" s="47" t="s">
        <v>46</v>
      </c>
      <c r="I3" s="47" t="s">
        <v>47</v>
      </c>
      <c r="J3" s="48"/>
      <c r="K3" s="49" t="s">
        <v>48</v>
      </c>
      <c r="L3" s="49" t="s">
        <v>49</v>
      </c>
      <c r="M3" s="50" t="s">
        <v>50</v>
      </c>
      <c r="N3" s="51" t="s">
        <v>51</v>
      </c>
      <c r="O3" s="51" t="s">
        <v>52</v>
      </c>
      <c r="P3" s="51" t="s">
        <v>53</v>
      </c>
      <c r="Q3" s="51" t="s">
        <v>54</v>
      </c>
      <c r="R3" s="52" t="s">
        <v>55</v>
      </c>
    </row>
    <row r="4" spans="2:67" s="53" customFormat="1" ht="39" x14ac:dyDescent="0.3">
      <c r="B4" s="54" t="s">
        <v>56</v>
      </c>
      <c r="C4" s="54" t="s">
        <v>25</v>
      </c>
      <c r="D4" s="55" t="s">
        <v>57</v>
      </c>
      <c r="E4" s="56" t="s">
        <v>58</v>
      </c>
      <c r="F4" s="56" t="s">
        <v>58</v>
      </c>
      <c r="G4" s="56" t="s">
        <v>59</v>
      </c>
      <c r="H4" s="56" t="s">
        <v>59</v>
      </c>
      <c r="I4" s="56" t="s">
        <v>59</v>
      </c>
      <c r="J4" s="57" t="s">
        <v>17</v>
      </c>
      <c r="K4" s="50" t="s">
        <v>58</v>
      </c>
      <c r="L4" s="50" t="s">
        <v>58</v>
      </c>
      <c r="M4" s="50" t="s">
        <v>60</v>
      </c>
      <c r="N4" s="58" t="s">
        <v>59</v>
      </c>
      <c r="O4" s="58" t="s">
        <v>59</v>
      </c>
      <c r="P4" s="58" t="s">
        <v>59</v>
      </c>
      <c r="Q4" s="58" t="s">
        <v>59</v>
      </c>
      <c r="R4" s="58" t="s">
        <v>59</v>
      </c>
    </row>
    <row r="5" spans="2:67" s="70" customFormat="1" x14ac:dyDescent="0.3">
      <c r="B5" s="59" t="s">
        <v>61</v>
      </c>
      <c r="C5" s="60" t="s">
        <v>62</v>
      </c>
      <c r="D5" s="61" t="s">
        <v>63</v>
      </c>
      <c r="E5" s="62">
        <v>6.3168795305488426E-2</v>
      </c>
      <c r="F5" s="63">
        <v>3.1715469613259666</v>
      </c>
      <c r="G5" s="64">
        <f t="shared" ref="G5:G42" si="0">IFERROR(12/(E5), "-")</f>
        <v>189.96721311475412</v>
      </c>
      <c r="H5" s="64">
        <f t="shared" ref="H5:H42" si="1">IFERROR(12/(F5), "-")</f>
        <v>3.7836425398484455</v>
      </c>
      <c r="I5" s="65">
        <f t="shared" ref="I5:I42" si="2">IFERROR(1/((1/G5)+(1/H5)), "-")</f>
        <v>3.709754087480154</v>
      </c>
      <c r="J5" s="66">
        <v>0.52</v>
      </c>
      <c r="K5" s="66">
        <f t="shared" ref="K5:K42" si="3">IFERROR(E5*$J5, "-")</f>
        <v>3.2847773558853981E-2</v>
      </c>
      <c r="L5" s="66">
        <f t="shared" ref="L5:L42" si="4">IFERROR(F5*$J5, "-")</f>
        <v>1.6492044198895026</v>
      </c>
      <c r="M5" s="66">
        <v>5.1599999999999997E-3</v>
      </c>
      <c r="N5" s="67">
        <f t="shared" ref="N5:N42" si="5">IFERROR(2.1/(K5), "-")</f>
        <v>63.931273644388412</v>
      </c>
      <c r="O5" s="68">
        <f t="shared" ref="O5:O42" si="6">IFERROR(2.1/(L5), "-")</f>
        <v>1.2733412393720731</v>
      </c>
      <c r="P5" s="67">
        <f t="shared" ref="P5:P42" si="7">IFERROR(2.1/(M5), "-")</f>
        <v>406.97674418604657</v>
      </c>
      <c r="Q5" s="69">
        <f t="shared" ref="Q5:Q42" si="8">IFERROR(1/((1/N5)+(1/O5)), "-")</f>
        <v>1.2484749332865905</v>
      </c>
      <c r="R5" s="69">
        <f t="shared" ref="R5:R42" si="9">IFERROR(1/((1/N5)+(1/O5)+(1/P5)), "-")</f>
        <v>1.2446567231759866</v>
      </c>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row>
    <row r="6" spans="2:67" s="30" customFormat="1" x14ac:dyDescent="0.3">
      <c r="B6" s="59" t="s">
        <v>61</v>
      </c>
      <c r="C6" s="60" t="s">
        <v>62</v>
      </c>
      <c r="D6" s="61" t="s">
        <v>64</v>
      </c>
      <c r="E6" s="62">
        <v>1.3807386952019328E-2</v>
      </c>
      <c r="F6" s="71">
        <v>1.5857734806629833</v>
      </c>
      <c r="G6" s="64">
        <f t="shared" si="0"/>
        <v>869.10000000000014</v>
      </c>
      <c r="H6" s="64">
        <f t="shared" si="1"/>
        <v>7.5672850796968909</v>
      </c>
      <c r="I6" s="65">
        <f t="shared" si="2"/>
        <v>7.5019651978534654</v>
      </c>
      <c r="J6" s="66">
        <v>0.52</v>
      </c>
      <c r="K6" s="66">
        <f t="shared" si="3"/>
        <v>7.1798412150500509E-3</v>
      </c>
      <c r="L6" s="66">
        <f t="shared" si="4"/>
        <v>0.82460220994475131</v>
      </c>
      <c r="M6" s="66">
        <v>5.1599999999999997E-3</v>
      </c>
      <c r="N6" s="67">
        <f t="shared" si="5"/>
        <v>292.48557692307696</v>
      </c>
      <c r="O6" s="68">
        <f t="shared" si="6"/>
        <v>2.5466824787441462</v>
      </c>
      <c r="P6" s="67">
        <f t="shared" si="7"/>
        <v>406.97674418604657</v>
      </c>
      <c r="Q6" s="69">
        <f t="shared" si="8"/>
        <v>2.5246998262006852</v>
      </c>
      <c r="R6" s="69">
        <f t="shared" si="9"/>
        <v>2.5091342908268293</v>
      </c>
    </row>
    <row r="7" spans="2:67" s="70" customFormat="1" x14ac:dyDescent="0.3">
      <c r="B7" s="59" t="s">
        <v>65</v>
      </c>
      <c r="C7" s="60" t="s">
        <v>62</v>
      </c>
      <c r="D7" s="61" t="s">
        <v>63</v>
      </c>
      <c r="E7" s="62">
        <v>0.20711080428028991</v>
      </c>
      <c r="F7" s="63">
        <v>1.0945524861878452E-2</v>
      </c>
      <c r="G7" s="64">
        <f t="shared" si="0"/>
        <v>57.940000000000012</v>
      </c>
      <c r="H7" s="64">
        <f t="shared" si="1"/>
        <v>1096.3384717889701</v>
      </c>
      <c r="I7" s="65">
        <f t="shared" si="2"/>
        <v>55.031651900258488</v>
      </c>
      <c r="J7" s="66">
        <v>0.52</v>
      </c>
      <c r="K7" s="66">
        <f t="shared" si="3"/>
        <v>0.10769761822575076</v>
      </c>
      <c r="L7" s="66">
        <f t="shared" si="4"/>
        <v>5.691672928176795E-3</v>
      </c>
      <c r="M7" s="66">
        <v>5.1599999999999997E-3</v>
      </c>
      <c r="N7" s="67">
        <f t="shared" si="5"/>
        <v>19.499038461538465</v>
      </c>
      <c r="O7" s="67">
        <f t="shared" si="6"/>
        <v>368.96006262128805</v>
      </c>
      <c r="P7" s="67">
        <f t="shared" si="7"/>
        <v>406.97674418604657</v>
      </c>
      <c r="Q7" s="72">
        <f t="shared" si="8"/>
        <v>18.520267466433147</v>
      </c>
      <c r="R7" s="72">
        <f t="shared" si="9"/>
        <v>17.714150625104153</v>
      </c>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row>
    <row r="8" spans="2:67" s="30" customFormat="1" x14ac:dyDescent="0.3">
      <c r="B8" s="59" t="s">
        <v>65</v>
      </c>
      <c r="C8" s="60" t="s">
        <v>62</v>
      </c>
      <c r="D8" s="61" t="s">
        <v>64</v>
      </c>
      <c r="E8" s="62">
        <v>9.1128753883327578E-3</v>
      </c>
      <c r="F8" s="71">
        <v>5.4727624309392261E-3</v>
      </c>
      <c r="G8" s="64">
        <f t="shared" si="0"/>
        <v>1316.8181818181818</v>
      </c>
      <c r="H8" s="64">
        <f t="shared" si="1"/>
        <v>2192.6769435779402</v>
      </c>
      <c r="I8" s="65">
        <f t="shared" si="2"/>
        <v>822.72713395806488</v>
      </c>
      <c r="J8" s="66">
        <v>0.52</v>
      </c>
      <c r="K8" s="66">
        <f t="shared" si="3"/>
        <v>4.7386952019330339E-3</v>
      </c>
      <c r="L8" s="66">
        <f t="shared" si="4"/>
        <v>2.8458364640883975E-3</v>
      </c>
      <c r="M8" s="66">
        <v>5.1599999999999997E-3</v>
      </c>
      <c r="N8" s="67">
        <f t="shared" si="5"/>
        <v>443.15996503496507</v>
      </c>
      <c r="O8" s="67">
        <f t="shared" si="6"/>
        <v>737.92012524257609</v>
      </c>
      <c r="P8" s="67">
        <f t="shared" si="7"/>
        <v>406.97674418604657</v>
      </c>
      <c r="Q8" s="72">
        <f t="shared" si="8"/>
        <v>276.87932392819494</v>
      </c>
      <c r="R8" s="72">
        <f t="shared" si="9"/>
        <v>164.77655319409433</v>
      </c>
    </row>
    <row r="9" spans="2:67" s="30" customFormat="1" x14ac:dyDescent="0.3">
      <c r="B9" s="59" t="s">
        <v>66</v>
      </c>
      <c r="C9" s="60" t="s">
        <v>62</v>
      </c>
      <c r="D9" s="61" t="s">
        <v>63</v>
      </c>
      <c r="E9" s="62">
        <v>6.3168795305488426E-2</v>
      </c>
      <c r="F9" s="73">
        <v>3.1715469613259666</v>
      </c>
      <c r="G9" s="64">
        <f t="shared" si="0"/>
        <v>189.96721311475412</v>
      </c>
      <c r="H9" s="64">
        <f t="shared" si="1"/>
        <v>3.7836425398484455</v>
      </c>
      <c r="I9" s="65">
        <f t="shared" si="2"/>
        <v>3.709754087480154</v>
      </c>
      <c r="J9" s="66">
        <v>0.52</v>
      </c>
      <c r="K9" s="66">
        <f t="shared" si="3"/>
        <v>3.2847773558853981E-2</v>
      </c>
      <c r="L9" s="66">
        <f t="shared" si="4"/>
        <v>1.6492044198895026</v>
      </c>
      <c r="M9" s="66">
        <v>5.1599999999999997E-3</v>
      </c>
      <c r="N9" s="67">
        <f t="shared" si="5"/>
        <v>63.931273644388412</v>
      </c>
      <c r="O9" s="68">
        <f t="shared" si="6"/>
        <v>1.2733412393720731</v>
      </c>
      <c r="P9" s="67">
        <f t="shared" si="7"/>
        <v>406.97674418604657</v>
      </c>
      <c r="Q9" s="69">
        <f t="shared" si="8"/>
        <v>1.2484749332865905</v>
      </c>
      <c r="R9" s="69">
        <f t="shared" si="9"/>
        <v>1.2446567231759866</v>
      </c>
    </row>
    <row r="10" spans="2:67" s="30" customFormat="1" x14ac:dyDescent="0.3">
      <c r="B10" s="59" t="s">
        <v>66</v>
      </c>
      <c r="C10" s="60" t="s">
        <v>62</v>
      </c>
      <c r="D10" s="61" t="s">
        <v>64</v>
      </c>
      <c r="E10" s="62">
        <v>1.3807386952019328E-2</v>
      </c>
      <c r="F10" s="73">
        <v>1.5857734806629833</v>
      </c>
      <c r="G10" s="64">
        <f t="shared" si="0"/>
        <v>869.10000000000014</v>
      </c>
      <c r="H10" s="64">
        <f t="shared" si="1"/>
        <v>7.5672850796968909</v>
      </c>
      <c r="I10" s="65">
        <f t="shared" si="2"/>
        <v>7.5019651978534654</v>
      </c>
      <c r="J10" s="66">
        <v>0.52</v>
      </c>
      <c r="K10" s="66">
        <f t="shared" si="3"/>
        <v>7.1798412150500509E-3</v>
      </c>
      <c r="L10" s="66">
        <f t="shared" si="4"/>
        <v>0.82460220994475131</v>
      </c>
      <c r="M10" s="66">
        <v>5.1599999999999997E-3</v>
      </c>
      <c r="N10" s="67">
        <f t="shared" si="5"/>
        <v>292.48557692307696</v>
      </c>
      <c r="O10" s="68">
        <f t="shared" si="6"/>
        <v>2.5466824787441462</v>
      </c>
      <c r="P10" s="67">
        <f t="shared" si="7"/>
        <v>406.97674418604657</v>
      </c>
      <c r="Q10" s="69">
        <f t="shared" si="8"/>
        <v>2.5246998262006852</v>
      </c>
      <c r="R10" s="69">
        <f t="shared" si="9"/>
        <v>2.5091342908268293</v>
      </c>
    </row>
    <row r="11" spans="2:67" s="30" customFormat="1" x14ac:dyDescent="0.3">
      <c r="B11" s="59" t="s">
        <v>67</v>
      </c>
      <c r="C11" s="60" t="s">
        <v>62</v>
      </c>
      <c r="D11" s="61" t="s">
        <v>63</v>
      </c>
      <c r="E11" s="62">
        <v>0.48325854332067647</v>
      </c>
      <c r="F11" s="73">
        <v>1.0945524861878452E-2</v>
      </c>
      <c r="G11" s="64">
        <f t="shared" si="0"/>
        <v>24.831428571428575</v>
      </c>
      <c r="H11" s="64">
        <f t="shared" si="1"/>
        <v>1096.3384717889701</v>
      </c>
      <c r="I11" s="65">
        <f t="shared" si="2"/>
        <v>24.281467459647253</v>
      </c>
      <c r="J11" s="66">
        <v>0.52</v>
      </c>
      <c r="K11" s="66">
        <f t="shared" si="3"/>
        <v>0.25129444252675176</v>
      </c>
      <c r="L11" s="66">
        <f t="shared" si="4"/>
        <v>5.691672928176795E-3</v>
      </c>
      <c r="M11" s="66">
        <v>5.1599999999999997E-3</v>
      </c>
      <c r="N11" s="68">
        <f t="shared" si="5"/>
        <v>8.3567307692307722</v>
      </c>
      <c r="O11" s="67">
        <f t="shared" si="6"/>
        <v>368.96006262128805</v>
      </c>
      <c r="P11" s="67">
        <f t="shared" si="7"/>
        <v>406.97674418604657</v>
      </c>
      <c r="Q11" s="69">
        <f t="shared" si="8"/>
        <v>8.1716477027659042</v>
      </c>
      <c r="R11" s="69">
        <f t="shared" si="9"/>
        <v>8.0107996121005218</v>
      </c>
    </row>
    <row r="12" spans="2:67" s="30" customFormat="1" x14ac:dyDescent="0.3">
      <c r="B12" s="59" t="s">
        <v>67</v>
      </c>
      <c r="C12" s="60" t="s">
        <v>62</v>
      </c>
      <c r="D12" s="61" t="s">
        <v>64</v>
      </c>
      <c r="E12" s="62">
        <v>4.6392820158784938E-2</v>
      </c>
      <c r="F12" s="73">
        <v>5.4727624309392261E-3</v>
      </c>
      <c r="G12" s="64">
        <f t="shared" si="0"/>
        <v>258.66071428571433</v>
      </c>
      <c r="H12" s="64">
        <f t="shared" si="1"/>
        <v>2192.6769435779402</v>
      </c>
      <c r="I12" s="65">
        <f t="shared" si="2"/>
        <v>231.36730372672014</v>
      </c>
      <c r="J12" s="66">
        <v>0.52</v>
      </c>
      <c r="K12" s="66">
        <f t="shared" si="3"/>
        <v>2.4124266482568168E-2</v>
      </c>
      <c r="L12" s="66">
        <f t="shared" si="4"/>
        <v>2.8458364640883975E-3</v>
      </c>
      <c r="M12" s="66">
        <v>5.1599999999999997E-3</v>
      </c>
      <c r="N12" s="67">
        <f t="shared" si="5"/>
        <v>87.049278846153868</v>
      </c>
      <c r="O12" s="67">
        <f t="shared" si="6"/>
        <v>737.92012524257609</v>
      </c>
      <c r="P12" s="67">
        <f t="shared" si="7"/>
        <v>406.97674418604657</v>
      </c>
      <c r="Q12" s="72">
        <f t="shared" si="8"/>
        <v>77.863996446492351</v>
      </c>
      <c r="R12" s="72">
        <f t="shared" si="9"/>
        <v>65.359267708743033</v>
      </c>
    </row>
    <row r="13" spans="2:67" s="30" customFormat="1" x14ac:dyDescent="0.3">
      <c r="B13" s="59" t="s">
        <v>68</v>
      </c>
      <c r="C13" s="60" t="s">
        <v>62</v>
      </c>
      <c r="D13" s="61" t="s">
        <v>63</v>
      </c>
      <c r="E13" s="62">
        <v>1.3807386952019328E-2</v>
      </c>
      <c r="F13" s="73">
        <v>3.1715469613259666</v>
      </c>
      <c r="G13" s="64">
        <f t="shared" si="0"/>
        <v>869.10000000000014</v>
      </c>
      <c r="H13" s="64">
        <f t="shared" si="1"/>
        <v>3.7836425398484455</v>
      </c>
      <c r="I13" s="65">
        <f t="shared" si="2"/>
        <v>3.7672417847286739</v>
      </c>
      <c r="J13" s="66">
        <v>0.52</v>
      </c>
      <c r="K13" s="66">
        <f t="shared" si="3"/>
        <v>7.1798412150500509E-3</v>
      </c>
      <c r="L13" s="66">
        <f t="shared" si="4"/>
        <v>1.6492044198895026</v>
      </c>
      <c r="M13" s="66">
        <v>5.1599999999999997E-3</v>
      </c>
      <c r="N13" s="67">
        <f t="shared" si="5"/>
        <v>292.48557692307696</v>
      </c>
      <c r="O13" s="68">
        <f t="shared" si="6"/>
        <v>1.2733412393720731</v>
      </c>
      <c r="P13" s="67">
        <f t="shared" si="7"/>
        <v>406.97674418604657</v>
      </c>
      <c r="Q13" s="69">
        <f t="shared" si="8"/>
        <v>1.267821754475996</v>
      </c>
      <c r="R13" s="69">
        <f t="shared" si="9"/>
        <v>1.2638844773259144</v>
      </c>
    </row>
    <row r="14" spans="2:67" s="30" customFormat="1" x14ac:dyDescent="0.3">
      <c r="B14" s="59" t="s">
        <v>68</v>
      </c>
      <c r="C14" s="60" t="s">
        <v>62</v>
      </c>
      <c r="D14" s="61" t="s">
        <v>64</v>
      </c>
      <c r="E14" s="62">
        <v>6.9036934760096638E-3</v>
      </c>
      <c r="F14" s="73">
        <v>1.5857734806629833</v>
      </c>
      <c r="G14" s="64">
        <f t="shared" si="0"/>
        <v>1738.2000000000003</v>
      </c>
      <c r="H14" s="64">
        <f t="shared" si="1"/>
        <v>7.5672850796968909</v>
      </c>
      <c r="I14" s="65">
        <f t="shared" si="2"/>
        <v>7.5344835694573478</v>
      </c>
      <c r="J14" s="66">
        <v>0.52</v>
      </c>
      <c r="K14" s="66">
        <f t="shared" si="3"/>
        <v>3.5899206075250254E-3</v>
      </c>
      <c r="L14" s="66">
        <f t="shared" si="4"/>
        <v>0.82460220994475131</v>
      </c>
      <c r="M14" s="66">
        <v>5.1599999999999997E-3</v>
      </c>
      <c r="N14" s="67">
        <f t="shared" si="5"/>
        <v>584.97115384615392</v>
      </c>
      <c r="O14" s="68">
        <f t="shared" si="6"/>
        <v>2.5466824787441462</v>
      </c>
      <c r="P14" s="67">
        <f t="shared" si="7"/>
        <v>406.97674418604657</v>
      </c>
      <c r="Q14" s="69">
        <f t="shared" si="8"/>
        <v>2.535643508951992</v>
      </c>
      <c r="R14" s="69">
        <f t="shared" si="9"/>
        <v>2.5199431584920711</v>
      </c>
    </row>
    <row r="15" spans="2:67" s="30" customFormat="1" x14ac:dyDescent="0.3">
      <c r="B15" s="59" t="s">
        <v>69</v>
      </c>
      <c r="C15" s="60" t="s">
        <v>62</v>
      </c>
      <c r="D15" s="61" t="s">
        <v>63</v>
      </c>
      <c r="E15" s="62">
        <v>1.3807386952019328E-2</v>
      </c>
      <c r="F15" s="73">
        <v>3.1715469613259666</v>
      </c>
      <c r="G15" s="64">
        <f t="shared" si="0"/>
        <v>869.10000000000014</v>
      </c>
      <c r="H15" s="64">
        <f t="shared" si="1"/>
        <v>3.7836425398484455</v>
      </c>
      <c r="I15" s="65">
        <f t="shared" si="2"/>
        <v>3.7672417847286739</v>
      </c>
      <c r="J15" s="66">
        <v>0.52</v>
      </c>
      <c r="K15" s="66">
        <f t="shared" si="3"/>
        <v>7.1798412150500509E-3</v>
      </c>
      <c r="L15" s="66">
        <f t="shared" si="4"/>
        <v>1.6492044198895026</v>
      </c>
      <c r="M15" s="66">
        <v>5.1599999999999997E-3</v>
      </c>
      <c r="N15" s="67">
        <f t="shared" si="5"/>
        <v>292.48557692307696</v>
      </c>
      <c r="O15" s="68">
        <f t="shared" si="6"/>
        <v>1.2733412393720731</v>
      </c>
      <c r="P15" s="67">
        <f t="shared" si="7"/>
        <v>406.97674418604657</v>
      </c>
      <c r="Q15" s="69">
        <f t="shared" si="8"/>
        <v>1.267821754475996</v>
      </c>
      <c r="R15" s="69">
        <f t="shared" si="9"/>
        <v>1.2638844773259144</v>
      </c>
    </row>
    <row r="16" spans="2:67" s="30" customFormat="1" x14ac:dyDescent="0.3">
      <c r="B16" s="59" t="s">
        <v>69</v>
      </c>
      <c r="C16" s="60" t="s">
        <v>62</v>
      </c>
      <c r="D16" s="61" t="s">
        <v>64</v>
      </c>
      <c r="E16" s="62">
        <v>6.9036934760096638E-3</v>
      </c>
      <c r="F16" s="73">
        <v>1.5857734806629833</v>
      </c>
      <c r="G16" s="64">
        <f t="shared" si="0"/>
        <v>1738.2000000000003</v>
      </c>
      <c r="H16" s="64">
        <f t="shared" si="1"/>
        <v>7.5672850796968909</v>
      </c>
      <c r="I16" s="65">
        <f t="shared" si="2"/>
        <v>7.5344835694573478</v>
      </c>
      <c r="J16" s="66">
        <v>0.52</v>
      </c>
      <c r="K16" s="66">
        <f t="shared" si="3"/>
        <v>3.5899206075250254E-3</v>
      </c>
      <c r="L16" s="66">
        <f t="shared" si="4"/>
        <v>0.82460220994475131</v>
      </c>
      <c r="M16" s="66">
        <v>5.1599999999999997E-3</v>
      </c>
      <c r="N16" s="67">
        <f t="shared" si="5"/>
        <v>584.97115384615392</v>
      </c>
      <c r="O16" s="68">
        <f t="shared" si="6"/>
        <v>2.5466824787441462</v>
      </c>
      <c r="P16" s="67">
        <f t="shared" si="7"/>
        <v>406.97674418604657</v>
      </c>
      <c r="Q16" s="69">
        <f t="shared" si="8"/>
        <v>2.535643508951992</v>
      </c>
      <c r="R16" s="69">
        <f t="shared" si="9"/>
        <v>2.5199431584920711</v>
      </c>
    </row>
    <row r="17" spans="2:18" s="30" customFormat="1" x14ac:dyDescent="0.3">
      <c r="B17" s="59" t="s">
        <v>70</v>
      </c>
      <c r="C17" s="60" t="s">
        <v>62</v>
      </c>
      <c r="D17" s="61" t="s">
        <v>63</v>
      </c>
      <c r="E17" s="62">
        <v>1.3807386952019328E-2</v>
      </c>
      <c r="F17" s="73">
        <v>3.1715469613259666</v>
      </c>
      <c r="G17" s="64">
        <f t="shared" si="0"/>
        <v>869.10000000000014</v>
      </c>
      <c r="H17" s="64">
        <f t="shared" si="1"/>
        <v>3.7836425398484455</v>
      </c>
      <c r="I17" s="65">
        <f t="shared" si="2"/>
        <v>3.7672417847286739</v>
      </c>
      <c r="J17" s="66">
        <v>0.52</v>
      </c>
      <c r="K17" s="66">
        <f t="shared" si="3"/>
        <v>7.1798412150500509E-3</v>
      </c>
      <c r="L17" s="66">
        <f t="shared" si="4"/>
        <v>1.6492044198895026</v>
      </c>
      <c r="M17" s="66">
        <v>5.1599999999999997E-3</v>
      </c>
      <c r="N17" s="67">
        <f t="shared" si="5"/>
        <v>292.48557692307696</v>
      </c>
      <c r="O17" s="68">
        <f t="shared" si="6"/>
        <v>1.2733412393720731</v>
      </c>
      <c r="P17" s="67">
        <f t="shared" si="7"/>
        <v>406.97674418604657</v>
      </c>
      <c r="Q17" s="69">
        <f t="shared" si="8"/>
        <v>1.267821754475996</v>
      </c>
      <c r="R17" s="69">
        <f t="shared" si="9"/>
        <v>1.2638844773259144</v>
      </c>
    </row>
    <row r="18" spans="2:18" s="30" customFormat="1" x14ac:dyDescent="0.3">
      <c r="B18" s="59" t="s">
        <v>70</v>
      </c>
      <c r="C18" s="60" t="s">
        <v>62</v>
      </c>
      <c r="D18" s="61" t="s">
        <v>64</v>
      </c>
      <c r="E18" s="62">
        <v>6.9036934760096638E-3</v>
      </c>
      <c r="F18" s="73">
        <v>1.5857734806629833</v>
      </c>
      <c r="G18" s="64">
        <f t="shared" si="0"/>
        <v>1738.2000000000003</v>
      </c>
      <c r="H18" s="64">
        <f t="shared" si="1"/>
        <v>7.5672850796968909</v>
      </c>
      <c r="I18" s="65">
        <f t="shared" si="2"/>
        <v>7.5344835694573478</v>
      </c>
      <c r="J18" s="66">
        <v>0.52</v>
      </c>
      <c r="K18" s="66">
        <f t="shared" si="3"/>
        <v>3.5899206075250254E-3</v>
      </c>
      <c r="L18" s="66">
        <f t="shared" si="4"/>
        <v>0.82460220994475131</v>
      </c>
      <c r="M18" s="66">
        <v>5.1599999999999997E-3</v>
      </c>
      <c r="N18" s="67">
        <f t="shared" si="5"/>
        <v>584.97115384615392</v>
      </c>
      <c r="O18" s="68">
        <f t="shared" si="6"/>
        <v>2.5466824787441462</v>
      </c>
      <c r="P18" s="67">
        <f t="shared" si="7"/>
        <v>406.97674418604657</v>
      </c>
      <c r="Q18" s="69">
        <f t="shared" si="8"/>
        <v>2.535643508951992</v>
      </c>
      <c r="R18" s="69">
        <f t="shared" si="9"/>
        <v>2.5199431584920711</v>
      </c>
    </row>
    <row r="19" spans="2:18" s="30" customFormat="1" x14ac:dyDescent="0.3">
      <c r="B19" s="59" t="s">
        <v>71</v>
      </c>
      <c r="C19" s="60" t="s">
        <v>62</v>
      </c>
      <c r="D19" s="61" t="s">
        <v>63</v>
      </c>
      <c r="E19" s="62">
        <v>0.60890576458405243</v>
      </c>
      <c r="F19" s="73">
        <v>3.182492486187845</v>
      </c>
      <c r="G19" s="64">
        <f t="shared" si="0"/>
        <v>19.707482993197281</v>
      </c>
      <c r="H19" s="64">
        <f t="shared" si="1"/>
        <v>3.7706294836768723</v>
      </c>
      <c r="I19" s="65">
        <f t="shared" si="2"/>
        <v>3.1650592225590914</v>
      </c>
      <c r="J19" s="66">
        <v>0.52</v>
      </c>
      <c r="K19" s="66">
        <f t="shared" si="3"/>
        <v>0.31663099758370727</v>
      </c>
      <c r="L19" s="66">
        <f t="shared" si="4"/>
        <v>1.6548960928176795</v>
      </c>
      <c r="M19" s="66">
        <v>5.1599999999999997E-3</v>
      </c>
      <c r="N19" s="68">
        <f t="shared" si="5"/>
        <v>6.6323260073260082</v>
      </c>
      <c r="O19" s="68">
        <f t="shared" si="6"/>
        <v>1.2689618454681781</v>
      </c>
      <c r="P19" s="67">
        <f t="shared" si="7"/>
        <v>406.97674418604657</v>
      </c>
      <c r="Q19" s="69">
        <f t="shared" si="8"/>
        <v>1.0651641614381555</v>
      </c>
      <c r="R19" s="69">
        <f t="shared" si="9"/>
        <v>1.0623836267244369</v>
      </c>
    </row>
    <row r="20" spans="2:18" s="30" customFormat="1" x14ac:dyDescent="0.3">
      <c r="B20" s="59" t="s">
        <v>71</v>
      </c>
      <c r="C20" s="60" t="s">
        <v>62</v>
      </c>
      <c r="D20" s="61" t="s">
        <v>64</v>
      </c>
      <c r="E20" s="62">
        <v>9.8584742837417999E-2</v>
      </c>
      <c r="F20" s="73">
        <v>1.5912462430939225</v>
      </c>
      <c r="G20" s="64">
        <f t="shared" si="0"/>
        <v>121.72268907563027</v>
      </c>
      <c r="H20" s="64">
        <f t="shared" si="1"/>
        <v>7.5412589673537447</v>
      </c>
      <c r="I20" s="65">
        <f t="shared" si="2"/>
        <v>7.1013019052827167</v>
      </c>
      <c r="J20" s="66">
        <v>0.52</v>
      </c>
      <c r="K20" s="66">
        <f t="shared" si="3"/>
        <v>5.1264066275457362E-2</v>
      </c>
      <c r="L20" s="66">
        <f t="shared" si="4"/>
        <v>0.82744804640883973</v>
      </c>
      <c r="M20" s="66">
        <v>5.1599999999999997E-3</v>
      </c>
      <c r="N20" s="67">
        <f t="shared" si="5"/>
        <v>40.964366515837114</v>
      </c>
      <c r="O20" s="68">
        <f t="shared" si="6"/>
        <v>2.5379236909363563</v>
      </c>
      <c r="P20" s="67">
        <f t="shared" si="7"/>
        <v>406.97674418604657</v>
      </c>
      <c r="Q20" s="69">
        <f t="shared" si="8"/>
        <v>2.3898612181239907</v>
      </c>
      <c r="R20" s="69">
        <f t="shared" si="9"/>
        <v>2.3759093310709321</v>
      </c>
    </row>
    <row r="21" spans="2:18" s="30" customFormat="1" x14ac:dyDescent="0.3">
      <c r="B21" s="59" t="s">
        <v>72</v>
      </c>
      <c r="C21" s="60" t="s">
        <v>62</v>
      </c>
      <c r="D21" s="61" t="s">
        <v>63</v>
      </c>
      <c r="E21" s="62">
        <v>0.60890576458405243</v>
      </c>
      <c r="F21" s="73">
        <v>1.0945524861878452E-2</v>
      </c>
      <c r="G21" s="64">
        <f t="shared" si="0"/>
        <v>19.707482993197281</v>
      </c>
      <c r="H21" s="64">
        <f t="shared" si="1"/>
        <v>1096.3384717889701</v>
      </c>
      <c r="I21" s="65">
        <f t="shared" si="2"/>
        <v>19.359482192456987</v>
      </c>
      <c r="J21" s="66">
        <v>0.52</v>
      </c>
      <c r="K21" s="66">
        <f t="shared" si="3"/>
        <v>0.31663099758370727</v>
      </c>
      <c r="L21" s="66">
        <f t="shared" si="4"/>
        <v>5.691672928176795E-3</v>
      </c>
      <c r="M21" s="66">
        <v>5.1599999999999997E-3</v>
      </c>
      <c r="N21" s="68">
        <f t="shared" si="5"/>
        <v>6.6323260073260082</v>
      </c>
      <c r="O21" s="67">
        <f t="shared" si="6"/>
        <v>368.96006262128805</v>
      </c>
      <c r="P21" s="67">
        <f t="shared" si="7"/>
        <v>406.97674418604657</v>
      </c>
      <c r="Q21" s="69">
        <f t="shared" si="8"/>
        <v>6.5152103532307164</v>
      </c>
      <c r="R21" s="69">
        <f t="shared" si="9"/>
        <v>6.4125530572885472</v>
      </c>
    </row>
    <row r="22" spans="2:18" s="30" customFormat="1" x14ac:dyDescent="0.3">
      <c r="B22" s="59" t="s">
        <v>72</v>
      </c>
      <c r="C22" s="60" t="s">
        <v>62</v>
      </c>
      <c r="D22" s="61" t="s">
        <v>64</v>
      </c>
      <c r="E22" s="62">
        <v>9.8584742837417999E-2</v>
      </c>
      <c r="F22" s="73">
        <v>5.4727624309392261E-3</v>
      </c>
      <c r="G22" s="64">
        <f t="shared" si="0"/>
        <v>121.72268907563027</v>
      </c>
      <c r="H22" s="64">
        <f t="shared" si="1"/>
        <v>2192.6769435779402</v>
      </c>
      <c r="I22" s="65">
        <f t="shared" si="2"/>
        <v>115.32085041874504</v>
      </c>
      <c r="J22" s="66">
        <v>0.52</v>
      </c>
      <c r="K22" s="66">
        <f t="shared" si="3"/>
        <v>5.1264066275457362E-2</v>
      </c>
      <c r="L22" s="66">
        <f t="shared" si="4"/>
        <v>2.8458364640883975E-3</v>
      </c>
      <c r="M22" s="66">
        <v>5.1599999999999997E-3</v>
      </c>
      <c r="N22" s="67">
        <f t="shared" si="5"/>
        <v>40.964366515837114</v>
      </c>
      <c r="O22" s="67">
        <f t="shared" si="6"/>
        <v>737.92012524257609</v>
      </c>
      <c r="P22" s="67">
        <f t="shared" si="7"/>
        <v>406.97674418604657</v>
      </c>
      <c r="Q22" s="72">
        <f t="shared" si="8"/>
        <v>38.809901583231515</v>
      </c>
      <c r="R22" s="72">
        <f t="shared" si="9"/>
        <v>35.431136258619993</v>
      </c>
    </row>
    <row r="23" spans="2:18" s="30" customFormat="1" x14ac:dyDescent="0.3">
      <c r="B23" s="59" t="s">
        <v>73</v>
      </c>
      <c r="C23" s="60" t="s">
        <v>62</v>
      </c>
      <c r="D23" s="61" t="s">
        <v>63</v>
      </c>
      <c r="E23" s="62">
        <v>0.60890576458405243</v>
      </c>
      <c r="F23" s="73">
        <v>3.182492486187845</v>
      </c>
      <c r="G23" s="64">
        <f t="shared" si="0"/>
        <v>19.707482993197281</v>
      </c>
      <c r="H23" s="64">
        <f t="shared" si="1"/>
        <v>3.7706294836768723</v>
      </c>
      <c r="I23" s="65">
        <f t="shared" si="2"/>
        <v>3.1650592225590914</v>
      </c>
      <c r="J23" s="66">
        <v>0.52</v>
      </c>
      <c r="K23" s="66">
        <f t="shared" si="3"/>
        <v>0.31663099758370727</v>
      </c>
      <c r="L23" s="66">
        <f t="shared" si="4"/>
        <v>1.6548960928176795</v>
      </c>
      <c r="M23" s="66">
        <v>5.1599999999999997E-3</v>
      </c>
      <c r="N23" s="68">
        <f t="shared" si="5"/>
        <v>6.6323260073260082</v>
      </c>
      <c r="O23" s="68">
        <f t="shared" si="6"/>
        <v>1.2689618454681781</v>
      </c>
      <c r="P23" s="67">
        <f t="shared" si="7"/>
        <v>406.97674418604657</v>
      </c>
      <c r="Q23" s="69">
        <f t="shared" si="8"/>
        <v>1.0651641614381555</v>
      </c>
      <c r="R23" s="69">
        <f t="shared" si="9"/>
        <v>1.0623836267244369</v>
      </c>
    </row>
    <row r="24" spans="2:18" s="30" customFormat="1" x14ac:dyDescent="0.3">
      <c r="B24" s="59" t="s">
        <v>73</v>
      </c>
      <c r="C24" s="60" t="s">
        <v>62</v>
      </c>
      <c r="D24" s="61" t="s">
        <v>64</v>
      </c>
      <c r="E24" s="62">
        <v>9.8584742837417999E-2</v>
      </c>
      <c r="F24" s="73">
        <v>1.5912462430939225</v>
      </c>
      <c r="G24" s="64">
        <f t="shared" si="0"/>
        <v>121.72268907563027</v>
      </c>
      <c r="H24" s="64">
        <f t="shared" si="1"/>
        <v>7.5412589673537447</v>
      </c>
      <c r="I24" s="65">
        <f t="shared" si="2"/>
        <v>7.1013019052827167</v>
      </c>
      <c r="J24" s="66">
        <v>0.52</v>
      </c>
      <c r="K24" s="66">
        <f t="shared" si="3"/>
        <v>5.1264066275457362E-2</v>
      </c>
      <c r="L24" s="66">
        <f t="shared" si="4"/>
        <v>0.82744804640883973</v>
      </c>
      <c r="M24" s="66">
        <v>5.1599999999999997E-3</v>
      </c>
      <c r="N24" s="67">
        <f t="shared" si="5"/>
        <v>40.964366515837114</v>
      </c>
      <c r="O24" s="68">
        <f t="shared" si="6"/>
        <v>2.5379236909363563</v>
      </c>
      <c r="P24" s="67">
        <f t="shared" si="7"/>
        <v>406.97674418604657</v>
      </c>
      <c r="Q24" s="69">
        <f t="shared" si="8"/>
        <v>2.3898612181239907</v>
      </c>
      <c r="R24" s="69">
        <f t="shared" si="9"/>
        <v>2.3759093310709321</v>
      </c>
    </row>
    <row r="25" spans="2:18" s="30" customFormat="1" x14ac:dyDescent="0.3">
      <c r="B25" s="59" t="s">
        <v>74</v>
      </c>
      <c r="C25" s="60" t="s">
        <v>62</v>
      </c>
      <c r="D25" s="61" t="s">
        <v>63</v>
      </c>
      <c r="E25" s="62">
        <v>0.60890576458405243</v>
      </c>
      <c r="F25" s="73">
        <v>1.0945524861878452E-2</v>
      </c>
      <c r="G25" s="64">
        <f t="shared" si="0"/>
        <v>19.707482993197281</v>
      </c>
      <c r="H25" s="64">
        <f t="shared" si="1"/>
        <v>1096.3384717889701</v>
      </c>
      <c r="I25" s="65">
        <f t="shared" si="2"/>
        <v>19.359482192456987</v>
      </c>
      <c r="J25" s="66">
        <v>0.52</v>
      </c>
      <c r="K25" s="66">
        <f t="shared" si="3"/>
        <v>0.31663099758370727</v>
      </c>
      <c r="L25" s="66">
        <f t="shared" si="4"/>
        <v>5.691672928176795E-3</v>
      </c>
      <c r="M25" s="66">
        <v>5.1599999999999997E-3</v>
      </c>
      <c r="N25" s="67">
        <f t="shared" si="5"/>
        <v>6.6323260073260082</v>
      </c>
      <c r="O25" s="67">
        <f t="shared" si="6"/>
        <v>368.96006262128805</v>
      </c>
      <c r="P25" s="67">
        <f t="shared" si="7"/>
        <v>406.97674418604657</v>
      </c>
      <c r="Q25" s="69">
        <f t="shared" si="8"/>
        <v>6.5152103532307164</v>
      </c>
      <c r="R25" s="69">
        <f t="shared" si="9"/>
        <v>6.4125530572885472</v>
      </c>
    </row>
    <row r="26" spans="2:18" s="30" customFormat="1" x14ac:dyDescent="0.3">
      <c r="B26" s="59" t="s">
        <v>74</v>
      </c>
      <c r="C26" s="60" t="s">
        <v>62</v>
      </c>
      <c r="D26" s="61" t="s">
        <v>64</v>
      </c>
      <c r="E26" s="62">
        <v>9.8584742837417999E-2</v>
      </c>
      <c r="F26" s="73">
        <v>5.4727624309392261E-3</v>
      </c>
      <c r="G26" s="64">
        <f t="shared" si="0"/>
        <v>121.72268907563027</v>
      </c>
      <c r="H26" s="64">
        <f t="shared" si="1"/>
        <v>2192.6769435779402</v>
      </c>
      <c r="I26" s="65">
        <f t="shared" si="2"/>
        <v>115.32085041874504</v>
      </c>
      <c r="J26" s="66">
        <v>0.52</v>
      </c>
      <c r="K26" s="66">
        <f t="shared" si="3"/>
        <v>5.1264066275457362E-2</v>
      </c>
      <c r="L26" s="66">
        <f t="shared" si="4"/>
        <v>2.8458364640883975E-3</v>
      </c>
      <c r="M26" s="66">
        <v>5.1599999999999997E-3</v>
      </c>
      <c r="N26" s="67">
        <f t="shared" si="5"/>
        <v>40.964366515837114</v>
      </c>
      <c r="O26" s="67">
        <f t="shared" si="6"/>
        <v>737.92012524257609</v>
      </c>
      <c r="P26" s="67">
        <f t="shared" si="7"/>
        <v>406.97674418604657</v>
      </c>
      <c r="Q26" s="72">
        <f t="shared" si="8"/>
        <v>38.809901583231515</v>
      </c>
      <c r="R26" s="72">
        <f t="shared" si="9"/>
        <v>35.431136258619993</v>
      </c>
    </row>
    <row r="27" spans="2:18" s="30" customFormat="1" x14ac:dyDescent="0.3">
      <c r="B27" s="59" t="s">
        <v>75</v>
      </c>
      <c r="C27" s="60" t="s">
        <v>62</v>
      </c>
      <c r="D27" s="61" t="s">
        <v>63</v>
      </c>
      <c r="E27" s="62">
        <v>3.0575768035899134</v>
      </c>
      <c r="F27" s="73">
        <v>3.1715469613259666</v>
      </c>
      <c r="G27" s="64">
        <f t="shared" si="0"/>
        <v>3.924676556255513</v>
      </c>
      <c r="H27" s="64">
        <f t="shared" si="1"/>
        <v>3.7836425398484455</v>
      </c>
      <c r="I27" s="65">
        <f t="shared" si="2"/>
        <v>1.9264346724955548</v>
      </c>
      <c r="J27" s="66">
        <v>0.52</v>
      </c>
      <c r="K27" s="66">
        <f t="shared" si="3"/>
        <v>1.5899399378667549</v>
      </c>
      <c r="L27" s="66">
        <f t="shared" si="4"/>
        <v>1.6492044198895026</v>
      </c>
      <c r="M27" s="66">
        <v>5.1599999999999997E-3</v>
      </c>
      <c r="N27" s="68">
        <f t="shared" si="5"/>
        <v>1.3208046102782978</v>
      </c>
      <c r="O27" s="68">
        <f t="shared" si="6"/>
        <v>1.2733412393720731</v>
      </c>
      <c r="P27" s="67">
        <f t="shared" si="7"/>
        <v>406.97674418604657</v>
      </c>
      <c r="Q27" s="69">
        <f t="shared" si="8"/>
        <v>0.64831936093600406</v>
      </c>
      <c r="R27" s="69">
        <f t="shared" si="9"/>
        <v>0.64728822219760784</v>
      </c>
    </row>
    <row r="28" spans="2:18" s="30" customFormat="1" x14ac:dyDescent="0.3">
      <c r="B28" s="59" t="s">
        <v>75</v>
      </c>
      <c r="C28" s="60" t="s">
        <v>62</v>
      </c>
      <c r="D28" s="61" t="s">
        <v>64</v>
      </c>
      <c r="E28" s="62">
        <v>0.28144632378322398</v>
      </c>
      <c r="F28" s="73">
        <v>1.5857734806629833</v>
      </c>
      <c r="G28" s="64">
        <f t="shared" si="0"/>
        <v>42.636904396884781</v>
      </c>
      <c r="H28" s="64">
        <f t="shared" si="1"/>
        <v>7.5672850796968909</v>
      </c>
      <c r="I28" s="65">
        <f t="shared" si="2"/>
        <v>6.4266670541013475</v>
      </c>
      <c r="J28" s="66">
        <v>0.52</v>
      </c>
      <c r="K28" s="66">
        <f t="shared" si="3"/>
        <v>0.14635208836727648</v>
      </c>
      <c r="L28" s="66">
        <f t="shared" si="4"/>
        <v>0.82460220994475131</v>
      </c>
      <c r="M28" s="66">
        <v>5.1599999999999997E-3</v>
      </c>
      <c r="N28" s="67">
        <f t="shared" si="5"/>
        <v>14.348958210490069</v>
      </c>
      <c r="O28" s="68">
        <f t="shared" si="6"/>
        <v>2.5466824787441462</v>
      </c>
      <c r="P28" s="67">
        <f t="shared" si="7"/>
        <v>406.97674418604657</v>
      </c>
      <c r="Q28" s="69">
        <f t="shared" si="8"/>
        <v>2.1628206432071839</v>
      </c>
      <c r="R28" s="69">
        <f t="shared" si="9"/>
        <v>2.1513873975941977</v>
      </c>
    </row>
    <row r="29" spans="2:18" s="30" customFormat="1" x14ac:dyDescent="0.3">
      <c r="B29" s="59" t="s">
        <v>76</v>
      </c>
      <c r="C29" s="60" t="s">
        <v>62</v>
      </c>
      <c r="D29" s="61" t="s">
        <v>63</v>
      </c>
      <c r="E29" s="62">
        <v>6.9036934760096649E-4</v>
      </c>
      <c r="F29" s="73">
        <v>3.1715469613259666</v>
      </c>
      <c r="G29" s="64">
        <f t="shared" si="0"/>
        <v>17382</v>
      </c>
      <c r="H29" s="64">
        <f t="shared" si="1"/>
        <v>3.7836425398484455</v>
      </c>
      <c r="I29" s="65">
        <f t="shared" si="2"/>
        <v>3.7828191112838385</v>
      </c>
      <c r="J29" s="66">
        <v>0.52</v>
      </c>
      <c r="K29" s="66">
        <f t="shared" si="3"/>
        <v>3.5899206075250256E-4</v>
      </c>
      <c r="L29" s="66">
        <f t="shared" si="4"/>
        <v>1.6492044198895026</v>
      </c>
      <c r="M29" s="66">
        <v>5.1599999999999997E-3</v>
      </c>
      <c r="N29" s="67">
        <f t="shared" si="5"/>
        <v>5849.711538461539</v>
      </c>
      <c r="O29" s="68">
        <f t="shared" si="6"/>
        <v>1.2733412393720731</v>
      </c>
      <c r="P29" s="67">
        <f t="shared" si="7"/>
        <v>406.97674418604657</v>
      </c>
      <c r="Q29" s="69">
        <f t="shared" si="8"/>
        <v>1.2730641239897531</v>
      </c>
      <c r="R29" s="69">
        <f t="shared" si="9"/>
        <v>1.2690942696731065</v>
      </c>
    </row>
    <row r="30" spans="2:18" s="30" customFormat="1" x14ac:dyDescent="0.3">
      <c r="B30" s="59" t="s">
        <v>76</v>
      </c>
      <c r="C30" s="60" t="s">
        <v>62</v>
      </c>
      <c r="D30" s="61" t="s">
        <v>64</v>
      </c>
      <c r="E30" s="62">
        <v>3.4518467380048324E-4</v>
      </c>
      <c r="F30" s="73">
        <v>1.5857734806629833</v>
      </c>
      <c r="G30" s="64">
        <f t="shared" si="0"/>
        <v>34764</v>
      </c>
      <c r="H30" s="64">
        <f t="shared" si="1"/>
        <v>7.5672850796968909</v>
      </c>
      <c r="I30" s="65">
        <f t="shared" si="2"/>
        <v>7.565638222567677</v>
      </c>
      <c r="J30" s="66">
        <v>0.52</v>
      </c>
      <c r="K30" s="66">
        <f t="shared" si="3"/>
        <v>1.7949603037625128E-4</v>
      </c>
      <c r="L30" s="66">
        <f t="shared" si="4"/>
        <v>0.82460220994475131</v>
      </c>
      <c r="M30" s="66">
        <v>5.1599999999999997E-3</v>
      </c>
      <c r="N30" s="67">
        <f t="shared" si="5"/>
        <v>11699.423076923078</v>
      </c>
      <c r="O30" s="68">
        <f t="shared" si="6"/>
        <v>2.5466824787441462</v>
      </c>
      <c r="P30" s="67">
        <f t="shared" si="7"/>
        <v>406.97674418604657</v>
      </c>
      <c r="Q30" s="69">
        <f t="shared" si="8"/>
        <v>2.5461282479795062</v>
      </c>
      <c r="R30" s="69">
        <f t="shared" si="9"/>
        <v>2.5302981942962322</v>
      </c>
    </row>
    <row r="31" spans="2:18" s="30" customFormat="1" x14ac:dyDescent="0.3">
      <c r="B31" s="59" t="s">
        <v>77</v>
      </c>
      <c r="C31" s="60" t="s">
        <v>62</v>
      </c>
      <c r="D31" s="61" t="s">
        <v>63</v>
      </c>
      <c r="E31" s="62">
        <v>1.1183983431135658E-3</v>
      </c>
      <c r="F31" s="73">
        <v>1.0945524861878452E-2</v>
      </c>
      <c r="G31" s="64">
        <f t="shared" si="0"/>
        <v>10729.62962962963</v>
      </c>
      <c r="H31" s="64">
        <f t="shared" si="1"/>
        <v>1096.3384717889701</v>
      </c>
      <c r="I31" s="65">
        <f t="shared" si="2"/>
        <v>994.70129211651761</v>
      </c>
      <c r="J31" s="66">
        <v>0.52</v>
      </c>
      <c r="K31" s="66">
        <f t="shared" si="3"/>
        <v>5.8156713841905428E-4</v>
      </c>
      <c r="L31" s="66">
        <f t="shared" si="4"/>
        <v>5.691672928176795E-3</v>
      </c>
      <c r="M31" s="66">
        <v>5.1599999999999997E-3</v>
      </c>
      <c r="N31" s="67">
        <f t="shared" si="5"/>
        <v>3610.933048433048</v>
      </c>
      <c r="O31" s="67">
        <f t="shared" si="6"/>
        <v>368.96006262128805</v>
      </c>
      <c r="P31" s="67">
        <f t="shared" si="7"/>
        <v>406.97674418604657</v>
      </c>
      <c r="Q31" s="72">
        <f t="shared" si="8"/>
        <v>334.75524253921265</v>
      </c>
      <c r="R31" s="72">
        <f t="shared" si="9"/>
        <v>183.67496770539321</v>
      </c>
    </row>
    <row r="32" spans="2:18" s="30" customFormat="1" x14ac:dyDescent="0.3">
      <c r="B32" s="59" t="s">
        <v>77</v>
      </c>
      <c r="C32" s="60" t="s">
        <v>62</v>
      </c>
      <c r="D32" s="61" t="s">
        <v>64</v>
      </c>
      <c r="E32" s="62">
        <v>7.8702105626510176E-5</v>
      </c>
      <c r="F32" s="73">
        <v>5.4727624309392261E-3</v>
      </c>
      <c r="G32" s="64">
        <f t="shared" si="0"/>
        <v>152473.68421052632</v>
      </c>
      <c r="H32" s="64">
        <f t="shared" si="1"/>
        <v>2192.6769435779402</v>
      </c>
      <c r="I32" s="65">
        <f t="shared" si="2"/>
        <v>2161.5917603291537</v>
      </c>
      <c r="J32" s="66">
        <v>0.52</v>
      </c>
      <c r="K32" s="66">
        <f t="shared" si="3"/>
        <v>4.0925094925785296E-5</v>
      </c>
      <c r="L32" s="66">
        <f t="shared" si="4"/>
        <v>2.8458364640883975E-3</v>
      </c>
      <c r="M32" s="66">
        <v>5.1599999999999997E-3</v>
      </c>
      <c r="N32" s="67">
        <f t="shared" si="5"/>
        <v>51313.259109311744</v>
      </c>
      <c r="O32" s="67">
        <f t="shared" si="6"/>
        <v>737.92012524257609</v>
      </c>
      <c r="P32" s="67">
        <f t="shared" si="7"/>
        <v>406.97674418604657</v>
      </c>
      <c r="Q32" s="72">
        <f t="shared" si="8"/>
        <v>727.45876549538832</v>
      </c>
      <c r="R32" s="72">
        <f t="shared" si="9"/>
        <v>260.97455288053465</v>
      </c>
    </row>
    <row r="33" spans="2:18" s="30" customFormat="1" x14ac:dyDescent="0.3">
      <c r="B33" s="59" t="s">
        <v>78</v>
      </c>
      <c r="C33" s="60" t="s">
        <v>62</v>
      </c>
      <c r="D33" s="61" t="s">
        <v>63</v>
      </c>
      <c r="E33" s="62">
        <v>6.3168795305488426E-2</v>
      </c>
      <c r="F33" s="73">
        <v>0.25814917127071824</v>
      </c>
      <c r="G33" s="64">
        <f t="shared" si="0"/>
        <v>189.96721311475412</v>
      </c>
      <c r="H33" s="64">
        <f t="shared" si="1"/>
        <v>46.484751203852326</v>
      </c>
      <c r="I33" s="65">
        <f t="shared" si="2"/>
        <v>37.346184304181982</v>
      </c>
      <c r="J33" s="66">
        <v>0.52</v>
      </c>
      <c r="K33" s="66">
        <f t="shared" si="3"/>
        <v>3.2847773558853981E-2</v>
      </c>
      <c r="L33" s="66">
        <f t="shared" si="4"/>
        <v>0.1342375690607735</v>
      </c>
      <c r="M33" s="66">
        <v>5.1599999999999997E-3</v>
      </c>
      <c r="N33" s="67">
        <f t="shared" si="5"/>
        <v>63.931273644388412</v>
      </c>
      <c r="O33" s="67">
        <f t="shared" si="6"/>
        <v>15.643906655142608</v>
      </c>
      <c r="P33" s="67">
        <f t="shared" si="7"/>
        <v>406.97674418604657</v>
      </c>
      <c r="Q33" s="72">
        <f t="shared" si="8"/>
        <v>12.568427410061242</v>
      </c>
      <c r="R33" s="72">
        <f t="shared" si="9"/>
        <v>12.191911653817359</v>
      </c>
    </row>
    <row r="34" spans="2:18" s="30" customFormat="1" x14ac:dyDescent="0.3">
      <c r="B34" s="59" t="s">
        <v>78</v>
      </c>
      <c r="C34" s="60" t="s">
        <v>62</v>
      </c>
      <c r="D34" s="61" t="s">
        <v>64</v>
      </c>
      <c r="E34" s="62">
        <v>1.3807386952019328E-2</v>
      </c>
      <c r="F34" s="73">
        <v>8.6049723756906074E-2</v>
      </c>
      <c r="G34" s="64">
        <f t="shared" si="0"/>
        <v>869.10000000000014</v>
      </c>
      <c r="H34" s="64">
        <f t="shared" si="1"/>
        <v>139.45425361155699</v>
      </c>
      <c r="I34" s="65">
        <f t="shared" si="2"/>
        <v>120.171712508075</v>
      </c>
      <c r="J34" s="66">
        <v>0.52</v>
      </c>
      <c r="K34" s="66">
        <f t="shared" si="3"/>
        <v>7.1798412150500509E-3</v>
      </c>
      <c r="L34" s="66">
        <f t="shared" si="4"/>
        <v>4.4745856353591157E-2</v>
      </c>
      <c r="M34" s="66">
        <v>5.1599999999999997E-3</v>
      </c>
      <c r="N34" s="67">
        <f t="shared" si="5"/>
        <v>292.48557692307696</v>
      </c>
      <c r="O34" s="67">
        <f t="shared" si="6"/>
        <v>46.931719965427838</v>
      </c>
      <c r="P34" s="67">
        <f t="shared" si="7"/>
        <v>406.97674418604657</v>
      </c>
      <c r="Q34" s="72">
        <f t="shared" si="8"/>
        <v>40.442403247909859</v>
      </c>
      <c r="R34" s="72">
        <f t="shared" si="9"/>
        <v>36.7867975594922</v>
      </c>
    </row>
    <row r="35" spans="2:18" s="30" customFormat="1" x14ac:dyDescent="0.3">
      <c r="B35" s="59" t="s">
        <v>79</v>
      </c>
      <c r="C35" s="60" t="s">
        <v>62</v>
      </c>
      <c r="D35" s="61" t="s">
        <v>63</v>
      </c>
      <c r="E35" s="62">
        <v>6.9036934760096649E-4</v>
      </c>
      <c r="F35" s="73">
        <v>3.1715469613259666</v>
      </c>
      <c r="G35" s="64">
        <f t="shared" si="0"/>
        <v>17382</v>
      </c>
      <c r="H35" s="64">
        <f t="shared" si="1"/>
        <v>3.7836425398484455</v>
      </c>
      <c r="I35" s="65">
        <f t="shared" si="2"/>
        <v>3.7828191112838385</v>
      </c>
      <c r="J35" s="66">
        <v>0.52</v>
      </c>
      <c r="K35" s="66">
        <f t="shared" si="3"/>
        <v>3.5899206075250256E-4</v>
      </c>
      <c r="L35" s="66">
        <f t="shared" si="4"/>
        <v>1.6492044198895026</v>
      </c>
      <c r="M35" s="66">
        <v>5.1599999999999997E-3</v>
      </c>
      <c r="N35" s="67">
        <f t="shared" si="5"/>
        <v>5849.711538461539</v>
      </c>
      <c r="O35" s="68">
        <f t="shared" si="6"/>
        <v>1.2733412393720731</v>
      </c>
      <c r="P35" s="67">
        <f t="shared" si="7"/>
        <v>406.97674418604657</v>
      </c>
      <c r="Q35" s="69">
        <f t="shared" si="8"/>
        <v>1.2730641239897531</v>
      </c>
      <c r="R35" s="69">
        <f t="shared" si="9"/>
        <v>1.2690942696731065</v>
      </c>
    </row>
    <row r="36" spans="2:18" s="30" customFormat="1" x14ac:dyDescent="0.3">
      <c r="B36" s="59" t="s">
        <v>79</v>
      </c>
      <c r="C36" s="60" t="s">
        <v>62</v>
      </c>
      <c r="D36" s="61" t="s">
        <v>64</v>
      </c>
      <c r="E36" s="62">
        <v>3.4518467380048324E-4</v>
      </c>
      <c r="F36" s="73">
        <v>1.5857734806629833</v>
      </c>
      <c r="G36" s="64">
        <f t="shared" si="0"/>
        <v>34764</v>
      </c>
      <c r="H36" s="64">
        <f t="shared" si="1"/>
        <v>7.5672850796968909</v>
      </c>
      <c r="I36" s="65">
        <f t="shared" si="2"/>
        <v>7.565638222567677</v>
      </c>
      <c r="J36" s="66">
        <v>0.52</v>
      </c>
      <c r="K36" s="66">
        <f t="shared" si="3"/>
        <v>1.7949603037625128E-4</v>
      </c>
      <c r="L36" s="66">
        <f t="shared" si="4"/>
        <v>0.82460220994475131</v>
      </c>
      <c r="M36" s="66">
        <v>5.1599999999999997E-3</v>
      </c>
      <c r="N36" s="67">
        <f t="shared" si="5"/>
        <v>11699.423076923078</v>
      </c>
      <c r="O36" s="68">
        <f t="shared" si="6"/>
        <v>2.5466824787441462</v>
      </c>
      <c r="P36" s="67">
        <f t="shared" si="7"/>
        <v>406.97674418604657</v>
      </c>
      <c r="Q36" s="69">
        <f t="shared" si="8"/>
        <v>2.5461282479795062</v>
      </c>
      <c r="R36" s="69">
        <f t="shared" si="9"/>
        <v>2.5302981942962322</v>
      </c>
    </row>
    <row r="37" spans="2:18" s="30" customFormat="1" x14ac:dyDescent="0.3">
      <c r="B37" s="59" t="s">
        <v>80</v>
      </c>
      <c r="C37" s="60" t="s">
        <v>62</v>
      </c>
      <c r="D37" s="61" t="s">
        <v>63</v>
      </c>
      <c r="E37" s="62">
        <v>0.21746634449430441</v>
      </c>
      <c r="F37" s="73">
        <v>1.0945524861878452E-2</v>
      </c>
      <c r="G37" s="64">
        <f t="shared" si="0"/>
        <v>55.180952380952391</v>
      </c>
      <c r="H37" s="64">
        <f t="shared" si="1"/>
        <v>1096.3384717889701</v>
      </c>
      <c r="I37" s="65">
        <f t="shared" si="2"/>
        <v>52.536674358578701</v>
      </c>
      <c r="J37" s="66">
        <v>0.52</v>
      </c>
      <c r="K37" s="66">
        <f t="shared" si="3"/>
        <v>0.1130824991370383</v>
      </c>
      <c r="L37" s="66">
        <f t="shared" si="4"/>
        <v>5.691672928176795E-3</v>
      </c>
      <c r="M37" s="66">
        <v>5.1599999999999997E-3</v>
      </c>
      <c r="N37" s="67">
        <f t="shared" si="5"/>
        <v>18.570512820512825</v>
      </c>
      <c r="O37" s="67">
        <f t="shared" si="6"/>
        <v>368.96006262128805</v>
      </c>
      <c r="P37" s="67">
        <f t="shared" si="7"/>
        <v>406.97674418604657</v>
      </c>
      <c r="Q37" s="72">
        <f t="shared" si="8"/>
        <v>17.68061156298322</v>
      </c>
      <c r="R37" s="72">
        <f t="shared" si="9"/>
        <v>16.944479194123833</v>
      </c>
    </row>
    <row r="38" spans="2:18" s="30" customFormat="1" x14ac:dyDescent="0.3">
      <c r="B38" s="59" t="s">
        <v>80</v>
      </c>
      <c r="C38" s="60" t="s">
        <v>62</v>
      </c>
      <c r="D38" s="61" t="s">
        <v>64</v>
      </c>
      <c r="E38" s="62">
        <v>1.4911977908180876E-2</v>
      </c>
      <c r="F38" s="73">
        <v>5.4727624309392261E-3</v>
      </c>
      <c r="G38" s="64">
        <f t="shared" si="0"/>
        <v>804.72222222222229</v>
      </c>
      <c r="H38" s="64">
        <f t="shared" si="1"/>
        <v>2192.6769435779402</v>
      </c>
      <c r="I38" s="65">
        <f t="shared" si="2"/>
        <v>588.67563679341788</v>
      </c>
      <c r="J38" s="66">
        <v>0.52</v>
      </c>
      <c r="K38" s="66">
        <f t="shared" si="3"/>
        <v>7.7542285122540553E-3</v>
      </c>
      <c r="L38" s="66">
        <f t="shared" si="4"/>
        <v>2.8458364640883975E-3</v>
      </c>
      <c r="M38" s="66">
        <v>5.1599999999999997E-3</v>
      </c>
      <c r="N38" s="67">
        <f t="shared" si="5"/>
        <v>270.81997863247864</v>
      </c>
      <c r="O38" s="67">
        <f t="shared" si="6"/>
        <v>737.92012524257609</v>
      </c>
      <c r="P38" s="67">
        <f t="shared" si="7"/>
        <v>406.97674418604657</v>
      </c>
      <c r="Q38" s="72">
        <f t="shared" si="8"/>
        <v>198.11199315163103</v>
      </c>
      <c r="R38" s="72">
        <f t="shared" si="9"/>
        <v>133.24818160028687</v>
      </c>
    </row>
    <row r="39" spans="2:18" s="30" customFormat="1" x14ac:dyDescent="0.3">
      <c r="B39" s="59" t="s">
        <v>81</v>
      </c>
      <c r="C39" s="60" t="s">
        <v>62</v>
      </c>
      <c r="D39" s="61" t="s">
        <v>63</v>
      </c>
      <c r="E39" s="62">
        <v>0.11183983431135658</v>
      </c>
      <c r="F39" s="73">
        <v>1.0945524861878452E-2</v>
      </c>
      <c r="G39" s="64">
        <f t="shared" si="0"/>
        <v>107.29629629629629</v>
      </c>
      <c r="H39" s="64">
        <f t="shared" si="1"/>
        <v>1096.3384717889701</v>
      </c>
      <c r="I39" s="65">
        <f t="shared" si="2"/>
        <v>97.731521744945809</v>
      </c>
      <c r="J39" s="66">
        <v>0.52</v>
      </c>
      <c r="K39" s="66">
        <f t="shared" si="3"/>
        <v>5.8156713841905426E-2</v>
      </c>
      <c r="L39" s="66">
        <f t="shared" si="4"/>
        <v>5.691672928176795E-3</v>
      </c>
      <c r="M39" s="66">
        <v>5.1599999999999997E-3</v>
      </c>
      <c r="N39" s="67">
        <f t="shared" si="5"/>
        <v>36.109330484330485</v>
      </c>
      <c r="O39" s="67">
        <f t="shared" si="6"/>
        <v>368.96006262128805</v>
      </c>
      <c r="P39" s="67">
        <f t="shared" si="7"/>
        <v>406.97674418604657</v>
      </c>
      <c r="Q39" s="72">
        <f t="shared" si="8"/>
        <v>32.890415971856761</v>
      </c>
      <c r="R39" s="72">
        <f t="shared" si="9"/>
        <v>30.431083789810177</v>
      </c>
    </row>
    <row r="40" spans="2:18" s="30" customFormat="1" x14ac:dyDescent="0.3">
      <c r="B40" s="59" t="s">
        <v>81</v>
      </c>
      <c r="C40" s="60" t="s">
        <v>62</v>
      </c>
      <c r="D40" s="61" t="s">
        <v>64</v>
      </c>
      <c r="E40" s="62">
        <v>1.2426648256817397E-2</v>
      </c>
      <c r="F40" s="73">
        <v>5.4727624309392261E-3</v>
      </c>
      <c r="G40" s="64">
        <f t="shared" si="0"/>
        <v>965.66666666666663</v>
      </c>
      <c r="H40" s="64">
        <f t="shared" si="1"/>
        <v>2192.6769435779402</v>
      </c>
      <c r="I40" s="65">
        <f t="shared" si="2"/>
        <v>670.41313310991404</v>
      </c>
      <c r="J40" s="66">
        <v>0.52</v>
      </c>
      <c r="K40" s="66">
        <f t="shared" si="3"/>
        <v>6.4618570935450472E-3</v>
      </c>
      <c r="L40" s="66">
        <f t="shared" si="4"/>
        <v>2.8458364640883975E-3</v>
      </c>
      <c r="M40" s="66">
        <v>5.1599999999999997E-3</v>
      </c>
      <c r="N40" s="67">
        <f t="shared" si="5"/>
        <v>324.98397435897436</v>
      </c>
      <c r="O40" s="67">
        <f t="shared" si="6"/>
        <v>737.92012524257609</v>
      </c>
      <c r="P40" s="67">
        <f t="shared" si="7"/>
        <v>406.97674418604657</v>
      </c>
      <c r="Q40" s="72">
        <f t="shared" si="8"/>
        <v>225.61980441199034</v>
      </c>
      <c r="R40" s="72">
        <f t="shared" si="9"/>
        <v>145.15098703428083</v>
      </c>
    </row>
    <row r="41" spans="2:18" s="30" customFormat="1" x14ac:dyDescent="0.3">
      <c r="B41" s="59" t="s">
        <v>82</v>
      </c>
      <c r="C41" s="60" t="s">
        <v>62</v>
      </c>
      <c r="D41" s="61" t="s">
        <v>63</v>
      </c>
      <c r="E41" s="62">
        <v>0.21746634449430441</v>
      </c>
      <c r="F41" s="73">
        <v>1.0945524861878452E-2</v>
      </c>
      <c r="G41" s="64">
        <f t="shared" si="0"/>
        <v>55.180952380952391</v>
      </c>
      <c r="H41" s="64">
        <f t="shared" si="1"/>
        <v>1096.3384717889701</v>
      </c>
      <c r="I41" s="65">
        <f t="shared" si="2"/>
        <v>52.536674358578701</v>
      </c>
      <c r="J41" s="66">
        <v>0.52</v>
      </c>
      <c r="K41" s="66">
        <f t="shared" si="3"/>
        <v>0.1130824991370383</v>
      </c>
      <c r="L41" s="66">
        <f t="shared" si="4"/>
        <v>5.691672928176795E-3</v>
      </c>
      <c r="M41" s="66">
        <v>5.1599999999999997E-3</v>
      </c>
      <c r="N41" s="67">
        <f t="shared" si="5"/>
        <v>18.570512820512825</v>
      </c>
      <c r="O41" s="67">
        <f t="shared" si="6"/>
        <v>368.96006262128805</v>
      </c>
      <c r="P41" s="67">
        <f t="shared" si="7"/>
        <v>406.97674418604657</v>
      </c>
      <c r="Q41" s="72">
        <f t="shared" si="8"/>
        <v>17.68061156298322</v>
      </c>
      <c r="R41" s="72">
        <f t="shared" si="9"/>
        <v>16.944479194123833</v>
      </c>
    </row>
    <row r="42" spans="2:18" s="30" customFormat="1" x14ac:dyDescent="0.3">
      <c r="B42" s="59" t="s">
        <v>82</v>
      </c>
      <c r="C42" s="60" t="s">
        <v>62</v>
      </c>
      <c r="D42" s="61" t="s">
        <v>64</v>
      </c>
      <c r="E42" s="62">
        <v>1.4911977908180876E-2</v>
      </c>
      <c r="F42" s="73">
        <v>5.4727624309392261E-3</v>
      </c>
      <c r="G42" s="64">
        <f t="shared" si="0"/>
        <v>804.72222222222229</v>
      </c>
      <c r="H42" s="64">
        <f t="shared" si="1"/>
        <v>2192.6769435779402</v>
      </c>
      <c r="I42" s="65">
        <f t="shared" si="2"/>
        <v>588.67563679341788</v>
      </c>
      <c r="J42" s="66">
        <v>0.52</v>
      </c>
      <c r="K42" s="66">
        <f t="shared" si="3"/>
        <v>7.7542285122540553E-3</v>
      </c>
      <c r="L42" s="66">
        <f t="shared" si="4"/>
        <v>2.8458364640883975E-3</v>
      </c>
      <c r="M42" s="66">
        <v>5.1599999999999997E-3</v>
      </c>
      <c r="N42" s="67">
        <f t="shared" si="5"/>
        <v>270.81997863247864</v>
      </c>
      <c r="O42" s="67">
        <f t="shared" si="6"/>
        <v>737.92012524257609</v>
      </c>
      <c r="P42" s="67">
        <f t="shared" si="7"/>
        <v>406.97674418604657</v>
      </c>
      <c r="Q42" s="72">
        <f t="shared" si="8"/>
        <v>198.11199315163103</v>
      </c>
      <c r="R42" s="72">
        <f t="shared" si="9"/>
        <v>133.24818160028687</v>
      </c>
    </row>
  </sheetData>
  <sheetProtection sheet="1" objects="1" scenarios="1" formatCells="0" formatColumns="0" formatRows="0" sort="0" autoFilter="0"/>
  <autoFilter ref="A4:CG42" xr:uid="{8907F534-0021-495F-8247-C62649A36BE9}"/>
  <mergeCells count="4">
    <mergeCell ref="B2:D3"/>
    <mergeCell ref="E2:I2"/>
    <mergeCell ref="J2:M2"/>
    <mergeCell ref="N2:R2"/>
  </mergeCells>
  <conditionalFormatting sqref="E5:E42">
    <cfRule type="cellIs" dxfId="14" priority="1" operator="equal">
      <formula>0</formula>
    </cfRule>
    <cfRule type="cellIs" dxfId="13" priority="2" operator="greaterThan">
      <formula>10000</formula>
    </cfRule>
    <cfRule type="cellIs" dxfId="12" priority="3" operator="between">
      <formula>10</formula>
      <formula>9999.999</formula>
    </cfRule>
    <cfRule type="cellIs" dxfId="11" priority="4" operator="between">
      <formula>1</formula>
      <formula>9.999</formula>
    </cfRule>
    <cfRule type="cellIs" dxfId="10" priority="5" operator="between">
      <formula>0.1</formula>
      <formula>0.999</formula>
    </cfRule>
    <cfRule type="cellIs" dxfId="9" priority="6" operator="lessThan">
      <formula>0.1</formula>
    </cfRule>
  </conditionalFormatting>
  <conditionalFormatting sqref="G5:I42 N5:R42">
    <cfRule type="cellIs" dxfId="8" priority="13" operator="between">
      <formula>30</formula>
      <formula>40</formula>
    </cfRule>
    <cfRule type="cellIs" dxfId="7" priority="14" operator="lessThan">
      <formula>30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0E121-826C-4486-A35F-25C5366051E5}">
  <sheetPr codeName="Sheet5"/>
  <dimension ref="B1:BB245"/>
  <sheetViews>
    <sheetView zoomScaleNormal="100" workbookViewId="0"/>
  </sheetViews>
  <sheetFormatPr defaultColWidth="9.1796875" defaultRowHeight="13" x14ac:dyDescent="0.3"/>
  <cols>
    <col min="1" max="1" width="2.7265625" style="75" customWidth="1"/>
    <col min="2" max="2" width="42" style="75" bestFit="1" customWidth="1"/>
    <col min="3" max="3" width="51.453125" style="75" customWidth="1"/>
    <col min="4" max="4" width="42.54296875" style="75" customWidth="1"/>
    <col min="5" max="5" width="10.1796875" style="75" bestFit="1" customWidth="1"/>
    <col min="6" max="6" width="12.1796875" style="75" customWidth="1"/>
    <col min="7" max="7" width="8.26953125" style="75" customWidth="1"/>
    <col min="8" max="8" width="10.54296875" style="75" customWidth="1"/>
    <col min="9" max="9" width="11.54296875" style="75" customWidth="1"/>
    <col min="10" max="10" width="11.7265625" style="75" customWidth="1"/>
    <col min="11" max="11" width="9.81640625" style="75" customWidth="1"/>
    <col min="12" max="12" width="13.453125" style="75" customWidth="1"/>
    <col min="13" max="13" width="9.54296875" style="75" customWidth="1"/>
    <col min="14" max="14" width="12.1796875" style="75" customWidth="1"/>
    <col min="15" max="15" width="13" style="75" customWidth="1"/>
    <col min="16" max="16" width="11.54296875" style="75" customWidth="1"/>
    <col min="17" max="17" width="12.54296875" style="75" customWidth="1"/>
    <col min="18" max="18" width="12.26953125" style="75" customWidth="1"/>
    <col min="19" max="19" width="10" style="75" customWidth="1"/>
    <col min="20" max="20" width="9.54296875" style="75" customWidth="1"/>
    <col min="21" max="21" width="11.54296875" style="75" customWidth="1"/>
    <col min="22" max="22" width="5.1796875" style="75" customWidth="1"/>
    <col min="23" max="23" width="12.26953125" style="75" customWidth="1"/>
    <col min="24" max="24" width="9.1796875" style="75" customWidth="1"/>
    <col min="25" max="25" width="10.26953125" style="75" customWidth="1"/>
    <col min="26" max="26" width="14.7265625" style="75" customWidth="1"/>
    <col min="27" max="27" width="14.54296875" style="75" customWidth="1"/>
    <col min="28" max="28" width="13.26953125" style="75" customWidth="1"/>
    <col min="29" max="29" width="11.54296875" style="75" customWidth="1"/>
    <col min="30" max="30" width="12.26953125" style="76" customWidth="1"/>
    <col min="31" max="31" width="12.7265625" style="76" customWidth="1"/>
    <col min="32" max="32" width="11.1796875" style="76" customWidth="1"/>
    <col min="33" max="33" width="17.26953125" style="76" customWidth="1"/>
    <col min="34" max="34" width="10.7265625" style="75" customWidth="1"/>
    <col min="35" max="35" width="11.54296875" style="75" customWidth="1"/>
    <col min="36" max="36" width="10.26953125" style="75" customWidth="1"/>
    <col min="37" max="37" width="13.1796875" style="75" customWidth="1"/>
    <col min="38" max="38" width="14.54296875" style="75" customWidth="1"/>
    <col min="39" max="39" width="13.26953125" style="75" customWidth="1"/>
    <col min="40" max="40" width="12.26953125" style="75" customWidth="1"/>
    <col min="41" max="41" width="10.81640625" style="75" customWidth="1"/>
    <col min="42" max="42" width="9.1796875" style="75" customWidth="1"/>
    <col min="43" max="43" width="11.7265625" style="75" customWidth="1"/>
    <col min="44" max="44" width="11.81640625" style="75" customWidth="1"/>
    <col min="45" max="45" width="10.453125" style="75" customWidth="1"/>
    <col min="46" max="48" width="9.1796875" style="75" customWidth="1"/>
    <col min="49" max="16384" width="9.1796875" style="75"/>
  </cols>
  <sheetData>
    <row r="1" spans="2:54" s="75" customFormat="1" ht="12" customHeight="1" x14ac:dyDescent="0.3">
      <c r="B1" s="74"/>
      <c r="AD1" s="76"/>
      <c r="AE1" s="76"/>
      <c r="AF1" s="76"/>
      <c r="AG1" s="76"/>
    </row>
    <row r="2" spans="2:54" s="75" customFormat="1" x14ac:dyDescent="0.3">
      <c r="B2" s="77"/>
      <c r="C2" s="77"/>
      <c r="D2" s="77"/>
      <c r="E2" s="77"/>
      <c r="F2" s="77"/>
      <c r="G2" s="77"/>
      <c r="H2" s="78" t="s">
        <v>83</v>
      </c>
      <c r="I2" s="78"/>
      <c r="J2" s="78"/>
      <c r="K2" s="78"/>
      <c r="L2" s="78"/>
      <c r="M2" s="78"/>
      <c r="N2" s="78"/>
      <c r="O2" s="78"/>
      <c r="P2" s="78"/>
      <c r="Q2" s="78"/>
      <c r="R2" s="78"/>
      <c r="S2" s="78"/>
      <c r="T2" s="78"/>
      <c r="U2" s="78"/>
      <c r="V2" s="79" t="s">
        <v>41</v>
      </c>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row>
    <row r="3" spans="2:54" s="75" customFormat="1" ht="27.75" customHeight="1" x14ac:dyDescent="0.3">
      <c r="B3" s="77"/>
      <c r="C3" s="77"/>
      <c r="D3" s="77"/>
      <c r="E3" s="77"/>
      <c r="F3" s="77"/>
      <c r="G3" s="77"/>
      <c r="H3" s="80" t="s">
        <v>84</v>
      </c>
      <c r="I3" s="80"/>
      <c r="J3" s="80"/>
      <c r="K3" s="80"/>
      <c r="L3" s="80"/>
      <c r="M3" s="80"/>
      <c r="N3" s="80"/>
      <c r="O3" s="81" t="s">
        <v>85</v>
      </c>
      <c r="P3" s="82"/>
      <c r="Q3" s="82"/>
      <c r="R3" s="82"/>
      <c r="S3" s="82"/>
      <c r="T3" s="82"/>
      <c r="U3" s="82"/>
      <c r="V3" s="83"/>
      <c r="W3" s="84" t="s">
        <v>86</v>
      </c>
      <c r="X3" s="84"/>
      <c r="Y3" s="84"/>
      <c r="Z3" s="84"/>
      <c r="AA3" s="84"/>
      <c r="AB3" s="84"/>
      <c r="AC3" s="84"/>
      <c r="AD3" s="85" t="s">
        <v>87</v>
      </c>
      <c r="AE3" s="86"/>
      <c r="AF3" s="86"/>
      <c r="AG3" s="87"/>
      <c r="AH3" s="84" t="s">
        <v>88</v>
      </c>
      <c r="AI3" s="84"/>
      <c r="AJ3" s="84"/>
      <c r="AK3" s="84"/>
      <c r="AL3" s="84"/>
      <c r="AM3" s="84"/>
      <c r="AN3" s="84"/>
      <c r="AO3" s="84" t="s">
        <v>89</v>
      </c>
      <c r="AP3" s="84"/>
      <c r="AQ3" s="84"/>
      <c r="AR3" s="84"/>
      <c r="AS3" s="84"/>
      <c r="AT3" s="84"/>
      <c r="AU3" s="84"/>
      <c r="AV3" s="84" t="s">
        <v>90</v>
      </c>
      <c r="AW3" s="84"/>
      <c r="AX3" s="84"/>
      <c r="AY3" s="84"/>
      <c r="AZ3" s="84"/>
      <c r="BA3" s="84"/>
      <c r="BB3" s="84"/>
    </row>
    <row r="4" spans="2:54" s="75" customFormat="1" ht="39" x14ac:dyDescent="0.3">
      <c r="B4" s="88" t="s">
        <v>91</v>
      </c>
      <c r="C4" s="88" t="s">
        <v>92</v>
      </c>
      <c r="D4" s="88" t="s">
        <v>93</v>
      </c>
      <c r="E4" s="88" t="s">
        <v>94</v>
      </c>
      <c r="F4" s="88" t="s">
        <v>57</v>
      </c>
      <c r="G4" s="88" t="s">
        <v>95</v>
      </c>
      <c r="H4" s="89" t="s">
        <v>96</v>
      </c>
      <c r="I4" s="89" t="s">
        <v>97</v>
      </c>
      <c r="J4" s="89" t="s">
        <v>98</v>
      </c>
      <c r="K4" s="89" t="s">
        <v>99</v>
      </c>
      <c r="L4" s="89" t="s">
        <v>100</v>
      </c>
      <c r="M4" s="89" t="s">
        <v>101</v>
      </c>
      <c r="N4" s="89" t="s">
        <v>102</v>
      </c>
      <c r="O4" s="89" t="s">
        <v>103</v>
      </c>
      <c r="P4" s="89" t="s">
        <v>97</v>
      </c>
      <c r="Q4" s="89" t="s">
        <v>98</v>
      </c>
      <c r="R4" s="89" t="s">
        <v>99</v>
      </c>
      <c r="S4" s="89" t="s">
        <v>100</v>
      </c>
      <c r="T4" s="89" t="s">
        <v>101</v>
      </c>
      <c r="U4" s="89" t="s">
        <v>102</v>
      </c>
      <c r="V4" s="90" t="s">
        <v>17</v>
      </c>
      <c r="W4" s="91" t="s">
        <v>103</v>
      </c>
      <c r="X4" s="91" t="s">
        <v>97</v>
      </c>
      <c r="Y4" s="91" t="s">
        <v>98</v>
      </c>
      <c r="Z4" s="91" t="s">
        <v>99</v>
      </c>
      <c r="AA4" s="91" t="s">
        <v>100</v>
      </c>
      <c r="AB4" s="91" t="s">
        <v>101</v>
      </c>
      <c r="AC4" s="91" t="s">
        <v>102</v>
      </c>
      <c r="AD4" s="91" t="s">
        <v>104</v>
      </c>
      <c r="AE4" s="91" t="s">
        <v>105</v>
      </c>
      <c r="AF4" s="91" t="s">
        <v>106</v>
      </c>
      <c r="AG4" s="91" t="s">
        <v>107</v>
      </c>
      <c r="AH4" s="91" t="s">
        <v>103</v>
      </c>
      <c r="AI4" s="91" t="s">
        <v>97</v>
      </c>
      <c r="AJ4" s="91" t="s">
        <v>98</v>
      </c>
      <c r="AK4" s="91" t="s">
        <v>99</v>
      </c>
      <c r="AL4" s="91" t="s">
        <v>100</v>
      </c>
      <c r="AM4" s="91" t="s">
        <v>101</v>
      </c>
      <c r="AN4" s="91" t="s">
        <v>102</v>
      </c>
      <c r="AO4" s="91" t="s">
        <v>103</v>
      </c>
      <c r="AP4" s="91" t="s">
        <v>97</v>
      </c>
      <c r="AQ4" s="91" t="s">
        <v>98</v>
      </c>
      <c r="AR4" s="91" t="s">
        <v>99</v>
      </c>
      <c r="AS4" s="91" t="s">
        <v>100</v>
      </c>
      <c r="AT4" s="91" t="s">
        <v>101</v>
      </c>
      <c r="AU4" s="91" t="s">
        <v>102</v>
      </c>
      <c r="AV4" s="91" t="s">
        <v>103</v>
      </c>
      <c r="AW4" s="91" t="s">
        <v>97</v>
      </c>
      <c r="AX4" s="91" t="s">
        <v>98</v>
      </c>
      <c r="AY4" s="91" t="s">
        <v>99</v>
      </c>
      <c r="AZ4" s="91" t="s">
        <v>100</v>
      </c>
      <c r="BA4" s="91" t="s">
        <v>101</v>
      </c>
      <c r="BB4" s="91" t="s">
        <v>102</v>
      </c>
    </row>
    <row r="5" spans="2:54" s="75" customFormat="1" x14ac:dyDescent="0.3">
      <c r="B5" s="92" t="s">
        <v>108</v>
      </c>
      <c r="C5" s="92" t="s">
        <v>109</v>
      </c>
      <c r="D5" s="92" t="s">
        <v>110</v>
      </c>
      <c r="E5" s="93" t="s">
        <v>111</v>
      </c>
      <c r="F5" s="93" t="s">
        <v>112</v>
      </c>
      <c r="G5" s="93" t="s">
        <v>59</v>
      </c>
      <c r="H5" s="94" t="s">
        <v>113</v>
      </c>
      <c r="I5" s="94" t="s">
        <v>113</v>
      </c>
      <c r="J5" s="94" t="s">
        <v>113</v>
      </c>
      <c r="K5" s="94" t="s">
        <v>113</v>
      </c>
      <c r="L5" s="94">
        <v>40.943661971830998</v>
      </c>
      <c r="M5" s="94">
        <v>37.442737430167597</v>
      </c>
      <c r="N5" s="94">
        <v>40.0125673249551</v>
      </c>
      <c r="O5" s="94" t="str">
        <f>IFERROR(12000/H5, "-")</f>
        <v>-</v>
      </c>
      <c r="P5" s="94" t="str">
        <f t="shared" ref="P5:U5" si="0">IFERROR(12000/I5, "-")</f>
        <v>-</v>
      </c>
      <c r="Q5" s="94" t="str">
        <f t="shared" si="0"/>
        <v>-</v>
      </c>
      <c r="R5" s="94" t="str">
        <f t="shared" si="0"/>
        <v>-</v>
      </c>
      <c r="S5" s="94">
        <f t="shared" si="0"/>
        <v>293.08565531475739</v>
      </c>
      <c r="T5" s="94">
        <f t="shared" si="0"/>
        <v>320.48938789212576</v>
      </c>
      <c r="U5" s="94">
        <f t="shared" si="0"/>
        <v>299.90577466684624</v>
      </c>
      <c r="V5" s="95">
        <v>0.52</v>
      </c>
      <c r="W5" s="96" t="str">
        <f t="shared" ref="W5" si="1">IFERROR(H5*$V5, "-")</f>
        <v>-</v>
      </c>
      <c r="X5" s="96" t="str">
        <f t="shared" ref="X5" si="2">IFERROR(I5*$V5, "-")</f>
        <v>-</v>
      </c>
      <c r="Y5" s="96" t="str">
        <f t="shared" ref="Y5" si="3">IFERROR(J5*$V5, "-")</f>
        <v>-</v>
      </c>
      <c r="Z5" s="96" t="str">
        <f t="shared" ref="Z5" si="4">IFERROR(K5*$V5, "-")</f>
        <v>-</v>
      </c>
      <c r="AA5" s="96">
        <f>IFERROR(L5*$V5, "-")</f>
        <v>21.290704225352119</v>
      </c>
      <c r="AB5" s="96">
        <f t="shared" ref="AB5" si="5">IFERROR(M5*$V5, "-")</f>
        <v>19.470223463687152</v>
      </c>
      <c r="AC5" s="96">
        <f t="shared" ref="AC5" si="6">IFERROR(N5*$V5, "-")</f>
        <v>20.806535008976653</v>
      </c>
      <c r="AD5" s="95">
        <v>10.8</v>
      </c>
      <c r="AE5" s="95">
        <v>7.35</v>
      </c>
      <c r="AF5" s="95">
        <v>4.3600000000000003</v>
      </c>
      <c r="AG5" s="95">
        <v>5.16</v>
      </c>
      <c r="AH5" s="96" t="str">
        <f>IFERROR(2100/W5, "-")</f>
        <v>-</v>
      </c>
      <c r="AI5" s="96" t="str">
        <f t="shared" ref="AI5:AM5" si="7">IFERROR(2100/X5, "-")</f>
        <v>-</v>
      </c>
      <c r="AJ5" s="96" t="str">
        <f t="shared" si="7"/>
        <v>-</v>
      </c>
      <c r="AK5" s="96" t="str">
        <f t="shared" si="7"/>
        <v>-</v>
      </c>
      <c r="AL5" s="96">
        <f t="shared" si="7"/>
        <v>98.634595538620275</v>
      </c>
      <c r="AM5" s="96">
        <f t="shared" si="7"/>
        <v>107.85700554061926</v>
      </c>
      <c r="AN5" s="96">
        <f>IFERROR(2100/AC5, "-")</f>
        <v>100.92982801288095</v>
      </c>
      <c r="AO5" s="97">
        <f>2100/AD5</f>
        <v>194.44444444444443</v>
      </c>
      <c r="AP5" s="97">
        <f>2100/AD5</f>
        <v>194.44444444444443</v>
      </c>
      <c r="AQ5" s="97">
        <f>2100/AD5</f>
        <v>194.44444444444443</v>
      </c>
      <c r="AR5" s="97">
        <f>2100/AE5</f>
        <v>285.71428571428572</v>
      </c>
      <c r="AS5" s="97">
        <f>2100/AF5</f>
        <v>481.65137614678895</v>
      </c>
      <c r="AT5" s="97">
        <f>2100/AG5</f>
        <v>406.97674418604652</v>
      </c>
      <c r="AU5" s="97">
        <f>2100/AG5</f>
        <v>406.97674418604652</v>
      </c>
      <c r="AV5" s="97" t="str">
        <f>IFERROR(1/((1/AH5)+(1/AO5)), "-")</f>
        <v>-</v>
      </c>
      <c r="AW5" s="97" t="str">
        <f t="shared" ref="AW5:BA5" si="8">IFERROR(1/((1/AI5)+(1/AP5)), "-")</f>
        <v>-</v>
      </c>
      <c r="AX5" s="97" t="str">
        <f t="shared" si="8"/>
        <v>-</v>
      </c>
      <c r="AY5" s="97" t="str">
        <f t="shared" si="8"/>
        <v>-</v>
      </c>
      <c r="AZ5" s="97">
        <f t="shared" si="8"/>
        <v>81.86909729848449</v>
      </c>
      <c r="BA5" s="97">
        <f t="shared" si="8"/>
        <v>85.261102202181547</v>
      </c>
      <c r="BB5" s="97">
        <f>IFERROR(1/((1/AN5)+(1/AU5)), "-")</f>
        <v>80.873324040886786</v>
      </c>
    </row>
    <row r="6" spans="2:54" s="75" customFormat="1" x14ac:dyDescent="0.3">
      <c r="B6" s="92" t="s">
        <v>108</v>
      </c>
      <c r="C6" s="92" t="s">
        <v>109</v>
      </c>
      <c r="D6" s="92" t="s">
        <v>110</v>
      </c>
      <c r="E6" s="93" t="s">
        <v>114</v>
      </c>
      <c r="F6" s="93" t="s">
        <v>112</v>
      </c>
      <c r="G6" s="93" t="s">
        <v>59</v>
      </c>
      <c r="H6" s="94" t="s">
        <v>113</v>
      </c>
      <c r="I6" s="94" t="s">
        <v>113</v>
      </c>
      <c r="J6" s="94" t="s">
        <v>113</v>
      </c>
      <c r="K6" s="94" t="s">
        <v>113</v>
      </c>
      <c r="L6" s="94" t="s">
        <v>113</v>
      </c>
      <c r="M6" s="94" t="s">
        <v>113</v>
      </c>
      <c r="N6" s="94" t="s">
        <v>113</v>
      </c>
      <c r="O6" s="94" t="str">
        <f t="shared" ref="O6:O69" si="9">IFERROR(12000/H6, "-")</f>
        <v>-</v>
      </c>
      <c r="P6" s="94" t="str">
        <f t="shared" ref="P6:P69" si="10">IFERROR(12000/I6, "-")</f>
        <v>-</v>
      </c>
      <c r="Q6" s="94" t="str">
        <f t="shared" ref="Q6:Q69" si="11">IFERROR(12000/J6, "-")</f>
        <v>-</v>
      </c>
      <c r="R6" s="94" t="str">
        <f t="shared" ref="R6:R69" si="12">IFERROR(12000/K6, "-")</f>
        <v>-</v>
      </c>
      <c r="S6" s="94" t="str">
        <f t="shared" ref="S6:S69" si="13">IFERROR(12000/L6, "-")</f>
        <v>-</v>
      </c>
      <c r="T6" s="94" t="str">
        <f t="shared" ref="T6:T69" si="14">IFERROR(12000/M6, "-")</f>
        <v>-</v>
      </c>
      <c r="U6" s="94" t="str">
        <f t="shared" ref="U6:U69" si="15">IFERROR(12000/N6, "-")</f>
        <v>-</v>
      </c>
      <c r="V6" s="95">
        <v>0.52</v>
      </c>
      <c r="W6" s="96" t="str">
        <f t="shared" ref="W6:W69" si="16">IFERROR(H6*$V6, "-")</f>
        <v>-</v>
      </c>
      <c r="X6" s="96" t="str">
        <f t="shared" ref="X6:X69" si="17">IFERROR(I6*$V6, "-")</f>
        <v>-</v>
      </c>
      <c r="Y6" s="96" t="str">
        <f t="shared" ref="Y6:Y69" si="18">IFERROR(J6*$V6, "-")</f>
        <v>-</v>
      </c>
      <c r="Z6" s="96" t="str">
        <f t="shared" ref="Z6:Z69" si="19">IFERROR(K6*$V6, "-")</f>
        <v>-</v>
      </c>
      <c r="AA6" s="96" t="str">
        <f t="shared" ref="AA6:AA69" si="20">IFERROR(L6*$V6, "-")</f>
        <v>-</v>
      </c>
      <c r="AB6" s="96" t="str">
        <f t="shared" ref="AB6:AB69" si="21">IFERROR(M6*$V6, "-")</f>
        <v>-</v>
      </c>
      <c r="AC6" s="96" t="str">
        <f t="shared" ref="AC6:AC69" si="22">IFERROR(N6*$V6, "-")</f>
        <v>-</v>
      </c>
      <c r="AD6" s="95">
        <v>10.8</v>
      </c>
      <c r="AE6" s="95">
        <v>7.35</v>
      </c>
      <c r="AF6" s="95">
        <v>4.3600000000000003</v>
      </c>
      <c r="AG6" s="95">
        <v>5.16</v>
      </c>
      <c r="AH6" s="96" t="str">
        <f t="shared" ref="AH6:AH69" si="23">IFERROR(2100/W6, "-")</f>
        <v>-</v>
      </c>
      <c r="AI6" s="96" t="str">
        <f t="shared" ref="AI6:AI69" si="24">IFERROR(2100/X6, "-")</f>
        <v>-</v>
      </c>
      <c r="AJ6" s="96" t="str">
        <f t="shared" ref="AJ6:AJ69" si="25">IFERROR(2100/Y6, "-")</f>
        <v>-</v>
      </c>
      <c r="AK6" s="96" t="str">
        <f t="shared" ref="AK6:AK69" si="26">IFERROR(2100/Z6, "-")</f>
        <v>-</v>
      </c>
      <c r="AL6" s="96" t="str">
        <f t="shared" ref="AL6:AL69" si="27">IFERROR(2100/AA6, "-")</f>
        <v>-</v>
      </c>
      <c r="AM6" s="96" t="str">
        <f t="shared" ref="AM6:AM69" si="28">IFERROR(2100/AB6, "-")</f>
        <v>-</v>
      </c>
      <c r="AN6" s="96" t="str">
        <f t="shared" ref="AN6:AN69" si="29">IFERROR(2100/AC6, "-")</f>
        <v>-</v>
      </c>
      <c r="AO6" s="97">
        <f t="shared" ref="AO6:AO69" si="30">2100/AD6</f>
        <v>194.44444444444443</v>
      </c>
      <c r="AP6" s="97">
        <f t="shared" ref="AP6:AP69" si="31">2100/AD6</f>
        <v>194.44444444444443</v>
      </c>
      <c r="AQ6" s="97">
        <f t="shared" ref="AQ6:AQ69" si="32">2100/AD6</f>
        <v>194.44444444444443</v>
      </c>
      <c r="AR6" s="97">
        <f t="shared" ref="AR6:AR69" si="33">2100/AE6</f>
        <v>285.71428571428572</v>
      </c>
      <c r="AS6" s="97">
        <f t="shared" ref="AS6:AS69" si="34">2100/AF6</f>
        <v>481.65137614678895</v>
      </c>
      <c r="AT6" s="97">
        <f t="shared" ref="AT6:AT69" si="35">2100/AG6</f>
        <v>406.97674418604652</v>
      </c>
      <c r="AU6" s="97">
        <f t="shared" ref="AU6:AU69" si="36">2100/AG6</f>
        <v>406.97674418604652</v>
      </c>
      <c r="AV6" s="97" t="str">
        <f t="shared" ref="AV6:AV69" si="37">IFERROR(1/((1/AH6)+(1/AO6)), "-")</f>
        <v>-</v>
      </c>
      <c r="AW6" s="97" t="str">
        <f t="shared" ref="AW6:AW69" si="38">IFERROR(1/((1/AI6)+(1/AP6)), "-")</f>
        <v>-</v>
      </c>
      <c r="AX6" s="97" t="str">
        <f t="shared" ref="AX6:AX69" si="39">IFERROR(1/((1/AJ6)+(1/AQ6)), "-")</f>
        <v>-</v>
      </c>
      <c r="AY6" s="97" t="str">
        <f t="shared" ref="AY6:AY69" si="40">IFERROR(1/((1/AK6)+(1/AR6)), "-")</f>
        <v>-</v>
      </c>
      <c r="AZ6" s="97" t="str">
        <f t="shared" ref="AZ6:AZ69" si="41">IFERROR(1/((1/AL6)+(1/AS6)), "-")</f>
        <v>-</v>
      </c>
      <c r="BA6" s="97" t="str">
        <f t="shared" ref="BA6:BA69" si="42">IFERROR(1/((1/AM6)+(1/AT6)), "-")</f>
        <v>-</v>
      </c>
      <c r="BB6" s="97" t="str">
        <f t="shared" ref="BB6:BB69" si="43">IFERROR(1/((1/AN6)+(1/AU6)), "-")</f>
        <v>-</v>
      </c>
    </row>
    <row r="7" spans="2:54" s="75" customFormat="1" x14ac:dyDescent="0.3">
      <c r="B7" s="92" t="s">
        <v>108</v>
      </c>
      <c r="C7" s="92" t="s">
        <v>109</v>
      </c>
      <c r="D7" s="92" t="s">
        <v>110</v>
      </c>
      <c r="E7" s="93" t="s">
        <v>115</v>
      </c>
      <c r="F7" s="93" t="s">
        <v>112</v>
      </c>
      <c r="G7" s="93" t="s">
        <v>59</v>
      </c>
      <c r="H7" s="94" t="s">
        <v>113</v>
      </c>
      <c r="I7" s="94" t="s">
        <v>113</v>
      </c>
      <c r="J7" s="94" t="s">
        <v>113</v>
      </c>
      <c r="K7" s="94" t="s">
        <v>113</v>
      </c>
      <c r="L7" s="94" t="s">
        <v>113</v>
      </c>
      <c r="M7" s="94" t="s">
        <v>113</v>
      </c>
      <c r="N7" s="94" t="s">
        <v>113</v>
      </c>
      <c r="O7" s="94" t="str">
        <f t="shared" si="9"/>
        <v>-</v>
      </c>
      <c r="P7" s="94" t="str">
        <f t="shared" si="10"/>
        <v>-</v>
      </c>
      <c r="Q7" s="94" t="str">
        <f t="shared" si="11"/>
        <v>-</v>
      </c>
      <c r="R7" s="94" t="str">
        <f t="shared" si="12"/>
        <v>-</v>
      </c>
      <c r="S7" s="94" t="str">
        <f t="shared" si="13"/>
        <v>-</v>
      </c>
      <c r="T7" s="94" t="str">
        <f t="shared" si="14"/>
        <v>-</v>
      </c>
      <c r="U7" s="94" t="str">
        <f t="shared" si="15"/>
        <v>-</v>
      </c>
      <c r="V7" s="95">
        <v>0.52</v>
      </c>
      <c r="W7" s="96" t="str">
        <f t="shared" si="16"/>
        <v>-</v>
      </c>
      <c r="X7" s="96" t="str">
        <f t="shared" si="17"/>
        <v>-</v>
      </c>
      <c r="Y7" s="96" t="str">
        <f t="shared" si="18"/>
        <v>-</v>
      </c>
      <c r="Z7" s="96" t="str">
        <f t="shared" si="19"/>
        <v>-</v>
      </c>
      <c r="AA7" s="96" t="str">
        <f t="shared" si="20"/>
        <v>-</v>
      </c>
      <c r="AB7" s="96" t="str">
        <f t="shared" si="21"/>
        <v>-</v>
      </c>
      <c r="AC7" s="96" t="str">
        <f t="shared" si="22"/>
        <v>-</v>
      </c>
      <c r="AD7" s="95">
        <v>10.8</v>
      </c>
      <c r="AE7" s="95">
        <v>7.35</v>
      </c>
      <c r="AF7" s="95">
        <v>4.3600000000000003</v>
      </c>
      <c r="AG7" s="95">
        <v>5.16</v>
      </c>
      <c r="AH7" s="96" t="str">
        <f t="shared" si="23"/>
        <v>-</v>
      </c>
      <c r="AI7" s="96" t="str">
        <f t="shared" si="24"/>
        <v>-</v>
      </c>
      <c r="AJ7" s="96" t="str">
        <f t="shared" si="25"/>
        <v>-</v>
      </c>
      <c r="AK7" s="96" t="str">
        <f t="shared" si="26"/>
        <v>-</v>
      </c>
      <c r="AL7" s="96" t="str">
        <f t="shared" si="27"/>
        <v>-</v>
      </c>
      <c r="AM7" s="96" t="str">
        <f t="shared" si="28"/>
        <v>-</v>
      </c>
      <c r="AN7" s="96" t="str">
        <f t="shared" si="29"/>
        <v>-</v>
      </c>
      <c r="AO7" s="97">
        <f t="shared" si="30"/>
        <v>194.44444444444443</v>
      </c>
      <c r="AP7" s="97">
        <f t="shared" si="31"/>
        <v>194.44444444444443</v>
      </c>
      <c r="AQ7" s="97">
        <f t="shared" si="32"/>
        <v>194.44444444444443</v>
      </c>
      <c r="AR7" s="97">
        <f t="shared" si="33"/>
        <v>285.71428571428572</v>
      </c>
      <c r="AS7" s="97">
        <f t="shared" si="34"/>
        <v>481.65137614678895</v>
      </c>
      <c r="AT7" s="97">
        <f t="shared" si="35"/>
        <v>406.97674418604652</v>
      </c>
      <c r="AU7" s="97">
        <f t="shared" si="36"/>
        <v>406.97674418604652</v>
      </c>
      <c r="AV7" s="97" t="str">
        <f t="shared" si="37"/>
        <v>-</v>
      </c>
      <c r="AW7" s="97" t="str">
        <f t="shared" si="38"/>
        <v>-</v>
      </c>
      <c r="AX7" s="97" t="str">
        <f t="shared" si="39"/>
        <v>-</v>
      </c>
      <c r="AY7" s="97" t="str">
        <f t="shared" si="40"/>
        <v>-</v>
      </c>
      <c r="AZ7" s="97" t="str">
        <f t="shared" si="41"/>
        <v>-</v>
      </c>
      <c r="BA7" s="97" t="str">
        <f t="shared" si="42"/>
        <v>-</v>
      </c>
      <c r="BB7" s="97" t="str">
        <f t="shared" si="43"/>
        <v>-</v>
      </c>
    </row>
    <row r="8" spans="2:54" s="75" customFormat="1" x14ac:dyDescent="0.3">
      <c r="B8" s="92" t="s">
        <v>108</v>
      </c>
      <c r="C8" s="92" t="s">
        <v>109</v>
      </c>
      <c r="D8" s="92" t="s">
        <v>110</v>
      </c>
      <c r="E8" s="93" t="s">
        <v>116</v>
      </c>
      <c r="F8" s="93" t="s">
        <v>112</v>
      </c>
      <c r="G8" s="93" t="s">
        <v>59</v>
      </c>
      <c r="H8" s="98" t="s">
        <v>113</v>
      </c>
      <c r="I8" s="98" t="s">
        <v>113</v>
      </c>
      <c r="J8" s="98" t="s">
        <v>113</v>
      </c>
      <c r="K8" s="98" t="s">
        <v>113</v>
      </c>
      <c r="L8" s="94" t="s">
        <v>113</v>
      </c>
      <c r="M8" s="94" t="s">
        <v>113</v>
      </c>
      <c r="N8" s="94" t="s">
        <v>113</v>
      </c>
      <c r="O8" s="94" t="str">
        <f t="shared" si="9"/>
        <v>-</v>
      </c>
      <c r="P8" s="94" t="str">
        <f t="shared" si="10"/>
        <v>-</v>
      </c>
      <c r="Q8" s="94" t="str">
        <f t="shared" si="11"/>
        <v>-</v>
      </c>
      <c r="R8" s="94" t="str">
        <f t="shared" si="12"/>
        <v>-</v>
      </c>
      <c r="S8" s="94" t="str">
        <f t="shared" si="13"/>
        <v>-</v>
      </c>
      <c r="T8" s="94" t="str">
        <f t="shared" si="14"/>
        <v>-</v>
      </c>
      <c r="U8" s="94" t="str">
        <f t="shared" si="15"/>
        <v>-</v>
      </c>
      <c r="V8" s="95">
        <v>0.52</v>
      </c>
      <c r="W8" s="96" t="str">
        <f t="shared" si="16"/>
        <v>-</v>
      </c>
      <c r="X8" s="96" t="str">
        <f t="shared" si="17"/>
        <v>-</v>
      </c>
      <c r="Y8" s="96" t="str">
        <f t="shared" si="18"/>
        <v>-</v>
      </c>
      <c r="Z8" s="96" t="str">
        <f t="shared" si="19"/>
        <v>-</v>
      </c>
      <c r="AA8" s="96" t="str">
        <f t="shared" si="20"/>
        <v>-</v>
      </c>
      <c r="AB8" s="96" t="str">
        <f t="shared" si="21"/>
        <v>-</v>
      </c>
      <c r="AC8" s="96" t="str">
        <f t="shared" si="22"/>
        <v>-</v>
      </c>
      <c r="AD8" s="95">
        <v>10.8</v>
      </c>
      <c r="AE8" s="95">
        <v>7.35</v>
      </c>
      <c r="AF8" s="95">
        <v>4.3600000000000003</v>
      </c>
      <c r="AG8" s="95">
        <v>5.16</v>
      </c>
      <c r="AH8" s="96" t="str">
        <f t="shared" si="23"/>
        <v>-</v>
      </c>
      <c r="AI8" s="96" t="str">
        <f t="shared" si="24"/>
        <v>-</v>
      </c>
      <c r="AJ8" s="96" t="str">
        <f t="shared" si="25"/>
        <v>-</v>
      </c>
      <c r="AK8" s="96" t="str">
        <f t="shared" si="26"/>
        <v>-</v>
      </c>
      <c r="AL8" s="96" t="str">
        <f t="shared" si="27"/>
        <v>-</v>
      </c>
      <c r="AM8" s="96" t="str">
        <f t="shared" si="28"/>
        <v>-</v>
      </c>
      <c r="AN8" s="96" t="str">
        <f t="shared" si="29"/>
        <v>-</v>
      </c>
      <c r="AO8" s="97">
        <f t="shared" si="30"/>
        <v>194.44444444444443</v>
      </c>
      <c r="AP8" s="97">
        <f t="shared" si="31"/>
        <v>194.44444444444443</v>
      </c>
      <c r="AQ8" s="97">
        <f t="shared" si="32"/>
        <v>194.44444444444443</v>
      </c>
      <c r="AR8" s="97">
        <f t="shared" si="33"/>
        <v>285.71428571428572</v>
      </c>
      <c r="AS8" s="97">
        <f t="shared" si="34"/>
        <v>481.65137614678895</v>
      </c>
      <c r="AT8" s="97">
        <f t="shared" si="35"/>
        <v>406.97674418604652</v>
      </c>
      <c r="AU8" s="97">
        <f t="shared" si="36"/>
        <v>406.97674418604652</v>
      </c>
      <c r="AV8" s="97" t="str">
        <f t="shared" si="37"/>
        <v>-</v>
      </c>
      <c r="AW8" s="97" t="str">
        <f t="shared" si="38"/>
        <v>-</v>
      </c>
      <c r="AX8" s="97" t="str">
        <f t="shared" si="39"/>
        <v>-</v>
      </c>
      <c r="AY8" s="97" t="str">
        <f t="shared" si="40"/>
        <v>-</v>
      </c>
      <c r="AZ8" s="97" t="str">
        <f t="shared" si="41"/>
        <v>-</v>
      </c>
      <c r="BA8" s="97" t="str">
        <f t="shared" si="42"/>
        <v>-</v>
      </c>
      <c r="BB8" s="97" t="str">
        <f t="shared" si="43"/>
        <v>-</v>
      </c>
    </row>
    <row r="9" spans="2:54" s="75" customFormat="1" x14ac:dyDescent="0.3">
      <c r="B9" s="93" t="s">
        <v>108</v>
      </c>
      <c r="C9" s="93" t="s">
        <v>109</v>
      </c>
      <c r="D9" s="92" t="s">
        <v>110</v>
      </c>
      <c r="E9" s="93" t="s">
        <v>111</v>
      </c>
      <c r="F9" s="93" t="s">
        <v>117</v>
      </c>
      <c r="G9" s="93" t="s">
        <v>59</v>
      </c>
      <c r="H9" s="94" t="s">
        <v>113</v>
      </c>
      <c r="I9" s="94" t="s">
        <v>113</v>
      </c>
      <c r="J9" s="94" t="s">
        <v>113</v>
      </c>
      <c r="K9" s="94" t="s">
        <v>113</v>
      </c>
      <c r="L9" s="94">
        <v>20.471830985915499</v>
      </c>
      <c r="M9" s="94">
        <v>18.721368715083798</v>
      </c>
      <c r="N9" s="94">
        <v>20.0062836624776</v>
      </c>
      <c r="O9" s="94" t="str">
        <f t="shared" si="9"/>
        <v>-</v>
      </c>
      <c r="P9" s="94" t="str">
        <f t="shared" si="10"/>
        <v>-</v>
      </c>
      <c r="Q9" s="94" t="str">
        <f t="shared" si="11"/>
        <v>-</v>
      </c>
      <c r="R9" s="94" t="str">
        <f t="shared" si="12"/>
        <v>-</v>
      </c>
      <c r="S9" s="94">
        <f t="shared" si="13"/>
        <v>586.17131062951478</v>
      </c>
      <c r="T9" s="94">
        <f t="shared" si="14"/>
        <v>640.97877578425152</v>
      </c>
      <c r="U9" s="94">
        <f t="shared" si="15"/>
        <v>599.811549333691</v>
      </c>
      <c r="V9" s="95">
        <v>0.52</v>
      </c>
      <c r="W9" s="96" t="str">
        <f t="shared" si="16"/>
        <v>-</v>
      </c>
      <c r="X9" s="96" t="str">
        <f t="shared" si="17"/>
        <v>-</v>
      </c>
      <c r="Y9" s="96" t="str">
        <f t="shared" si="18"/>
        <v>-</v>
      </c>
      <c r="Z9" s="96" t="str">
        <f t="shared" si="19"/>
        <v>-</v>
      </c>
      <c r="AA9" s="96">
        <f t="shared" si="20"/>
        <v>10.64535211267606</v>
      </c>
      <c r="AB9" s="96">
        <f t="shared" si="21"/>
        <v>9.7351117318435758</v>
      </c>
      <c r="AC9" s="96">
        <f t="shared" si="22"/>
        <v>10.403267504488353</v>
      </c>
      <c r="AD9" s="95">
        <v>10.8</v>
      </c>
      <c r="AE9" s="95">
        <v>7.35</v>
      </c>
      <c r="AF9" s="95">
        <v>4.3600000000000003</v>
      </c>
      <c r="AG9" s="95">
        <v>5.16</v>
      </c>
      <c r="AH9" s="96" t="str">
        <f t="shared" si="23"/>
        <v>-</v>
      </c>
      <c r="AI9" s="96" t="str">
        <f t="shared" si="24"/>
        <v>-</v>
      </c>
      <c r="AJ9" s="96" t="str">
        <f t="shared" si="25"/>
        <v>-</v>
      </c>
      <c r="AK9" s="96" t="str">
        <f t="shared" si="26"/>
        <v>-</v>
      </c>
      <c r="AL9" s="96">
        <f t="shared" si="27"/>
        <v>197.26919107724055</v>
      </c>
      <c r="AM9" s="96">
        <f t="shared" si="28"/>
        <v>215.71401108123851</v>
      </c>
      <c r="AN9" s="96">
        <f t="shared" si="29"/>
        <v>201.85965602576138</v>
      </c>
      <c r="AO9" s="97">
        <f t="shared" si="30"/>
        <v>194.44444444444443</v>
      </c>
      <c r="AP9" s="97">
        <f t="shared" si="31"/>
        <v>194.44444444444443</v>
      </c>
      <c r="AQ9" s="97">
        <f t="shared" si="32"/>
        <v>194.44444444444443</v>
      </c>
      <c r="AR9" s="97">
        <f t="shared" si="33"/>
        <v>285.71428571428572</v>
      </c>
      <c r="AS9" s="97">
        <f t="shared" si="34"/>
        <v>481.65137614678895</v>
      </c>
      <c r="AT9" s="97">
        <f t="shared" si="35"/>
        <v>406.97674418604652</v>
      </c>
      <c r="AU9" s="97">
        <f t="shared" si="36"/>
        <v>406.97674418604652</v>
      </c>
      <c r="AV9" s="97" t="str">
        <f t="shared" si="37"/>
        <v>-</v>
      </c>
      <c r="AW9" s="97" t="str">
        <f t="shared" si="38"/>
        <v>-</v>
      </c>
      <c r="AX9" s="97" t="str">
        <f t="shared" si="39"/>
        <v>-</v>
      </c>
      <c r="AY9" s="97" t="str">
        <f t="shared" si="40"/>
        <v>-</v>
      </c>
      <c r="AZ9" s="97">
        <f t="shared" si="41"/>
        <v>139.95006476562349</v>
      </c>
      <c r="BA9" s="97">
        <f t="shared" si="42"/>
        <v>140.9858507815357</v>
      </c>
      <c r="BB9" s="97">
        <f t="shared" si="43"/>
        <v>134.93310446500854</v>
      </c>
    </row>
    <row r="10" spans="2:54" s="75" customFormat="1" x14ac:dyDescent="0.3">
      <c r="B10" s="93" t="s">
        <v>108</v>
      </c>
      <c r="C10" s="93" t="s">
        <v>109</v>
      </c>
      <c r="D10" s="92" t="s">
        <v>110</v>
      </c>
      <c r="E10" s="93" t="s">
        <v>114</v>
      </c>
      <c r="F10" s="93" t="s">
        <v>117</v>
      </c>
      <c r="G10" s="93" t="s">
        <v>59</v>
      </c>
      <c r="H10" s="94" t="s">
        <v>113</v>
      </c>
      <c r="I10" s="94" t="s">
        <v>113</v>
      </c>
      <c r="J10" s="94" t="s">
        <v>113</v>
      </c>
      <c r="K10" s="94" t="s">
        <v>113</v>
      </c>
      <c r="L10" s="94" t="s">
        <v>113</v>
      </c>
      <c r="M10" s="94" t="s">
        <v>113</v>
      </c>
      <c r="N10" s="94" t="s">
        <v>113</v>
      </c>
      <c r="O10" s="94" t="str">
        <f t="shared" si="9"/>
        <v>-</v>
      </c>
      <c r="P10" s="94" t="str">
        <f t="shared" si="10"/>
        <v>-</v>
      </c>
      <c r="Q10" s="94" t="str">
        <f t="shared" si="11"/>
        <v>-</v>
      </c>
      <c r="R10" s="94" t="str">
        <f t="shared" si="12"/>
        <v>-</v>
      </c>
      <c r="S10" s="94" t="str">
        <f t="shared" si="13"/>
        <v>-</v>
      </c>
      <c r="T10" s="94" t="str">
        <f t="shared" si="14"/>
        <v>-</v>
      </c>
      <c r="U10" s="94" t="str">
        <f t="shared" si="15"/>
        <v>-</v>
      </c>
      <c r="V10" s="95">
        <v>0.52</v>
      </c>
      <c r="W10" s="96" t="str">
        <f t="shared" si="16"/>
        <v>-</v>
      </c>
      <c r="X10" s="96" t="str">
        <f t="shared" si="17"/>
        <v>-</v>
      </c>
      <c r="Y10" s="96" t="str">
        <f t="shared" si="18"/>
        <v>-</v>
      </c>
      <c r="Z10" s="96" t="str">
        <f t="shared" si="19"/>
        <v>-</v>
      </c>
      <c r="AA10" s="96" t="str">
        <f t="shared" si="20"/>
        <v>-</v>
      </c>
      <c r="AB10" s="96" t="str">
        <f t="shared" si="21"/>
        <v>-</v>
      </c>
      <c r="AC10" s="96" t="str">
        <f t="shared" si="22"/>
        <v>-</v>
      </c>
      <c r="AD10" s="95">
        <v>10.8</v>
      </c>
      <c r="AE10" s="95">
        <v>7.35</v>
      </c>
      <c r="AF10" s="95">
        <v>4.3600000000000003</v>
      </c>
      <c r="AG10" s="95">
        <v>5.16</v>
      </c>
      <c r="AH10" s="96" t="str">
        <f t="shared" si="23"/>
        <v>-</v>
      </c>
      <c r="AI10" s="96" t="str">
        <f t="shared" si="24"/>
        <v>-</v>
      </c>
      <c r="AJ10" s="96" t="str">
        <f t="shared" si="25"/>
        <v>-</v>
      </c>
      <c r="AK10" s="96" t="str">
        <f t="shared" si="26"/>
        <v>-</v>
      </c>
      <c r="AL10" s="96" t="str">
        <f t="shared" si="27"/>
        <v>-</v>
      </c>
      <c r="AM10" s="96" t="str">
        <f t="shared" si="28"/>
        <v>-</v>
      </c>
      <c r="AN10" s="96" t="str">
        <f t="shared" si="29"/>
        <v>-</v>
      </c>
      <c r="AO10" s="97">
        <f t="shared" si="30"/>
        <v>194.44444444444443</v>
      </c>
      <c r="AP10" s="97">
        <f t="shared" si="31"/>
        <v>194.44444444444443</v>
      </c>
      <c r="AQ10" s="97">
        <f t="shared" si="32"/>
        <v>194.44444444444443</v>
      </c>
      <c r="AR10" s="97">
        <f t="shared" si="33"/>
        <v>285.71428571428572</v>
      </c>
      <c r="AS10" s="97">
        <f t="shared" si="34"/>
        <v>481.65137614678895</v>
      </c>
      <c r="AT10" s="97">
        <f t="shared" si="35"/>
        <v>406.97674418604652</v>
      </c>
      <c r="AU10" s="97">
        <f t="shared" si="36"/>
        <v>406.97674418604652</v>
      </c>
      <c r="AV10" s="97" t="str">
        <f t="shared" si="37"/>
        <v>-</v>
      </c>
      <c r="AW10" s="97" t="str">
        <f t="shared" si="38"/>
        <v>-</v>
      </c>
      <c r="AX10" s="97" t="str">
        <f t="shared" si="39"/>
        <v>-</v>
      </c>
      <c r="AY10" s="97" t="str">
        <f t="shared" si="40"/>
        <v>-</v>
      </c>
      <c r="AZ10" s="97" t="str">
        <f t="shared" si="41"/>
        <v>-</v>
      </c>
      <c r="BA10" s="97" t="str">
        <f t="shared" si="42"/>
        <v>-</v>
      </c>
      <c r="BB10" s="97" t="str">
        <f t="shared" si="43"/>
        <v>-</v>
      </c>
    </row>
    <row r="11" spans="2:54" s="75" customFormat="1" x14ac:dyDescent="0.3">
      <c r="B11" s="93" t="s">
        <v>108</v>
      </c>
      <c r="C11" s="93" t="s">
        <v>109</v>
      </c>
      <c r="D11" s="92" t="s">
        <v>110</v>
      </c>
      <c r="E11" s="93" t="s">
        <v>115</v>
      </c>
      <c r="F11" s="93" t="s">
        <v>117</v>
      </c>
      <c r="G11" s="93" t="s">
        <v>59</v>
      </c>
      <c r="H11" s="94" t="s">
        <v>113</v>
      </c>
      <c r="I11" s="94" t="s">
        <v>113</v>
      </c>
      <c r="J11" s="94" t="s">
        <v>113</v>
      </c>
      <c r="K11" s="94" t="s">
        <v>113</v>
      </c>
      <c r="L11" s="94" t="s">
        <v>113</v>
      </c>
      <c r="M11" s="94" t="s">
        <v>113</v>
      </c>
      <c r="N11" s="94" t="s">
        <v>113</v>
      </c>
      <c r="O11" s="94" t="str">
        <f t="shared" si="9"/>
        <v>-</v>
      </c>
      <c r="P11" s="94" t="str">
        <f t="shared" si="10"/>
        <v>-</v>
      </c>
      <c r="Q11" s="94" t="str">
        <f t="shared" si="11"/>
        <v>-</v>
      </c>
      <c r="R11" s="94" t="str">
        <f t="shared" si="12"/>
        <v>-</v>
      </c>
      <c r="S11" s="94" t="str">
        <f t="shared" si="13"/>
        <v>-</v>
      </c>
      <c r="T11" s="94" t="str">
        <f t="shared" si="14"/>
        <v>-</v>
      </c>
      <c r="U11" s="94" t="str">
        <f t="shared" si="15"/>
        <v>-</v>
      </c>
      <c r="V11" s="95">
        <v>0.52</v>
      </c>
      <c r="W11" s="96" t="str">
        <f t="shared" si="16"/>
        <v>-</v>
      </c>
      <c r="X11" s="96" t="str">
        <f t="shared" si="17"/>
        <v>-</v>
      </c>
      <c r="Y11" s="96" t="str">
        <f t="shared" si="18"/>
        <v>-</v>
      </c>
      <c r="Z11" s="96" t="str">
        <f t="shared" si="19"/>
        <v>-</v>
      </c>
      <c r="AA11" s="96" t="str">
        <f t="shared" si="20"/>
        <v>-</v>
      </c>
      <c r="AB11" s="96" t="str">
        <f t="shared" si="21"/>
        <v>-</v>
      </c>
      <c r="AC11" s="96" t="str">
        <f t="shared" si="22"/>
        <v>-</v>
      </c>
      <c r="AD11" s="95">
        <v>10.8</v>
      </c>
      <c r="AE11" s="95">
        <v>7.35</v>
      </c>
      <c r="AF11" s="95">
        <v>4.3600000000000003</v>
      </c>
      <c r="AG11" s="95">
        <v>5.16</v>
      </c>
      <c r="AH11" s="96" t="str">
        <f t="shared" si="23"/>
        <v>-</v>
      </c>
      <c r="AI11" s="96" t="str">
        <f t="shared" si="24"/>
        <v>-</v>
      </c>
      <c r="AJ11" s="96" t="str">
        <f t="shared" si="25"/>
        <v>-</v>
      </c>
      <c r="AK11" s="96" t="str">
        <f t="shared" si="26"/>
        <v>-</v>
      </c>
      <c r="AL11" s="96" t="str">
        <f t="shared" si="27"/>
        <v>-</v>
      </c>
      <c r="AM11" s="96" t="str">
        <f t="shared" si="28"/>
        <v>-</v>
      </c>
      <c r="AN11" s="96" t="str">
        <f t="shared" si="29"/>
        <v>-</v>
      </c>
      <c r="AO11" s="97">
        <f t="shared" si="30"/>
        <v>194.44444444444443</v>
      </c>
      <c r="AP11" s="97">
        <f t="shared" si="31"/>
        <v>194.44444444444443</v>
      </c>
      <c r="AQ11" s="97">
        <f t="shared" si="32"/>
        <v>194.44444444444443</v>
      </c>
      <c r="AR11" s="97">
        <f t="shared" si="33"/>
        <v>285.71428571428572</v>
      </c>
      <c r="AS11" s="97">
        <f t="shared" si="34"/>
        <v>481.65137614678895</v>
      </c>
      <c r="AT11" s="97">
        <f t="shared" si="35"/>
        <v>406.97674418604652</v>
      </c>
      <c r="AU11" s="97">
        <f t="shared" si="36"/>
        <v>406.97674418604652</v>
      </c>
      <c r="AV11" s="97" t="str">
        <f t="shared" si="37"/>
        <v>-</v>
      </c>
      <c r="AW11" s="97" t="str">
        <f t="shared" si="38"/>
        <v>-</v>
      </c>
      <c r="AX11" s="97" t="str">
        <f t="shared" si="39"/>
        <v>-</v>
      </c>
      <c r="AY11" s="97" t="str">
        <f t="shared" si="40"/>
        <v>-</v>
      </c>
      <c r="AZ11" s="97" t="str">
        <f t="shared" si="41"/>
        <v>-</v>
      </c>
      <c r="BA11" s="97" t="str">
        <f t="shared" si="42"/>
        <v>-</v>
      </c>
      <c r="BB11" s="97" t="str">
        <f t="shared" si="43"/>
        <v>-</v>
      </c>
    </row>
    <row r="12" spans="2:54" s="75" customFormat="1" x14ac:dyDescent="0.3">
      <c r="B12" s="93" t="s">
        <v>108</v>
      </c>
      <c r="C12" s="93" t="s">
        <v>109</v>
      </c>
      <c r="D12" s="92" t="s">
        <v>110</v>
      </c>
      <c r="E12" s="93" t="s">
        <v>116</v>
      </c>
      <c r="F12" s="93" t="s">
        <v>117</v>
      </c>
      <c r="G12" s="93" t="s">
        <v>59</v>
      </c>
      <c r="H12" s="98" t="s">
        <v>113</v>
      </c>
      <c r="I12" s="98" t="s">
        <v>113</v>
      </c>
      <c r="J12" s="98" t="s">
        <v>113</v>
      </c>
      <c r="K12" s="98" t="s">
        <v>113</v>
      </c>
      <c r="L12" s="94" t="s">
        <v>113</v>
      </c>
      <c r="M12" s="94" t="s">
        <v>113</v>
      </c>
      <c r="N12" s="94" t="s">
        <v>113</v>
      </c>
      <c r="O12" s="94" t="str">
        <f t="shared" si="9"/>
        <v>-</v>
      </c>
      <c r="P12" s="94" t="str">
        <f t="shared" si="10"/>
        <v>-</v>
      </c>
      <c r="Q12" s="94" t="str">
        <f t="shared" si="11"/>
        <v>-</v>
      </c>
      <c r="R12" s="94" t="str">
        <f t="shared" si="12"/>
        <v>-</v>
      </c>
      <c r="S12" s="94" t="str">
        <f t="shared" si="13"/>
        <v>-</v>
      </c>
      <c r="T12" s="94" t="str">
        <f t="shared" si="14"/>
        <v>-</v>
      </c>
      <c r="U12" s="94" t="str">
        <f t="shared" si="15"/>
        <v>-</v>
      </c>
      <c r="V12" s="95">
        <v>0.52</v>
      </c>
      <c r="W12" s="96" t="str">
        <f t="shared" si="16"/>
        <v>-</v>
      </c>
      <c r="X12" s="96" t="str">
        <f t="shared" si="17"/>
        <v>-</v>
      </c>
      <c r="Y12" s="96" t="str">
        <f t="shared" si="18"/>
        <v>-</v>
      </c>
      <c r="Z12" s="96" t="str">
        <f t="shared" si="19"/>
        <v>-</v>
      </c>
      <c r="AA12" s="96" t="str">
        <f t="shared" si="20"/>
        <v>-</v>
      </c>
      <c r="AB12" s="96" t="str">
        <f t="shared" si="21"/>
        <v>-</v>
      </c>
      <c r="AC12" s="96" t="str">
        <f t="shared" si="22"/>
        <v>-</v>
      </c>
      <c r="AD12" s="95">
        <v>10.8</v>
      </c>
      <c r="AE12" s="95">
        <v>7.35</v>
      </c>
      <c r="AF12" s="95">
        <v>4.3600000000000003</v>
      </c>
      <c r="AG12" s="95">
        <v>5.16</v>
      </c>
      <c r="AH12" s="96" t="str">
        <f t="shared" si="23"/>
        <v>-</v>
      </c>
      <c r="AI12" s="96" t="str">
        <f t="shared" si="24"/>
        <v>-</v>
      </c>
      <c r="AJ12" s="96" t="str">
        <f t="shared" si="25"/>
        <v>-</v>
      </c>
      <c r="AK12" s="96" t="str">
        <f t="shared" si="26"/>
        <v>-</v>
      </c>
      <c r="AL12" s="96" t="str">
        <f t="shared" si="27"/>
        <v>-</v>
      </c>
      <c r="AM12" s="96" t="str">
        <f t="shared" si="28"/>
        <v>-</v>
      </c>
      <c r="AN12" s="96" t="str">
        <f t="shared" si="29"/>
        <v>-</v>
      </c>
      <c r="AO12" s="97">
        <f t="shared" si="30"/>
        <v>194.44444444444443</v>
      </c>
      <c r="AP12" s="97">
        <f t="shared" si="31"/>
        <v>194.44444444444443</v>
      </c>
      <c r="AQ12" s="97">
        <f t="shared" si="32"/>
        <v>194.44444444444443</v>
      </c>
      <c r="AR12" s="97">
        <f t="shared" si="33"/>
        <v>285.71428571428572</v>
      </c>
      <c r="AS12" s="97">
        <f t="shared" si="34"/>
        <v>481.65137614678895</v>
      </c>
      <c r="AT12" s="97">
        <f t="shared" si="35"/>
        <v>406.97674418604652</v>
      </c>
      <c r="AU12" s="97">
        <f t="shared" si="36"/>
        <v>406.97674418604652</v>
      </c>
      <c r="AV12" s="97" t="str">
        <f t="shared" si="37"/>
        <v>-</v>
      </c>
      <c r="AW12" s="97" t="str">
        <f t="shared" si="38"/>
        <v>-</v>
      </c>
      <c r="AX12" s="97" t="str">
        <f t="shared" si="39"/>
        <v>-</v>
      </c>
      <c r="AY12" s="97" t="str">
        <f t="shared" si="40"/>
        <v>-</v>
      </c>
      <c r="AZ12" s="97" t="str">
        <f t="shared" si="41"/>
        <v>-</v>
      </c>
      <c r="BA12" s="97" t="str">
        <f t="shared" si="42"/>
        <v>-</v>
      </c>
      <c r="BB12" s="97" t="str">
        <f t="shared" si="43"/>
        <v>-</v>
      </c>
    </row>
    <row r="13" spans="2:54" s="75" customFormat="1" x14ac:dyDescent="0.3">
      <c r="B13" s="93" t="s">
        <v>108</v>
      </c>
      <c r="C13" s="93" t="s">
        <v>109</v>
      </c>
      <c r="D13" s="92" t="s">
        <v>110</v>
      </c>
      <c r="E13" s="93" t="s">
        <v>111</v>
      </c>
      <c r="F13" s="93" t="s">
        <v>118</v>
      </c>
      <c r="G13" s="93" t="s">
        <v>59</v>
      </c>
      <c r="H13" s="94" t="s">
        <v>113</v>
      </c>
      <c r="I13" s="94" t="s">
        <v>113</v>
      </c>
      <c r="J13" s="94" t="s">
        <v>113</v>
      </c>
      <c r="K13" s="94" t="s">
        <v>113</v>
      </c>
      <c r="L13" s="94">
        <v>10.2359154929577</v>
      </c>
      <c r="M13" s="99">
        <v>9.3606843575418992</v>
      </c>
      <c r="N13" s="94">
        <v>10.0031418312388</v>
      </c>
      <c r="O13" s="94" t="str">
        <f t="shared" si="9"/>
        <v>-</v>
      </c>
      <c r="P13" s="94" t="str">
        <f t="shared" si="10"/>
        <v>-</v>
      </c>
      <c r="Q13" s="94" t="str">
        <f t="shared" si="11"/>
        <v>-</v>
      </c>
      <c r="R13" s="94" t="str">
        <f t="shared" si="12"/>
        <v>-</v>
      </c>
      <c r="S13" s="94">
        <f t="shared" si="13"/>
        <v>1172.3426212590352</v>
      </c>
      <c r="T13" s="94">
        <f t="shared" si="14"/>
        <v>1281.957551568503</v>
      </c>
      <c r="U13" s="94">
        <f t="shared" si="15"/>
        <v>1199.623098667382</v>
      </c>
      <c r="V13" s="95">
        <v>0.52</v>
      </c>
      <c r="W13" s="96" t="str">
        <f t="shared" si="16"/>
        <v>-</v>
      </c>
      <c r="X13" s="96" t="str">
        <f t="shared" si="17"/>
        <v>-</v>
      </c>
      <c r="Y13" s="96" t="str">
        <f t="shared" si="18"/>
        <v>-</v>
      </c>
      <c r="Z13" s="96" t="str">
        <f t="shared" si="19"/>
        <v>-</v>
      </c>
      <c r="AA13" s="96">
        <f t="shared" si="20"/>
        <v>5.322676056338004</v>
      </c>
      <c r="AB13" s="96">
        <f t="shared" si="21"/>
        <v>4.8675558659217879</v>
      </c>
      <c r="AC13" s="96">
        <f t="shared" si="22"/>
        <v>5.2016337522441765</v>
      </c>
      <c r="AD13" s="95">
        <v>10.8</v>
      </c>
      <c r="AE13" s="95">
        <v>7.35</v>
      </c>
      <c r="AF13" s="95">
        <v>4.3600000000000003</v>
      </c>
      <c r="AG13" s="95">
        <v>5.16</v>
      </c>
      <c r="AH13" s="96" t="str">
        <f t="shared" si="23"/>
        <v>-</v>
      </c>
      <c r="AI13" s="96" t="str">
        <f t="shared" si="24"/>
        <v>-</v>
      </c>
      <c r="AJ13" s="96" t="str">
        <f t="shared" si="25"/>
        <v>-</v>
      </c>
      <c r="AK13" s="96" t="str">
        <f t="shared" si="26"/>
        <v>-</v>
      </c>
      <c r="AL13" s="96">
        <f t="shared" si="27"/>
        <v>394.53838215448303</v>
      </c>
      <c r="AM13" s="96">
        <f t="shared" si="28"/>
        <v>431.42802216247702</v>
      </c>
      <c r="AN13" s="96">
        <f t="shared" si="29"/>
        <v>403.71931205152276</v>
      </c>
      <c r="AO13" s="97">
        <f t="shared" si="30"/>
        <v>194.44444444444443</v>
      </c>
      <c r="AP13" s="97">
        <f t="shared" si="31"/>
        <v>194.44444444444443</v>
      </c>
      <c r="AQ13" s="97">
        <f t="shared" si="32"/>
        <v>194.44444444444443</v>
      </c>
      <c r="AR13" s="97">
        <f t="shared" si="33"/>
        <v>285.71428571428572</v>
      </c>
      <c r="AS13" s="97">
        <f t="shared" si="34"/>
        <v>481.65137614678895</v>
      </c>
      <c r="AT13" s="97">
        <f t="shared" si="35"/>
        <v>406.97674418604652</v>
      </c>
      <c r="AU13" s="97">
        <f t="shared" si="36"/>
        <v>406.97674418604652</v>
      </c>
      <c r="AV13" s="97" t="str">
        <f t="shared" si="37"/>
        <v>-</v>
      </c>
      <c r="AW13" s="97" t="str">
        <f t="shared" si="38"/>
        <v>-</v>
      </c>
      <c r="AX13" s="97" t="str">
        <f t="shared" si="39"/>
        <v>-</v>
      </c>
      <c r="AY13" s="97" t="str">
        <f t="shared" si="40"/>
        <v>-</v>
      </c>
      <c r="AZ13" s="97">
        <f t="shared" si="41"/>
        <v>216.88219122289027</v>
      </c>
      <c r="BA13" s="97">
        <f t="shared" si="42"/>
        <v>209.42291701777089</v>
      </c>
      <c r="BB13" s="97">
        <f t="shared" si="43"/>
        <v>202.6707419131825</v>
      </c>
    </row>
    <row r="14" spans="2:54" s="75" customFormat="1" x14ac:dyDescent="0.3">
      <c r="B14" s="93" t="s">
        <v>108</v>
      </c>
      <c r="C14" s="93" t="s">
        <v>109</v>
      </c>
      <c r="D14" s="92" t="s">
        <v>110</v>
      </c>
      <c r="E14" s="93" t="s">
        <v>114</v>
      </c>
      <c r="F14" s="93" t="s">
        <v>118</v>
      </c>
      <c r="G14" s="93" t="s">
        <v>59</v>
      </c>
      <c r="H14" s="94" t="s">
        <v>113</v>
      </c>
      <c r="I14" s="94" t="s">
        <v>113</v>
      </c>
      <c r="J14" s="94" t="s">
        <v>113</v>
      </c>
      <c r="K14" s="94" t="s">
        <v>113</v>
      </c>
      <c r="L14" s="94" t="s">
        <v>113</v>
      </c>
      <c r="M14" s="94" t="s">
        <v>113</v>
      </c>
      <c r="N14" s="94" t="s">
        <v>113</v>
      </c>
      <c r="O14" s="94" t="str">
        <f t="shared" si="9"/>
        <v>-</v>
      </c>
      <c r="P14" s="94" t="str">
        <f t="shared" si="10"/>
        <v>-</v>
      </c>
      <c r="Q14" s="94" t="str">
        <f t="shared" si="11"/>
        <v>-</v>
      </c>
      <c r="R14" s="94" t="str">
        <f t="shared" si="12"/>
        <v>-</v>
      </c>
      <c r="S14" s="94" t="str">
        <f t="shared" si="13"/>
        <v>-</v>
      </c>
      <c r="T14" s="94" t="str">
        <f t="shared" si="14"/>
        <v>-</v>
      </c>
      <c r="U14" s="94" t="str">
        <f t="shared" si="15"/>
        <v>-</v>
      </c>
      <c r="V14" s="95">
        <v>0.52</v>
      </c>
      <c r="W14" s="96" t="str">
        <f t="shared" si="16"/>
        <v>-</v>
      </c>
      <c r="X14" s="96" t="str">
        <f t="shared" si="17"/>
        <v>-</v>
      </c>
      <c r="Y14" s="96" t="str">
        <f t="shared" si="18"/>
        <v>-</v>
      </c>
      <c r="Z14" s="96" t="str">
        <f t="shared" si="19"/>
        <v>-</v>
      </c>
      <c r="AA14" s="96" t="str">
        <f t="shared" si="20"/>
        <v>-</v>
      </c>
      <c r="AB14" s="96" t="str">
        <f t="shared" si="21"/>
        <v>-</v>
      </c>
      <c r="AC14" s="96" t="str">
        <f t="shared" si="22"/>
        <v>-</v>
      </c>
      <c r="AD14" s="95">
        <v>10.8</v>
      </c>
      <c r="AE14" s="95">
        <v>7.35</v>
      </c>
      <c r="AF14" s="95">
        <v>4.3600000000000003</v>
      </c>
      <c r="AG14" s="95">
        <v>5.16</v>
      </c>
      <c r="AH14" s="96" t="str">
        <f t="shared" si="23"/>
        <v>-</v>
      </c>
      <c r="AI14" s="96" t="str">
        <f t="shared" si="24"/>
        <v>-</v>
      </c>
      <c r="AJ14" s="96" t="str">
        <f t="shared" si="25"/>
        <v>-</v>
      </c>
      <c r="AK14" s="96" t="str">
        <f t="shared" si="26"/>
        <v>-</v>
      </c>
      <c r="AL14" s="96" t="str">
        <f t="shared" si="27"/>
        <v>-</v>
      </c>
      <c r="AM14" s="96" t="str">
        <f t="shared" si="28"/>
        <v>-</v>
      </c>
      <c r="AN14" s="96" t="str">
        <f t="shared" si="29"/>
        <v>-</v>
      </c>
      <c r="AO14" s="97">
        <f t="shared" si="30"/>
        <v>194.44444444444443</v>
      </c>
      <c r="AP14" s="97">
        <f t="shared" si="31"/>
        <v>194.44444444444443</v>
      </c>
      <c r="AQ14" s="97">
        <f t="shared" si="32"/>
        <v>194.44444444444443</v>
      </c>
      <c r="AR14" s="97">
        <f t="shared" si="33"/>
        <v>285.71428571428572</v>
      </c>
      <c r="AS14" s="97">
        <f t="shared" si="34"/>
        <v>481.65137614678895</v>
      </c>
      <c r="AT14" s="97">
        <f t="shared" si="35"/>
        <v>406.97674418604652</v>
      </c>
      <c r="AU14" s="97">
        <f t="shared" si="36"/>
        <v>406.97674418604652</v>
      </c>
      <c r="AV14" s="97" t="str">
        <f t="shared" si="37"/>
        <v>-</v>
      </c>
      <c r="AW14" s="97" t="str">
        <f t="shared" si="38"/>
        <v>-</v>
      </c>
      <c r="AX14" s="97" t="str">
        <f t="shared" si="39"/>
        <v>-</v>
      </c>
      <c r="AY14" s="97" t="str">
        <f t="shared" si="40"/>
        <v>-</v>
      </c>
      <c r="AZ14" s="97" t="str">
        <f t="shared" si="41"/>
        <v>-</v>
      </c>
      <c r="BA14" s="97" t="str">
        <f t="shared" si="42"/>
        <v>-</v>
      </c>
      <c r="BB14" s="97" t="str">
        <f t="shared" si="43"/>
        <v>-</v>
      </c>
    </row>
    <row r="15" spans="2:54" s="75" customFormat="1" x14ac:dyDescent="0.3">
      <c r="B15" s="93" t="s">
        <v>108</v>
      </c>
      <c r="C15" s="93" t="s">
        <v>109</v>
      </c>
      <c r="D15" s="92" t="s">
        <v>110</v>
      </c>
      <c r="E15" s="93" t="s">
        <v>115</v>
      </c>
      <c r="F15" s="93" t="s">
        <v>118</v>
      </c>
      <c r="G15" s="93" t="s">
        <v>59</v>
      </c>
      <c r="H15" s="94" t="s">
        <v>113</v>
      </c>
      <c r="I15" s="94" t="s">
        <v>113</v>
      </c>
      <c r="J15" s="94" t="s">
        <v>113</v>
      </c>
      <c r="K15" s="94" t="s">
        <v>113</v>
      </c>
      <c r="L15" s="94" t="s">
        <v>113</v>
      </c>
      <c r="M15" s="94" t="s">
        <v>113</v>
      </c>
      <c r="N15" s="94" t="s">
        <v>113</v>
      </c>
      <c r="O15" s="94" t="str">
        <f t="shared" si="9"/>
        <v>-</v>
      </c>
      <c r="P15" s="94" t="str">
        <f t="shared" si="10"/>
        <v>-</v>
      </c>
      <c r="Q15" s="94" t="str">
        <f t="shared" si="11"/>
        <v>-</v>
      </c>
      <c r="R15" s="94" t="str">
        <f t="shared" si="12"/>
        <v>-</v>
      </c>
      <c r="S15" s="94" t="str">
        <f t="shared" si="13"/>
        <v>-</v>
      </c>
      <c r="T15" s="94" t="str">
        <f t="shared" si="14"/>
        <v>-</v>
      </c>
      <c r="U15" s="94" t="str">
        <f t="shared" si="15"/>
        <v>-</v>
      </c>
      <c r="V15" s="95">
        <v>0.52</v>
      </c>
      <c r="W15" s="96" t="str">
        <f t="shared" si="16"/>
        <v>-</v>
      </c>
      <c r="X15" s="96" t="str">
        <f t="shared" si="17"/>
        <v>-</v>
      </c>
      <c r="Y15" s="96" t="str">
        <f t="shared" si="18"/>
        <v>-</v>
      </c>
      <c r="Z15" s="96" t="str">
        <f t="shared" si="19"/>
        <v>-</v>
      </c>
      <c r="AA15" s="96" t="str">
        <f t="shared" si="20"/>
        <v>-</v>
      </c>
      <c r="AB15" s="96" t="str">
        <f t="shared" si="21"/>
        <v>-</v>
      </c>
      <c r="AC15" s="96" t="str">
        <f t="shared" si="22"/>
        <v>-</v>
      </c>
      <c r="AD15" s="95">
        <v>10.8</v>
      </c>
      <c r="AE15" s="95">
        <v>7.35</v>
      </c>
      <c r="AF15" s="95">
        <v>4.3600000000000003</v>
      </c>
      <c r="AG15" s="95">
        <v>5.16</v>
      </c>
      <c r="AH15" s="96" t="str">
        <f t="shared" si="23"/>
        <v>-</v>
      </c>
      <c r="AI15" s="96" t="str">
        <f t="shared" si="24"/>
        <v>-</v>
      </c>
      <c r="AJ15" s="96" t="str">
        <f t="shared" si="25"/>
        <v>-</v>
      </c>
      <c r="AK15" s="96" t="str">
        <f t="shared" si="26"/>
        <v>-</v>
      </c>
      <c r="AL15" s="96" t="str">
        <f t="shared" si="27"/>
        <v>-</v>
      </c>
      <c r="AM15" s="96" t="str">
        <f t="shared" si="28"/>
        <v>-</v>
      </c>
      <c r="AN15" s="96" t="str">
        <f t="shared" si="29"/>
        <v>-</v>
      </c>
      <c r="AO15" s="97">
        <f t="shared" si="30"/>
        <v>194.44444444444443</v>
      </c>
      <c r="AP15" s="97">
        <f t="shared" si="31"/>
        <v>194.44444444444443</v>
      </c>
      <c r="AQ15" s="97">
        <f t="shared" si="32"/>
        <v>194.44444444444443</v>
      </c>
      <c r="AR15" s="97">
        <f t="shared" si="33"/>
        <v>285.71428571428572</v>
      </c>
      <c r="AS15" s="97">
        <f t="shared" si="34"/>
        <v>481.65137614678895</v>
      </c>
      <c r="AT15" s="97">
        <f t="shared" si="35"/>
        <v>406.97674418604652</v>
      </c>
      <c r="AU15" s="97">
        <f t="shared" si="36"/>
        <v>406.97674418604652</v>
      </c>
      <c r="AV15" s="97" t="str">
        <f t="shared" si="37"/>
        <v>-</v>
      </c>
      <c r="AW15" s="97" t="str">
        <f t="shared" si="38"/>
        <v>-</v>
      </c>
      <c r="AX15" s="97" t="str">
        <f t="shared" si="39"/>
        <v>-</v>
      </c>
      <c r="AY15" s="97" t="str">
        <f t="shared" si="40"/>
        <v>-</v>
      </c>
      <c r="AZ15" s="97" t="str">
        <f t="shared" si="41"/>
        <v>-</v>
      </c>
      <c r="BA15" s="97" t="str">
        <f t="shared" si="42"/>
        <v>-</v>
      </c>
      <c r="BB15" s="97" t="str">
        <f t="shared" si="43"/>
        <v>-</v>
      </c>
    </row>
    <row r="16" spans="2:54" s="75" customFormat="1" x14ac:dyDescent="0.3">
      <c r="B16" s="93" t="s">
        <v>108</v>
      </c>
      <c r="C16" s="93" t="s">
        <v>109</v>
      </c>
      <c r="D16" s="92" t="s">
        <v>110</v>
      </c>
      <c r="E16" s="93" t="s">
        <v>116</v>
      </c>
      <c r="F16" s="93" t="s">
        <v>118</v>
      </c>
      <c r="G16" s="93" t="s">
        <v>59</v>
      </c>
      <c r="H16" s="98" t="s">
        <v>113</v>
      </c>
      <c r="I16" s="98" t="s">
        <v>113</v>
      </c>
      <c r="J16" s="98" t="s">
        <v>113</v>
      </c>
      <c r="K16" s="98" t="s">
        <v>113</v>
      </c>
      <c r="L16" s="94" t="s">
        <v>113</v>
      </c>
      <c r="M16" s="94" t="s">
        <v>113</v>
      </c>
      <c r="N16" s="94" t="s">
        <v>113</v>
      </c>
      <c r="O16" s="94" t="str">
        <f t="shared" si="9"/>
        <v>-</v>
      </c>
      <c r="P16" s="94" t="str">
        <f t="shared" si="10"/>
        <v>-</v>
      </c>
      <c r="Q16" s="94" t="str">
        <f t="shared" si="11"/>
        <v>-</v>
      </c>
      <c r="R16" s="94" t="str">
        <f t="shared" si="12"/>
        <v>-</v>
      </c>
      <c r="S16" s="94" t="str">
        <f t="shared" si="13"/>
        <v>-</v>
      </c>
      <c r="T16" s="94" t="str">
        <f t="shared" si="14"/>
        <v>-</v>
      </c>
      <c r="U16" s="94" t="str">
        <f t="shared" si="15"/>
        <v>-</v>
      </c>
      <c r="V16" s="95">
        <v>0.52</v>
      </c>
      <c r="W16" s="96" t="str">
        <f t="shared" si="16"/>
        <v>-</v>
      </c>
      <c r="X16" s="96" t="str">
        <f t="shared" si="17"/>
        <v>-</v>
      </c>
      <c r="Y16" s="96" t="str">
        <f t="shared" si="18"/>
        <v>-</v>
      </c>
      <c r="Z16" s="96" t="str">
        <f t="shared" si="19"/>
        <v>-</v>
      </c>
      <c r="AA16" s="96" t="str">
        <f t="shared" si="20"/>
        <v>-</v>
      </c>
      <c r="AB16" s="96" t="str">
        <f t="shared" si="21"/>
        <v>-</v>
      </c>
      <c r="AC16" s="96" t="str">
        <f t="shared" si="22"/>
        <v>-</v>
      </c>
      <c r="AD16" s="95">
        <v>10.8</v>
      </c>
      <c r="AE16" s="95">
        <v>7.35</v>
      </c>
      <c r="AF16" s="95">
        <v>4.3600000000000003</v>
      </c>
      <c r="AG16" s="95">
        <v>5.16</v>
      </c>
      <c r="AH16" s="96" t="str">
        <f t="shared" si="23"/>
        <v>-</v>
      </c>
      <c r="AI16" s="96" t="str">
        <f t="shared" si="24"/>
        <v>-</v>
      </c>
      <c r="AJ16" s="96" t="str">
        <f t="shared" si="25"/>
        <v>-</v>
      </c>
      <c r="AK16" s="96" t="str">
        <f t="shared" si="26"/>
        <v>-</v>
      </c>
      <c r="AL16" s="96" t="str">
        <f t="shared" si="27"/>
        <v>-</v>
      </c>
      <c r="AM16" s="96" t="str">
        <f t="shared" si="28"/>
        <v>-</v>
      </c>
      <c r="AN16" s="96" t="str">
        <f t="shared" si="29"/>
        <v>-</v>
      </c>
      <c r="AO16" s="97">
        <f t="shared" si="30"/>
        <v>194.44444444444443</v>
      </c>
      <c r="AP16" s="97">
        <f t="shared" si="31"/>
        <v>194.44444444444443</v>
      </c>
      <c r="AQ16" s="97">
        <f t="shared" si="32"/>
        <v>194.44444444444443</v>
      </c>
      <c r="AR16" s="97">
        <f t="shared" si="33"/>
        <v>285.71428571428572</v>
      </c>
      <c r="AS16" s="97">
        <f t="shared" si="34"/>
        <v>481.65137614678895</v>
      </c>
      <c r="AT16" s="97">
        <f t="shared" si="35"/>
        <v>406.97674418604652</v>
      </c>
      <c r="AU16" s="97">
        <f t="shared" si="36"/>
        <v>406.97674418604652</v>
      </c>
      <c r="AV16" s="97" t="str">
        <f t="shared" si="37"/>
        <v>-</v>
      </c>
      <c r="AW16" s="97" t="str">
        <f t="shared" si="38"/>
        <v>-</v>
      </c>
      <c r="AX16" s="97" t="str">
        <f t="shared" si="39"/>
        <v>-</v>
      </c>
      <c r="AY16" s="97" t="str">
        <f t="shared" si="40"/>
        <v>-</v>
      </c>
      <c r="AZ16" s="97" t="str">
        <f t="shared" si="41"/>
        <v>-</v>
      </c>
      <c r="BA16" s="97" t="str">
        <f t="shared" si="42"/>
        <v>-</v>
      </c>
      <c r="BB16" s="97" t="str">
        <f t="shared" si="43"/>
        <v>-</v>
      </c>
    </row>
    <row r="17" spans="2:54" s="75" customFormat="1" x14ac:dyDescent="0.3">
      <c r="B17" s="92" t="s">
        <v>108</v>
      </c>
      <c r="C17" s="92" t="s">
        <v>109</v>
      </c>
      <c r="D17" s="92" t="s">
        <v>119</v>
      </c>
      <c r="E17" s="93" t="s">
        <v>111</v>
      </c>
      <c r="F17" s="93" t="s">
        <v>112</v>
      </c>
      <c r="G17" s="93" t="s">
        <v>59</v>
      </c>
      <c r="H17" s="94" t="s">
        <v>113</v>
      </c>
      <c r="I17" s="94" t="s">
        <v>113</v>
      </c>
      <c r="J17" s="94" t="s">
        <v>113</v>
      </c>
      <c r="K17" s="94" t="s">
        <v>113</v>
      </c>
      <c r="L17" s="94">
        <v>204.718309859155</v>
      </c>
      <c r="M17" s="94">
        <v>187.21368715083801</v>
      </c>
      <c r="N17" s="94">
        <v>200.062836624776</v>
      </c>
      <c r="O17" s="94" t="str">
        <f t="shared" si="9"/>
        <v>-</v>
      </c>
      <c r="P17" s="94" t="str">
        <f t="shared" si="10"/>
        <v>-</v>
      </c>
      <c r="Q17" s="94" t="str">
        <f t="shared" si="11"/>
        <v>-</v>
      </c>
      <c r="R17" s="94" t="str">
        <f t="shared" si="12"/>
        <v>-</v>
      </c>
      <c r="S17" s="94">
        <f t="shared" si="13"/>
        <v>58.617131062951479</v>
      </c>
      <c r="T17" s="94">
        <f t="shared" si="14"/>
        <v>64.097877578425141</v>
      </c>
      <c r="U17" s="94">
        <f t="shared" si="15"/>
        <v>59.981154933369105</v>
      </c>
      <c r="V17" s="95">
        <v>0.52</v>
      </c>
      <c r="W17" s="96" t="str">
        <f t="shared" si="16"/>
        <v>-</v>
      </c>
      <c r="X17" s="96" t="str">
        <f t="shared" si="17"/>
        <v>-</v>
      </c>
      <c r="Y17" s="96" t="str">
        <f t="shared" si="18"/>
        <v>-</v>
      </c>
      <c r="Z17" s="96" t="str">
        <f t="shared" si="19"/>
        <v>-</v>
      </c>
      <c r="AA17" s="96">
        <f t="shared" si="20"/>
        <v>106.45352112676061</v>
      </c>
      <c r="AB17" s="96">
        <f t="shared" si="21"/>
        <v>97.351117318435769</v>
      </c>
      <c r="AC17" s="96">
        <f t="shared" si="22"/>
        <v>104.03267504488352</v>
      </c>
      <c r="AD17" s="95">
        <v>10.8</v>
      </c>
      <c r="AE17" s="95">
        <v>7.35</v>
      </c>
      <c r="AF17" s="95">
        <v>4.3600000000000003</v>
      </c>
      <c r="AG17" s="95">
        <v>5.16</v>
      </c>
      <c r="AH17" s="96" t="str">
        <f t="shared" si="23"/>
        <v>-</v>
      </c>
      <c r="AI17" s="96" t="str">
        <f t="shared" si="24"/>
        <v>-</v>
      </c>
      <c r="AJ17" s="96" t="str">
        <f t="shared" si="25"/>
        <v>-</v>
      </c>
      <c r="AK17" s="96" t="str">
        <f t="shared" si="26"/>
        <v>-</v>
      </c>
      <c r="AL17" s="96">
        <f t="shared" si="27"/>
        <v>19.726919107724054</v>
      </c>
      <c r="AM17" s="96">
        <f t="shared" si="28"/>
        <v>21.571401108123847</v>
      </c>
      <c r="AN17" s="96">
        <f t="shared" si="29"/>
        <v>20.18596560257614</v>
      </c>
      <c r="AO17" s="97">
        <f t="shared" si="30"/>
        <v>194.44444444444443</v>
      </c>
      <c r="AP17" s="97">
        <f t="shared" si="31"/>
        <v>194.44444444444443</v>
      </c>
      <c r="AQ17" s="97">
        <f t="shared" si="32"/>
        <v>194.44444444444443</v>
      </c>
      <c r="AR17" s="97">
        <f t="shared" si="33"/>
        <v>285.71428571428572</v>
      </c>
      <c r="AS17" s="97">
        <f t="shared" si="34"/>
        <v>481.65137614678895</v>
      </c>
      <c r="AT17" s="97">
        <f t="shared" si="35"/>
        <v>406.97674418604652</v>
      </c>
      <c r="AU17" s="97">
        <f t="shared" si="36"/>
        <v>406.97674418604652</v>
      </c>
      <c r="AV17" s="97" t="str">
        <f t="shared" si="37"/>
        <v>-</v>
      </c>
      <c r="AW17" s="97" t="str">
        <f t="shared" si="38"/>
        <v>-</v>
      </c>
      <c r="AX17" s="97" t="str">
        <f t="shared" si="39"/>
        <v>-</v>
      </c>
      <c r="AY17" s="97" t="str">
        <f t="shared" si="40"/>
        <v>-</v>
      </c>
      <c r="AZ17" s="97">
        <f t="shared" si="41"/>
        <v>18.950755996624192</v>
      </c>
      <c r="BA17" s="97">
        <f t="shared" si="42"/>
        <v>20.485582978055518</v>
      </c>
      <c r="BB17" s="97">
        <f t="shared" si="43"/>
        <v>19.232059285449299</v>
      </c>
    </row>
    <row r="18" spans="2:54" s="75" customFormat="1" x14ac:dyDescent="0.3">
      <c r="B18" s="92" t="s">
        <v>108</v>
      </c>
      <c r="C18" s="92" t="s">
        <v>109</v>
      </c>
      <c r="D18" s="92" t="s">
        <v>119</v>
      </c>
      <c r="E18" s="93" t="s">
        <v>114</v>
      </c>
      <c r="F18" s="93" t="s">
        <v>112</v>
      </c>
      <c r="G18" s="93" t="s">
        <v>59</v>
      </c>
      <c r="H18" s="94" t="s">
        <v>113</v>
      </c>
      <c r="I18" s="94" t="s">
        <v>113</v>
      </c>
      <c r="J18" s="94" t="s">
        <v>113</v>
      </c>
      <c r="K18" s="94" t="s">
        <v>113</v>
      </c>
      <c r="L18" s="94" t="s">
        <v>113</v>
      </c>
      <c r="M18" s="94" t="s">
        <v>113</v>
      </c>
      <c r="N18" s="94" t="s">
        <v>113</v>
      </c>
      <c r="O18" s="94" t="str">
        <f t="shared" si="9"/>
        <v>-</v>
      </c>
      <c r="P18" s="94" t="str">
        <f t="shared" si="10"/>
        <v>-</v>
      </c>
      <c r="Q18" s="94" t="str">
        <f t="shared" si="11"/>
        <v>-</v>
      </c>
      <c r="R18" s="94" t="str">
        <f t="shared" si="12"/>
        <v>-</v>
      </c>
      <c r="S18" s="94" t="str">
        <f t="shared" si="13"/>
        <v>-</v>
      </c>
      <c r="T18" s="94" t="str">
        <f t="shared" si="14"/>
        <v>-</v>
      </c>
      <c r="U18" s="94" t="str">
        <f t="shared" si="15"/>
        <v>-</v>
      </c>
      <c r="V18" s="95">
        <v>0.52</v>
      </c>
      <c r="W18" s="96" t="str">
        <f t="shared" si="16"/>
        <v>-</v>
      </c>
      <c r="X18" s="96" t="str">
        <f t="shared" si="17"/>
        <v>-</v>
      </c>
      <c r="Y18" s="96" t="str">
        <f t="shared" si="18"/>
        <v>-</v>
      </c>
      <c r="Z18" s="96" t="str">
        <f t="shared" si="19"/>
        <v>-</v>
      </c>
      <c r="AA18" s="96" t="str">
        <f t="shared" si="20"/>
        <v>-</v>
      </c>
      <c r="AB18" s="96" t="str">
        <f t="shared" si="21"/>
        <v>-</v>
      </c>
      <c r="AC18" s="96" t="str">
        <f t="shared" si="22"/>
        <v>-</v>
      </c>
      <c r="AD18" s="95">
        <v>10.8</v>
      </c>
      <c r="AE18" s="95">
        <v>7.35</v>
      </c>
      <c r="AF18" s="95">
        <v>4.3600000000000003</v>
      </c>
      <c r="AG18" s="95">
        <v>5.16</v>
      </c>
      <c r="AH18" s="96" t="str">
        <f t="shared" si="23"/>
        <v>-</v>
      </c>
      <c r="AI18" s="96" t="str">
        <f t="shared" si="24"/>
        <v>-</v>
      </c>
      <c r="AJ18" s="96" t="str">
        <f t="shared" si="25"/>
        <v>-</v>
      </c>
      <c r="AK18" s="96" t="str">
        <f t="shared" si="26"/>
        <v>-</v>
      </c>
      <c r="AL18" s="96" t="str">
        <f t="shared" si="27"/>
        <v>-</v>
      </c>
      <c r="AM18" s="96" t="str">
        <f t="shared" si="28"/>
        <v>-</v>
      </c>
      <c r="AN18" s="96" t="str">
        <f t="shared" si="29"/>
        <v>-</v>
      </c>
      <c r="AO18" s="97">
        <f t="shared" si="30"/>
        <v>194.44444444444443</v>
      </c>
      <c r="AP18" s="97">
        <f t="shared" si="31"/>
        <v>194.44444444444443</v>
      </c>
      <c r="AQ18" s="97">
        <f t="shared" si="32"/>
        <v>194.44444444444443</v>
      </c>
      <c r="AR18" s="97">
        <f t="shared" si="33"/>
        <v>285.71428571428572</v>
      </c>
      <c r="AS18" s="97">
        <f t="shared" si="34"/>
        <v>481.65137614678895</v>
      </c>
      <c r="AT18" s="97">
        <f t="shared" si="35"/>
        <v>406.97674418604652</v>
      </c>
      <c r="AU18" s="97">
        <f t="shared" si="36"/>
        <v>406.97674418604652</v>
      </c>
      <c r="AV18" s="97" t="str">
        <f t="shared" si="37"/>
        <v>-</v>
      </c>
      <c r="AW18" s="97" t="str">
        <f t="shared" si="38"/>
        <v>-</v>
      </c>
      <c r="AX18" s="97" t="str">
        <f t="shared" si="39"/>
        <v>-</v>
      </c>
      <c r="AY18" s="97" t="str">
        <f t="shared" si="40"/>
        <v>-</v>
      </c>
      <c r="AZ18" s="97" t="str">
        <f t="shared" si="41"/>
        <v>-</v>
      </c>
      <c r="BA18" s="97" t="str">
        <f t="shared" si="42"/>
        <v>-</v>
      </c>
      <c r="BB18" s="97" t="str">
        <f t="shared" si="43"/>
        <v>-</v>
      </c>
    </row>
    <row r="19" spans="2:54" s="75" customFormat="1" x14ac:dyDescent="0.3">
      <c r="B19" s="92" t="s">
        <v>108</v>
      </c>
      <c r="C19" s="92" t="s">
        <v>109</v>
      </c>
      <c r="D19" s="92" t="s">
        <v>119</v>
      </c>
      <c r="E19" s="93" t="s">
        <v>115</v>
      </c>
      <c r="F19" s="93" t="s">
        <v>112</v>
      </c>
      <c r="G19" s="93" t="s">
        <v>59</v>
      </c>
      <c r="H19" s="94">
        <v>12.1912614950815</v>
      </c>
      <c r="I19" s="94">
        <v>11.484521698265199</v>
      </c>
      <c r="J19" s="99">
        <v>9.33580473536394</v>
      </c>
      <c r="K19" s="99">
        <v>6.5006726593953799</v>
      </c>
      <c r="L19" s="99">
        <v>5.0558574467294601</v>
      </c>
      <c r="M19" s="99">
        <v>4.27081993505249</v>
      </c>
      <c r="N19" s="99">
        <v>3.4691803028822599</v>
      </c>
      <c r="O19" s="94">
        <f t="shared" si="9"/>
        <v>984.31159112134014</v>
      </c>
      <c r="P19" s="94">
        <f t="shared" si="10"/>
        <v>1044.8846121134211</v>
      </c>
      <c r="Q19" s="94">
        <f t="shared" si="11"/>
        <v>1285.3739275998473</v>
      </c>
      <c r="R19" s="94">
        <f t="shared" si="12"/>
        <v>1845.962814733715</v>
      </c>
      <c r="S19" s="94">
        <f t="shared" si="13"/>
        <v>2373.4846416135756</v>
      </c>
      <c r="T19" s="94">
        <f t="shared" si="14"/>
        <v>2809.7649122386883</v>
      </c>
      <c r="U19" s="94">
        <f t="shared" si="15"/>
        <v>3459.0303623107093</v>
      </c>
      <c r="V19" s="95">
        <v>0.52</v>
      </c>
      <c r="W19" s="96">
        <f t="shared" si="16"/>
        <v>6.3394559774423804</v>
      </c>
      <c r="X19" s="96">
        <f t="shared" si="17"/>
        <v>5.971951283097904</v>
      </c>
      <c r="Y19" s="96">
        <f t="shared" si="18"/>
        <v>4.854618462389249</v>
      </c>
      <c r="Z19" s="96">
        <f t="shared" si="19"/>
        <v>3.3803497828855975</v>
      </c>
      <c r="AA19" s="96">
        <f t="shared" si="20"/>
        <v>2.6290458722993195</v>
      </c>
      <c r="AB19" s="96">
        <f t="shared" si="21"/>
        <v>2.2208263662272949</v>
      </c>
      <c r="AC19" s="96">
        <f t="shared" si="22"/>
        <v>1.8039737574987751</v>
      </c>
      <c r="AD19" s="95">
        <v>10.8</v>
      </c>
      <c r="AE19" s="95">
        <v>7.35</v>
      </c>
      <c r="AF19" s="95">
        <v>4.3600000000000003</v>
      </c>
      <c r="AG19" s="95">
        <v>5.16</v>
      </c>
      <c r="AH19" s="100">
        <f t="shared" si="23"/>
        <v>331.25870855045099</v>
      </c>
      <c r="AI19" s="100">
        <f t="shared" si="24"/>
        <v>351.64385984586283</v>
      </c>
      <c r="AJ19" s="100">
        <f t="shared" si="25"/>
        <v>432.57776409610244</v>
      </c>
      <c r="AK19" s="100">
        <f t="shared" si="26"/>
        <v>621.2374857276925</v>
      </c>
      <c r="AL19" s="100">
        <f t="shared" si="27"/>
        <v>798.76886977379945</v>
      </c>
      <c r="AM19" s="100">
        <f t="shared" si="28"/>
        <v>945.59396084955847</v>
      </c>
      <c r="AN19" s="100">
        <f t="shared" si="29"/>
        <v>1164.0967565468734</v>
      </c>
      <c r="AO19" s="97">
        <f t="shared" si="30"/>
        <v>194.44444444444443</v>
      </c>
      <c r="AP19" s="97">
        <f t="shared" si="31"/>
        <v>194.44444444444443</v>
      </c>
      <c r="AQ19" s="97">
        <f t="shared" si="32"/>
        <v>194.44444444444443</v>
      </c>
      <c r="AR19" s="97">
        <f t="shared" si="33"/>
        <v>285.71428571428572</v>
      </c>
      <c r="AS19" s="97">
        <f t="shared" si="34"/>
        <v>481.65137614678895</v>
      </c>
      <c r="AT19" s="97">
        <f t="shared" si="35"/>
        <v>406.97674418604652</v>
      </c>
      <c r="AU19" s="97">
        <f t="shared" si="36"/>
        <v>406.97674418604652</v>
      </c>
      <c r="AV19" s="97">
        <f t="shared" si="37"/>
        <v>122.52430898412743</v>
      </c>
      <c r="AW19" s="97">
        <f t="shared" si="38"/>
        <v>125.20904482451574</v>
      </c>
      <c r="AX19" s="97">
        <f t="shared" si="39"/>
        <v>134.14571585026624</v>
      </c>
      <c r="AY19" s="97">
        <f t="shared" si="40"/>
        <v>195.7065745749874</v>
      </c>
      <c r="AZ19" s="97">
        <f t="shared" si="41"/>
        <v>300.47019841767371</v>
      </c>
      <c r="BA19" s="97">
        <f t="shared" si="42"/>
        <v>284.52098664846579</v>
      </c>
      <c r="BB19" s="97">
        <f t="shared" si="43"/>
        <v>301.55196919556596</v>
      </c>
    </row>
    <row r="20" spans="2:54" s="75" customFormat="1" x14ac:dyDescent="0.3">
      <c r="B20" s="92" t="s">
        <v>108</v>
      </c>
      <c r="C20" s="92" t="s">
        <v>109</v>
      </c>
      <c r="D20" s="92" t="s">
        <v>119</v>
      </c>
      <c r="E20" s="93" t="s">
        <v>116</v>
      </c>
      <c r="F20" s="93" t="s">
        <v>112</v>
      </c>
      <c r="G20" s="93" t="s">
        <v>59</v>
      </c>
      <c r="H20" s="94" t="s">
        <v>113</v>
      </c>
      <c r="I20" s="94" t="s">
        <v>113</v>
      </c>
      <c r="J20" s="94" t="s">
        <v>113</v>
      </c>
      <c r="K20" s="94" t="s">
        <v>113</v>
      </c>
      <c r="L20" s="94">
        <v>209.77416730588445</v>
      </c>
      <c r="M20" s="94">
        <v>191.4845070858905</v>
      </c>
      <c r="N20" s="94">
        <v>203.53201692765825</v>
      </c>
      <c r="O20" s="94" t="str">
        <f t="shared" si="9"/>
        <v>-</v>
      </c>
      <c r="P20" s="94" t="str">
        <f t="shared" si="10"/>
        <v>-</v>
      </c>
      <c r="Q20" s="94" t="str">
        <f t="shared" si="11"/>
        <v>-</v>
      </c>
      <c r="R20" s="94" t="str">
        <f t="shared" si="12"/>
        <v>-</v>
      </c>
      <c r="S20" s="94">
        <f t="shared" si="13"/>
        <v>57.204374371330822</v>
      </c>
      <c r="T20" s="94">
        <f t="shared" si="14"/>
        <v>62.668255425058447</v>
      </c>
      <c r="U20" s="94">
        <f t="shared" si="15"/>
        <v>58.958782903749153</v>
      </c>
      <c r="V20" s="95">
        <v>0.52</v>
      </c>
      <c r="W20" s="96" t="str">
        <f t="shared" si="16"/>
        <v>-</v>
      </c>
      <c r="X20" s="96" t="str">
        <f t="shared" si="17"/>
        <v>-</v>
      </c>
      <c r="Y20" s="96" t="str">
        <f t="shared" si="18"/>
        <v>-</v>
      </c>
      <c r="Z20" s="96" t="str">
        <f t="shared" si="19"/>
        <v>-</v>
      </c>
      <c r="AA20" s="96">
        <f t="shared" si="20"/>
        <v>109.08256699905992</v>
      </c>
      <c r="AB20" s="96">
        <f t="shared" si="21"/>
        <v>99.571943684663069</v>
      </c>
      <c r="AC20" s="96">
        <f t="shared" si="22"/>
        <v>105.83664880238229</v>
      </c>
      <c r="AD20" s="95">
        <v>10.8</v>
      </c>
      <c r="AE20" s="95">
        <v>7.35</v>
      </c>
      <c r="AF20" s="95">
        <v>4.3600000000000003</v>
      </c>
      <c r="AG20" s="95">
        <v>5.16</v>
      </c>
      <c r="AH20" s="96" t="str">
        <f t="shared" si="23"/>
        <v>-</v>
      </c>
      <c r="AI20" s="96" t="str">
        <f t="shared" si="24"/>
        <v>-</v>
      </c>
      <c r="AJ20" s="96" t="str">
        <f t="shared" si="25"/>
        <v>-</v>
      </c>
      <c r="AK20" s="96" t="str">
        <f t="shared" si="26"/>
        <v>-</v>
      </c>
      <c r="AL20" s="96">
        <f t="shared" si="27"/>
        <v>19.251472144197869</v>
      </c>
      <c r="AM20" s="96">
        <f t="shared" si="28"/>
        <v>21.090278268048515</v>
      </c>
      <c r="AN20" s="96">
        <f t="shared" si="29"/>
        <v>19.841898092607888</v>
      </c>
      <c r="AO20" s="97">
        <f t="shared" si="30"/>
        <v>194.44444444444443</v>
      </c>
      <c r="AP20" s="97">
        <f t="shared" si="31"/>
        <v>194.44444444444443</v>
      </c>
      <c r="AQ20" s="97">
        <f t="shared" si="32"/>
        <v>194.44444444444443</v>
      </c>
      <c r="AR20" s="97">
        <f t="shared" si="33"/>
        <v>285.71428571428572</v>
      </c>
      <c r="AS20" s="97">
        <f t="shared" si="34"/>
        <v>481.65137614678895</v>
      </c>
      <c r="AT20" s="97">
        <f t="shared" si="35"/>
        <v>406.97674418604652</v>
      </c>
      <c r="AU20" s="97">
        <f t="shared" si="36"/>
        <v>406.97674418604652</v>
      </c>
      <c r="AV20" s="97" t="str">
        <f t="shared" si="37"/>
        <v>-</v>
      </c>
      <c r="AW20" s="97" t="str">
        <f t="shared" si="38"/>
        <v>-</v>
      </c>
      <c r="AX20" s="97" t="str">
        <f t="shared" si="39"/>
        <v>-</v>
      </c>
      <c r="AY20" s="97" t="str">
        <f t="shared" si="40"/>
        <v>-</v>
      </c>
      <c r="AZ20" s="97">
        <f t="shared" si="41"/>
        <v>18.511569823851062</v>
      </c>
      <c r="BA20" s="97">
        <f t="shared" si="42"/>
        <v>20.051189027130828</v>
      </c>
      <c r="BB20" s="97">
        <f t="shared" si="43"/>
        <v>18.919490116668534</v>
      </c>
    </row>
    <row r="21" spans="2:54" s="75" customFormat="1" x14ac:dyDescent="0.3">
      <c r="B21" s="93" t="s">
        <v>108</v>
      </c>
      <c r="C21" s="93" t="s">
        <v>109</v>
      </c>
      <c r="D21" s="92" t="s">
        <v>119</v>
      </c>
      <c r="E21" s="93" t="s">
        <v>111</v>
      </c>
      <c r="F21" s="93" t="s">
        <v>117</v>
      </c>
      <c r="G21" s="93" t="s">
        <v>59</v>
      </c>
      <c r="H21" s="94" t="s">
        <v>113</v>
      </c>
      <c r="I21" s="94" t="s">
        <v>113</v>
      </c>
      <c r="J21" s="94" t="s">
        <v>113</v>
      </c>
      <c r="K21" s="94" t="s">
        <v>113</v>
      </c>
      <c r="L21" s="94">
        <v>51.1795774647887</v>
      </c>
      <c r="M21" s="94">
        <v>46.803421787709503</v>
      </c>
      <c r="N21" s="94">
        <v>50.0157091561939</v>
      </c>
      <c r="O21" s="94" t="str">
        <f t="shared" si="9"/>
        <v>-</v>
      </c>
      <c r="P21" s="94" t="str">
        <f t="shared" si="10"/>
        <v>-</v>
      </c>
      <c r="Q21" s="94" t="str">
        <f t="shared" si="11"/>
        <v>-</v>
      </c>
      <c r="R21" s="94" t="str">
        <f t="shared" si="12"/>
        <v>-</v>
      </c>
      <c r="S21" s="94">
        <f t="shared" si="13"/>
        <v>234.46852425180614</v>
      </c>
      <c r="T21" s="94">
        <f t="shared" si="14"/>
        <v>256.39151031370056</v>
      </c>
      <c r="U21" s="94">
        <f t="shared" si="15"/>
        <v>239.9246197334769</v>
      </c>
      <c r="V21" s="95">
        <v>0.52</v>
      </c>
      <c r="W21" s="96" t="str">
        <f t="shared" si="16"/>
        <v>-</v>
      </c>
      <c r="X21" s="96" t="str">
        <f t="shared" si="17"/>
        <v>-</v>
      </c>
      <c r="Y21" s="96" t="str">
        <f t="shared" si="18"/>
        <v>-</v>
      </c>
      <c r="Z21" s="96" t="str">
        <f t="shared" si="19"/>
        <v>-</v>
      </c>
      <c r="AA21" s="96">
        <f t="shared" si="20"/>
        <v>26.613380281690127</v>
      </c>
      <c r="AB21" s="96">
        <f t="shared" si="21"/>
        <v>24.337779329608942</v>
      </c>
      <c r="AC21" s="96">
        <f t="shared" si="22"/>
        <v>26.00816876122083</v>
      </c>
      <c r="AD21" s="95">
        <v>10.8</v>
      </c>
      <c r="AE21" s="95">
        <v>7.35</v>
      </c>
      <c r="AF21" s="95">
        <v>4.3600000000000003</v>
      </c>
      <c r="AG21" s="95">
        <v>5.16</v>
      </c>
      <c r="AH21" s="100" t="str">
        <f t="shared" si="23"/>
        <v>-</v>
      </c>
      <c r="AI21" s="100" t="str">
        <f t="shared" si="24"/>
        <v>-</v>
      </c>
      <c r="AJ21" s="100" t="str">
        <f t="shared" si="25"/>
        <v>-</v>
      </c>
      <c r="AK21" s="100" t="str">
        <f t="shared" si="26"/>
        <v>-</v>
      </c>
      <c r="AL21" s="100">
        <f t="shared" si="27"/>
        <v>78.907676430896288</v>
      </c>
      <c r="AM21" s="100">
        <f t="shared" si="28"/>
        <v>86.28560443249539</v>
      </c>
      <c r="AN21" s="100">
        <f t="shared" si="29"/>
        <v>80.743862410304715</v>
      </c>
      <c r="AO21" s="97">
        <f t="shared" si="30"/>
        <v>194.44444444444443</v>
      </c>
      <c r="AP21" s="97">
        <f t="shared" si="31"/>
        <v>194.44444444444443</v>
      </c>
      <c r="AQ21" s="97">
        <f t="shared" si="32"/>
        <v>194.44444444444443</v>
      </c>
      <c r="AR21" s="97">
        <f t="shared" si="33"/>
        <v>285.71428571428572</v>
      </c>
      <c r="AS21" s="97">
        <f t="shared" si="34"/>
        <v>481.65137614678895</v>
      </c>
      <c r="AT21" s="97">
        <f t="shared" si="35"/>
        <v>406.97674418604652</v>
      </c>
      <c r="AU21" s="97">
        <f t="shared" si="36"/>
        <v>406.97674418604652</v>
      </c>
      <c r="AV21" s="97" t="str">
        <f t="shared" si="37"/>
        <v>-</v>
      </c>
      <c r="AW21" s="97" t="str">
        <f t="shared" si="38"/>
        <v>-</v>
      </c>
      <c r="AX21" s="97" t="str">
        <f t="shared" si="39"/>
        <v>-</v>
      </c>
      <c r="AY21" s="97" t="str">
        <f t="shared" si="40"/>
        <v>-</v>
      </c>
      <c r="AZ21" s="97">
        <f t="shared" si="41"/>
        <v>67.800155517459373</v>
      </c>
      <c r="BA21" s="97">
        <f t="shared" si="42"/>
        <v>71.191799780401979</v>
      </c>
      <c r="BB21" s="97">
        <f t="shared" si="43"/>
        <v>67.376431900381704</v>
      </c>
    </row>
    <row r="22" spans="2:54" s="75" customFormat="1" x14ac:dyDescent="0.3">
      <c r="B22" s="93" t="s">
        <v>108</v>
      </c>
      <c r="C22" s="93" t="s">
        <v>109</v>
      </c>
      <c r="D22" s="92" t="s">
        <v>119</v>
      </c>
      <c r="E22" s="93" t="s">
        <v>114</v>
      </c>
      <c r="F22" s="93" t="s">
        <v>117</v>
      </c>
      <c r="G22" s="93" t="s">
        <v>59</v>
      </c>
      <c r="H22" s="94" t="s">
        <v>113</v>
      </c>
      <c r="I22" s="94" t="s">
        <v>113</v>
      </c>
      <c r="J22" s="94" t="s">
        <v>113</v>
      </c>
      <c r="K22" s="94" t="s">
        <v>113</v>
      </c>
      <c r="L22" s="94" t="s">
        <v>113</v>
      </c>
      <c r="M22" s="94" t="s">
        <v>113</v>
      </c>
      <c r="N22" s="94" t="s">
        <v>113</v>
      </c>
      <c r="O22" s="94" t="str">
        <f t="shared" si="9"/>
        <v>-</v>
      </c>
      <c r="P22" s="94" t="str">
        <f t="shared" si="10"/>
        <v>-</v>
      </c>
      <c r="Q22" s="94" t="str">
        <f t="shared" si="11"/>
        <v>-</v>
      </c>
      <c r="R22" s="94" t="str">
        <f t="shared" si="12"/>
        <v>-</v>
      </c>
      <c r="S22" s="94" t="str">
        <f t="shared" si="13"/>
        <v>-</v>
      </c>
      <c r="T22" s="94" t="str">
        <f t="shared" si="14"/>
        <v>-</v>
      </c>
      <c r="U22" s="94" t="str">
        <f t="shared" si="15"/>
        <v>-</v>
      </c>
      <c r="V22" s="95">
        <v>0.52</v>
      </c>
      <c r="W22" s="96" t="str">
        <f t="shared" si="16"/>
        <v>-</v>
      </c>
      <c r="X22" s="96" t="str">
        <f t="shared" si="17"/>
        <v>-</v>
      </c>
      <c r="Y22" s="96" t="str">
        <f t="shared" si="18"/>
        <v>-</v>
      </c>
      <c r="Z22" s="96" t="str">
        <f t="shared" si="19"/>
        <v>-</v>
      </c>
      <c r="AA22" s="96" t="str">
        <f t="shared" si="20"/>
        <v>-</v>
      </c>
      <c r="AB22" s="96" t="str">
        <f t="shared" si="21"/>
        <v>-</v>
      </c>
      <c r="AC22" s="96" t="str">
        <f t="shared" si="22"/>
        <v>-</v>
      </c>
      <c r="AD22" s="95">
        <v>10.8</v>
      </c>
      <c r="AE22" s="95">
        <v>7.35</v>
      </c>
      <c r="AF22" s="95">
        <v>4.3600000000000003</v>
      </c>
      <c r="AG22" s="95">
        <v>5.16</v>
      </c>
      <c r="AH22" s="100" t="str">
        <f t="shared" si="23"/>
        <v>-</v>
      </c>
      <c r="AI22" s="100" t="str">
        <f t="shared" si="24"/>
        <v>-</v>
      </c>
      <c r="AJ22" s="100" t="str">
        <f t="shared" si="25"/>
        <v>-</v>
      </c>
      <c r="AK22" s="100" t="str">
        <f t="shared" si="26"/>
        <v>-</v>
      </c>
      <c r="AL22" s="100" t="str">
        <f t="shared" si="27"/>
        <v>-</v>
      </c>
      <c r="AM22" s="100" t="str">
        <f t="shared" si="28"/>
        <v>-</v>
      </c>
      <c r="AN22" s="100" t="str">
        <f t="shared" si="29"/>
        <v>-</v>
      </c>
      <c r="AO22" s="97">
        <f t="shared" si="30"/>
        <v>194.44444444444443</v>
      </c>
      <c r="AP22" s="97">
        <f t="shared" si="31"/>
        <v>194.44444444444443</v>
      </c>
      <c r="AQ22" s="97">
        <f t="shared" si="32"/>
        <v>194.44444444444443</v>
      </c>
      <c r="AR22" s="97">
        <f t="shared" si="33"/>
        <v>285.71428571428572</v>
      </c>
      <c r="AS22" s="97">
        <f t="shared" si="34"/>
        <v>481.65137614678895</v>
      </c>
      <c r="AT22" s="97">
        <f t="shared" si="35"/>
        <v>406.97674418604652</v>
      </c>
      <c r="AU22" s="97">
        <f t="shared" si="36"/>
        <v>406.97674418604652</v>
      </c>
      <c r="AV22" s="97" t="str">
        <f t="shared" si="37"/>
        <v>-</v>
      </c>
      <c r="AW22" s="97" t="str">
        <f t="shared" si="38"/>
        <v>-</v>
      </c>
      <c r="AX22" s="97" t="str">
        <f t="shared" si="39"/>
        <v>-</v>
      </c>
      <c r="AY22" s="97" t="str">
        <f t="shared" si="40"/>
        <v>-</v>
      </c>
      <c r="AZ22" s="97" t="str">
        <f t="shared" si="41"/>
        <v>-</v>
      </c>
      <c r="BA22" s="97" t="str">
        <f t="shared" si="42"/>
        <v>-</v>
      </c>
      <c r="BB22" s="97" t="str">
        <f t="shared" si="43"/>
        <v>-</v>
      </c>
    </row>
    <row r="23" spans="2:54" s="75" customFormat="1" x14ac:dyDescent="0.3">
      <c r="B23" s="93" t="s">
        <v>108</v>
      </c>
      <c r="C23" s="93" t="s">
        <v>109</v>
      </c>
      <c r="D23" s="92" t="s">
        <v>119</v>
      </c>
      <c r="E23" s="93" t="s">
        <v>115</v>
      </c>
      <c r="F23" s="93" t="s">
        <v>117</v>
      </c>
      <c r="G23" s="93" t="s">
        <v>59</v>
      </c>
      <c r="H23" s="99">
        <v>2.3896379290451</v>
      </c>
      <c r="I23" s="99">
        <v>2.25110819402799</v>
      </c>
      <c r="J23" s="99">
        <v>1.82993311256469</v>
      </c>
      <c r="K23" s="99">
        <v>1.2742121852988599</v>
      </c>
      <c r="L23" s="99">
        <v>1.0166010677611299</v>
      </c>
      <c r="M23" s="101">
        <v>0.86646005902602496</v>
      </c>
      <c r="N23" s="101">
        <v>0.69842418419553598</v>
      </c>
      <c r="O23" s="94">
        <f t="shared" si="9"/>
        <v>5021.6812572920635</v>
      </c>
      <c r="P23" s="94">
        <f t="shared" si="10"/>
        <v>5330.7077962023504</v>
      </c>
      <c r="Q23" s="94">
        <f t="shared" si="11"/>
        <v>6557.6167334235215</v>
      </c>
      <c r="R23" s="94">
        <f t="shared" si="12"/>
        <v>9417.5837732908367</v>
      </c>
      <c r="S23" s="94">
        <f t="shared" si="13"/>
        <v>11804.040326681648</v>
      </c>
      <c r="T23" s="94">
        <f t="shared" si="14"/>
        <v>13849.455465366775</v>
      </c>
      <c r="U23" s="94">
        <f t="shared" si="15"/>
        <v>17181.535621968658</v>
      </c>
      <c r="V23" s="95">
        <v>0.52</v>
      </c>
      <c r="W23" s="96">
        <f t="shared" si="16"/>
        <v>1.2426117231034521</v>
      </c>
      <c r="X23" s="96">
        <f t="shared" si="17"/>
        <v>1.1705762608945549</v>
      </c>
      <c r="Y23" s="96">
        <f t="shared" si="18"/>
        <v>0.95156521853363885</v>
      </c>
      <c r="Z23" s="96">
        <f t="shared" si="19"/>
        <v>0.66259033635540721</v>
      </c>
      <c r="AA23" s="96">
        <f t="shared" si="20"/>
        <v>0.52863255523578756</v>
      </c>
      <c r="AB23" s="96">
        <f t="shared" si="21"/>
        <v>0.45055923069353299</v>
      </c>
      <c r="AC23" s="96">
        <f t="shared" si="22"/>
        <v>0.36318057578167873</v>
      </c>
      <c r="AD23" s="95">
        <v>10.8</v>
      </c>
      <c r="AE23" s="95">
        <v>7.35</v>
      </c>
      <c r="AF23" s="95">
        <v>4.3600000000000003</v>
      </c>
      <c r="AG23" s="95">
        <v>5.16</v>
      </c>
      <c r="AH23" s="100">
        <f t="shared" si="23"/>
        <v>1689.9888846655981</v>
      </c>
      <c r="AI23" s="100">
        <f t="shared" si="24"/>
        <v>1793.9882006450216</v>
      </c>
      <c r="AJ23" s="100">
        <f t="shared" si="25"/>
        <v>2206.8902468252236</v>
      </c>
      <c r="AK23" s="100">
        <f t="shared" si="26"/>
        <v>3169.3791544728774</v>
      </c>
      <c r="AL23" s="100">
        <f t="shared" si="27"/>
        <v>3972.5135714794005</v>
      </c>
      <c r="AM23" s="100">
        <f t="shared" si="28"/>
        <v>4660.8744354599721</v>
      </c>
      <c r="AN23" s="100">
        <f t="shared" si="29"/>
        <v>5782.2475650856049</v>
      </c>
      <c r="AO23" s="97">
        <f t="shared" si="30"/>
        <v>194.44444444444443</v>
      </c>
      <c r="AP23" s="97">
        <f t="shared" si="31"/>
        <v>194.44444444444443</v>
      </c>
      <c r="AQ23" s="97">
        <f t="shared" si="32"/>
        <v>194.44444444444443</v>
      </c>
      <c r="AR23" s="97">
        <f t="shared" si="33"/>
        <v>285.71428571428572</v>
      </c>
      <c r="AS23" s="97">
        <f t="shared" si="34"/>
        <v>481.65137614678895</v>
      </c>
      <c r="AT23" s="97">
        <f t="shared" si="35"/>
        <v>406.97674418604652</v>
      </c>
      <c r="AU23" s="97">
        <f t="shared" si="36"/>
        <v>406.97674418604652</v>
      </c>
      <c r="AV23" s="97">
        <f t="shared" si="37"/>
        <v>174.38077788152896</v>
      </c>
      <c r="AW23" s="97">
        <f t="shared" si="38"/>
        <v>175.4301509159817</v>
      </c>
      <c r="AX23" s="97">
        <f t="shared" si="39"/>
        <v>178.69959966592756</v>
      </c>
      <c r="AY23" s="97">
        <f t="shared" si="40"/>
        <v>262.08752873233783</v>
      </c>
      <c r="AZ23" s="97">
        <f t="shared" si="41"/>
        <v>429.56797760364975</v>
      </c>
      <c r="BA23" s="97">
        <f t="shared" si="42"/>
        <v>374.29423942475961</v>
      </c>
      <c r="BB23" s="97">
        <f t="shared" si="43"/>
        <v>380.21570564036716</v>
      </c>
    </row>
    <row r="24" spans="2:54" s="75" customFormat="1" x14ac:dyDescent="0.3">
      <c r="B24" s="93" t="s">
        <v>108</v>
      </c>
      <c r="C24" s="93" t="s">
        <v>109</v>
      </c>
      <c r="D24" s="92" t="s">
        <v>119</v>
      </c>
      <c r="E24" s="93" t="s">
        <v>116</v>
      </c>
      <c r="F24" s="93" t="s">
        <v>117</v>
      </c>
      <c r="G24" s="93" t="s">
        <v>59</v>
      </c>
      <c r="H24" s="94" t="s">
        <v>113</v>
      </c>
      <c r="I24" s="94" t="s">
        <v>113</v>
      </c>
      <c r="J24" s="94" t="s">
        <v>113</v>
      </c>
      <c r="K24" s="94" t="s">
        <v>113</v>
      </c>
      <c r="L24" s="94">
        <v>52.19617853254983</v>
      </c>
      <c r="M24" s="94">
        <v>47.669881846735528</v>
      </c>
      <c r="N24" s="94">
        <v>50.714133340389438</v>
      </c>
      <c r="O24" s="94" t="str">
        <f t="shared" si="9"/>
        <v>-</v>
      </c>
      <c r="P24" s="94" t="str">
        <f t="shared" si="10"/>
        <v>-</v>
      </c>
      <c r="Q24" s="94" t="str">
        <f t="shared" si="11"/>
        <v>-</v>
      </c>
      <c r="R24" s="94" t="str">
        <f t="shared" si="12"/>
        <v>-</v>
      </c>
      <c r="S24" s="94">
        <f t="shared" si="13"/>
        <v>229.9018881720763</v>
      </c>
      <c r="T24" s="94">
        <f t="shared" si="14"/>
        <v>251.73127213911417</v>
      </c>
      <c r="U24" s="94">
        <f t="shared" si="15"/>
        <v>236.62042924911887</v>
      </c>
      <c r="V24" s="95">
        <v>0.52</v>
      </c>
      <c r="W24" s="96" t="str">
        <f t="shared" si="16"/>
        <v>-</v>
      </c>
      <c r="X24" s="96" t="str">
        <f t="shared" si="17"/>
        <v>-</v>
      </c>
      <c r="Y24" s="96" t="str">
        <f t="shared" si="18"/>
        <v>-</v>
      </c>
      <c r="Z24" s="96" t="str">
        <f t="shared" si="19"/>
        <v>-</v>
      </c>
      <c r="AA24" s="96">
        <f t="shared" si="20"/>
        <v>27.142012836925911</v>
      </c>
      <c r="AB24" s="96">
        <f t="shared" si="21"/>
        <v>24.788338560302474</v>
      </c>
      <c r="AC24" s="96">
        <f t="shared" si="22"/>
        <v>26.37134933700251</v>
      </c>
      <c r="AD24" s="95">
        <v>10.8</v>
      </c>
      <c r="AE24" s="95">
        <v>7.35</v>
      </c>
      <c r="AF24" s="95">
        <v>4.3600000000000003</v>
      </c>
      <c r="AG24" s="95">
        <v>5.16</v>
      </c>
      <c r="AH24" s="100" t="str">
        <f t="shared" si="23"/>
        <v>-</v>
      </c>
      <c r="AI24" s="100" t="str">
        <f t="shared" si="24"/>
        <v>-</v>
      </c>
      <c r="AJ24" s="100" t="str">
        <f t="shared" si="25"/>
        <v>-</v>
      </c>
      <c r="AK24" s="100" t="str">
        <f t="shared" si="26"/>
        <v>-</v>
      </c>
      <c r="AL24" s="100">
        <f t="shared" si="27"/>
        <v>77.370827750217984</v>
      </c>
      <c r="AM24" s="100">
        <f t="shared" si="28"/>
        <v>84.717255046817272</v>
      </c>
      <c r="AN24" s="100">
        <f t="shared" si="29"/>
        <v>79.63187522806885</v>
      </c>
      <c r="AO24" s="97">
        <f t="shared" si="30"/>
        <v>194.44444444444443</v>
      </c>
      <c r="AP24" s="97">
        <f t="shared" si="31"/>
        <v>194.44444444444443</v>
      </c>
      <c r="AQ24" s="97">
        <f t="shared" si="32"/>
        <v>194.44444444444443</v>
      </c>
      <c r="AR24" s="97">
        <f t="shared" si="33"/>
        <v>285.71428571428572</v>
      </c>
      <c r="AS24" s="97">
        <f t="shared" si="34"/>
        <v>481.65137614678895</v>
      </c>
      <c r="AT24" s="97">
        <f t="shared" si="35"/>
        <v>406.97674418604652</v>
      </c>
      <c r="AU24" s="97">
        <f t="shared" si="36"/>
        <v>406.97674418604652</v>
      </c>
      <c r="AV24" s="97" t="str">
        <f t="shared" si="37"/>
        <v>-</v>
      </c>
      <c r="AW24" s="97" t="str">
        <f t="shared" si="38"/>
        <v>-</v>
      </c>
      <c r="AX24" s="97" t="str">
        <f t="shared" si="39"/>
        <v>-</v>
      </c>
      <c r="AY24" s="97" t="str">
        <f t="shared" si="40"/>
        <v>-</v>
      </c>
      <c r="AZ24" s="97">
        <f t="shared" si="41"/>
        <v>66.662406966529758</v>
      </c>
      <c r="BA24" s="97">
        <f t="shared" si="42"/>
        <v>70.120751298825652</v>
      </c>
      <c r="BB24" s="97">
        <f t="shared" si="43"/>
        <v>66.600384828302253</v>
      </c>
    </row>
    <row r="25" spans="2:54" s="75" customFormat="1" x14ac:dyDescent="0.3">
      <c r="B25" s="93" t="s">
        <v>108</v>
      </c>
      <c r="C25" s="93" t="s">
        <v>109</v>
      </c>
      <c r="D25" s="92" t="s">
        <v>119</v>
      </c>
      <c r="E25" s="93" t="s">
        <v>111</v>
      </c>
      <c r="F25" s="93" t="s">
        <v>118</v>
      </c>
      <c r="G25" s="93" t="s">
        <v>59</v>
      </c>
      <c r="H25" s="94" t="s">
        <v>113</v>
      </c>
      <c r="I25" s="94" t="s">
        <v>113</v>
      </c>
      <c r="J25" s="94" t="s">
        <v>113</v>
      </c>
      <c r="K25" s="94" t="s">
        <v>113</v>
      </c>
      <c r="L25" s="94">
        <v>10.2359154929577</v>
      </c>
      <c r="M25" s="99">
        <v>9.3606843575418992</v>
      </c>
      <c r="N25" s="94">
        <v>10.0031418312388</v>
      </c>
      <c r="O25" s="94" t="str">
        <f t="shared" si="9"/>
        <v>-</v>
      </c>
      <c r="P25" s="94" t="str">
        <f t="shared" si="10"/>
        <v>-</v>
      </c>
      <c r="Q25" s="94" t="str">
        <f t="shared" si="11"/>
        <v>-</v>
      </c>
      <c r="R25" s="94" t="str">
        <f t="shared" si="12"/>
        <v>-</v>
      </c>
      <c r="S25" s="94">
        <f t="shared" si="13"/>
        <v>1172.3426212590352</v>
      </c>
      <c r="T25" s="94">
        <f t="shared" si="14"/>
        <v>1281.957551568503</v>
      </c>
      <c r="U25" s="94">
        <f t="shared" si="15"/>
        <v>1199.623098667382</v>
      </c>
      <c r="V25" s="95">
        <v>0.52</v>
      </c>
      <c r="W25" s="96" t="str">
        <f t="shared" si="16"/>
        <v>-</v>
      </c>
      <c r="X25" s="96" t="str">
        <f t="shared" si="17"/>
        <v>-</v>
      </c>
      <c r="Y25" s="96" t="str">
        <f t="shared" si="18"/>
        <v>-</v>
      </c>
      <c r="Z25" s="96" t="str">
        <f t="shared" si="19"/>
        <v>-</v>
      </c>
      <c r="AA25" s="96">
        <f t="shared" si="20"/>
        <v>5.322676056338004</v>
      </c>
      <c r="AB25" s="96">
        <f t="shared" si="21"/>
        <v>4.8675558659217879</v>
      </c>
      <c r="AC25" s="96">
        <f t="shared" si="22"/>
        <v>5.2016337522441765</v>
      </c>
      <c r="AD25" s="95">
        <v>10.8</v>
      </c>
      <c r="AE25" s="95">
        <v>7.35</v>
      </c>
      <c r="AF25" s="95">
        <v>4.3600000000000003</v>
      </c>
      <c r="AG25" s="95">
        <v>5.16</v>
      </c>
      <c r="AH25" s="96" t="str">
        <f t="shared" si="23"/>
        <v>-</v>
      </c>
      <c r="AI25" s="96" t="str">
        <f t="shared" si="24"/>
        <v>-</v>
      </c>
      <c r="AJ25" s="96" t="str">
        <f t="shared" si="25"/>
        <v>-</v>
      </c>
      <c r="AK25" s="96" t="str">
        <f t="shared" si="26"/>
        <v>-</v>
      </c>
      <c r="AL25" s="96">
        <f t="shared" si="27"/>
        <v>394.53838215448303</v>
      </c>
      <c r="AM25" s="96">
        <f t="shared" si="28"/>
        <v>431.42802216247702</v>
      </c>
      <c r="AN25" s="96">
        <f t="shared" si="29"/>
        <v>403.71931205152276</v>
      </c>
      <c r="AO25" s="97">
        <f t="shared" si="30"/>
        <v>194.44444444444443</v>
      </c>
      <c r="AP25" s="97">
        <f t="shared" si="31"/>
        <v>194.44444444444443</v>
      </c>
      <c r="AQ25" s="97">
        <f t="shared" si="32"/>
        <v>194.44444444444443</v>
      </c>
      <c r="AR25" s="97">
        <f t="shared" si="33"/>
        <v>285.71428571428572</v>
      </c>
      <c r="AS25" s="97">
        <f t="shared" si="34"/>
        <v>481.65137614678895</v>
      </c>
      <c r="AT25" s="97">
        <f t="shared" si="35"/>
        <v>406.97674418604652</v>
      </c>
      <c r="AU25" s="97">
        <f t="shared" si="36"/>
        <v>406.97674418604652</v>
      </c>
      <c r="AV25" s="97" t="str">
        <f t="shared" si="37"/>
        <v>-</v>
      </c>
      <c r="AW25" s="97" t="str">
        <f t="shared" si="38"/>
        <v>-</v>
      </c>
      <c r="AX25" s="97" t="str">
        <f t="shared" si="39"/>
        <v>-</v>
      </c>
      <c r="AY25" s="97" t="str">
        <f t="shared" si="40"/>
        <v>-</v>
      </c>
      <c r="AZ25" s="97">
        <f t="shared" si="41"/>
        <v>216.88219122289027</v>
      </c>
      <c r="BA25" s="97">
        <f t="shared" si="42"/>
        <v>209.42291701777089</v>
      </c>
      <c r="BB25" s="97">
        <f t="shared" si="43"/>
        <v>202.6707419131825</v>
      </c>
    </row>
    <row r="26" spans="2:54" s="75" customFormat="1" x14ac:dyDescent="0.3">
      <c r="B26" s="93" t="s">
        <v>108</v>
      </c>
      <c r="C26" s="93" t="s">
        <v>109</v>
      </c>
      <c r="D26" s="92" t="s">
        <v>119</v>
      </c>
      <c r="E26" s="93" t="s">
        <v>114</v>
      </c>
      <c r="F26" s="93" t="s">
        <v>118</v>
      </c>
      <c r="G26" s="93" t="s">
        <v>59</v>
      </c>
      <c r="H26" s="94" t="s">
        <v>113</v>
      </c>
      <c r="I26" s="94" t="s">
        <v>113</v>
      </c>
      <c r="J26" s="94" t="s">
        <v>113</v>
      </c>
      <c r="K26" s="94" t="s">
        <v>113</v>
      </c>
      <c r="L26" s="94" t="s">
        <v>113</v>
      </c>
      <c r="M26" s="94" t="s">
        <v>113</v>
      </c>
      <c r="N26" s="94" t="s">
        <v>113</v>
      </c>
      <c r="O26" s="94" t="str">
        <f t="shared" si="9"/>
        <v>-</v>
      </c>
      <c r="P26" s="94" t="str">
        <f t="shared" si="10"/>
        <v>-</v>
      </c>
      <c r="Q26" s="94" t="str">
        <f t="shared" si="11"/>
        <v>-</v>
      </c>
      <c r="R26" s="94" t="str">
        <f t="shared" si="12"/>
        <v>-</v>
      </c>
      <c r="S26" s="94" t="str">
        <f t="shared" si="13"/>
        <v>-</v>
      </c>
      <c r="T26" s="94" t="str">
        <f t="shared" si="14"/>
        <v>-</v>
      </c>
      <c r="U26" s="94" t="str">
        <f t="shared" si="15"/>
        <v>-</v>
      </c>
      <c r="V26" s="95">
        <v>0.52</v>
      </c>
      <c r="W26" s="96" t="str">
        <f t="shared" si="16"/>
        <v>-</v>
      </c>
      <c r="X26" s="96" t="str">
        <f t="shared" si="17"/>
        <v>-</v>
      </c>
      <c r="Y26" s="96" t="str">
        <f t="shared" si="18"/>
        <v>-</v>
      </c>
      <c r="Z26" s="96" t="str">
        <f t="shared" si="19"/>
        <v>-</v>
      </c>
      <c r="AA26" s="96" t="str">
        <f t="shared" si="20"/>
        <v>-</v>
      </c>
      <c r="AB26" s="96" t="str">
        <f t="shared" si="21"/>
        <v>-</v>
      </c>
      <c r="AC26" s="96" t="str">
        <f t="shared" si="22"/>
        <v>-</v>
      </c>
      <c r="AD26" s="95">
        <v>10.8</v>
      </c>
      <c r="AE26" s="95">
        <v>7.35</v>
      </c>
      <c r="AF26" s="95">
        <v>4.3600000000000003</v>
      </c>
      <c r="AG26" s="95">
        <v>5.16</v>
      </c>
      <c r="AH26" s="96" t="str">
        <f t="shared" si="23"/>
        <v>-</v>
      </c>
      <c r="AI26" s="96" t="str">
        <f t="shared" si="24"/>
        <v>-</v>
      </c>
      <c r="AJ26" s="96" t="str">
        <f t="shared" si="25"/>
        <v>-</v>
      </c>
      <c r="AK26" s="96" t="str">
        <f t="shared" si="26"/>
        <v>-</v>
      </c>
      <c r="AL26" s="96" t="str">
        <f t="shared" si="27"/>
        <v>-</v>
      </c>
      <c r="AM26" s="96" t="str">
        <f t="shared" si="28"/>
        <v>-</v>
      </c>
      <c r="AN26" s="96" t="str">
        <f t="shared" si="29"/>
        <v>-</v>
      </c>
      <c r="AO26" s="97">
        <f t="shared" si="30"/>
        <v>194.44444444444443</v>
      </c>
      <c r="AP26" s="97">
        <f t="shared" si="31"/>
        <v>194.44444444444443</v>
      </c>
      <c r="AQ26" s="97">
        <f t="shared" si="32"/>
        <v>194.44444444444443</v>
      </c>
      <c r="AR26" s="97">
        <f t="shared" si="33"/>
        <v>285.71428571428572</v>
      </c>
      <c r="AS26" s="97">
        <f t="shared" si="34"/>
        <v>481.65137614678895</v>
      </c>
      <c r="AT26" s="97">
        <f t="shared" si="35"/>
        <v>406.97674418604652</v>
      </c>
      <c r="AU26" s="97">
        <f t="shared" si="36"/>
        <v>406.97674418604652</v>
      </c>
      <c r="AV26" s="97" t="str">
        <f t="shared" si="37"/>
        <v>-</v>
      </c>
      <c r="AW26" s="97" t="str">
        <f t="shared" si="38"/>
        <v>-</v>
      </c>
      <c r="AX26" s="97" t="str">
        <f t="shared" si="39"/>
        <v>-</v>
      </c>
      <c r="AY26" s="97" t="str">
        <f t="shared" si="40"/>
        <v>-</v>
      </c>
      <c r="AZ26" s="97" t="str">
        <f t="shared" si="41"/>
        <v>-</v>
      </c>
      <c r="BA26" s="97" t="str">
        <f t="shared" si="42"/>
        <v>-</v>
      </c>
      <c r="BB26" s="97" t="str">
        <f t="shared" si="43"/>
        <v>-</v>
      </c>
    </row>
    <row r="27" spans="2:54" s="75" customFormat="1" x14ac:dyDescent="0.3">
      <c r="B27" s="93" t="s">
        <v>108</v>
      </c>
      <c r="C27" s="93" t="s">
        <v>109</v>
      </c>
      <c r="D27" s="92" t="s">
        <v>119</v>
      </c>
      <c r="E27" s="93" t="s">
        <v>115</v>
      </c>
      <c r="F27" s="93" t="s">
        <v>118</v>
      </c>
      <c r="G27" s="93" t="s">
        <v>59</v>
      </c>
      <c r="H27" s="101">
        <v>0.41709730565522501</v>
      </c>
      <c r="I27" s="101">
        <v>0.39291775170419702</v>
      </c>
      <c r="J27" s="101">
        <v>0.31940410783695999</v>
      </c>
      <c r="K27" s="101">
        <v>0.22240627454954601</v>
      </c>
      <c r="L27" s="101">
        <v>0.18063866337503101</v>
      </c>
      <c r="M27" s="101">
        <v>0.15444471353258499</v>
      </c>
      <c r="N27" s="101">
        <v>0.124156378156684</v>
      </c>
      <c r="O27" s="94">
        <f t="shared" si="9"/>
        <v>28770.264965267525</v>
      </c>
      <c r="P27" s="94">
        <f t="shared" si="10"/>
        <v>30540.742809284024</v>
      </c>
      <c r="Q27" s="94">
        <f t="shared" si="11"/>
        <v>37569.961392373218</v>
      </c>
      <c r="R27" s="94">
        <f t="shared" si="12"/>
        <v>53955.312296401644</v>
      </c>
      <c r="S27" s="94">
        <f t="shared" si="13"/>
        <v>66430.960990263367</v>
      </c>
      <c r="T27" s="94">
        <f t="shared" si="14"/>
        <v>77697.706354113703</v>
      </c>
      <c r="U27" s="94">
        <f t="shared" si="15"/>
        <v>96652.303958610413</v>
      </c>
      <c r="V27" s="95">
        <v>0.52</v>
      </c>
      <c r="W27" s="96">
        <f t="shared" si="16"/>
        <v>0.21689059894071702</v>
      </c>
      <c r="X27" s="96">
        <f t="shared" si="17"/>
        <v>0.20431723088618245</v>
      </c>
      <c r="Y27" s="96">
        <f t="shared" si="18"/>
        <v>0.16609013607521919</v>
      </c>
      <c r="Z27" s="96">
        <f t="shared" si="19"/>
        <v>0.11565126276576393</v>
      </c>
      <c r="AA27" s="96">
        <f t="shared" si="20"/>
        <v>9.3932104955016124E-2</v>
      </c>
      <c r="AB27" s="96">
        <f t="shared" si="21"/>
        <v>8.0311251036944198E-2</v>
      </c>
      <c r="AC27" s="96">
        <f t="shared" si="22"/>
        <v>6.4561316641475686E-2</v>
      </c>
      <c r="AD27" s="95">
        <v>10.8</v>
      </c>
      <c r="AE27" s="95">
        <v>7.35</v>
      </c>
      <c r="AF27" s="95">
        <v>4.3600000000000003</v>
      </c>
      <c r="AG27" s="95">
        <v>5.16</v>
      </c>
      <c r="AH27" s="96">
        <f t="shared" si="23"/>
        <v>9682.3007094650311</v>
      </c>
      <c r="AI27" s="96">
        <f t="shared" si="24"/>
        <v>10278.134599278277</v>
      </c>
      <c r="AJ27" s="96">
        <f t="shared" si="25"/>
        <v>12643.737007048681</v>
      </c>
      <c r="AK27" s="96">
        <f t="shared" si="26"/>
        <v>18158.037792058247</v>
      </c>
      <c r="AL27" s="96">
        <f t="shared" si="27"/>
        <v>22356.573410184785</v>
      </c>
      <c r="AM27" s="96">
        <f t="shared" si="28"/>
        <v>26148.266561480574</v>
      </c>
      <c r="AN27" s="96">
        <f t="shared" si="29"/>
        <v>32527.2176783785</v>
      </c>
      <c r="AO27" s="97">
        <f t="shared" si="30"/>
        <v>194.44444444444443</v>
      </c>
      <c r="AP27" s="97">
        <f t="shared" si="31"/>
        <v>194.44444444444443</v>
      </c>
      <c r="AQ27" s="97">
        <f t="shared" si="32"/>
        <v>194.44444444444443</v>
      </c>
      <c r="AR27" s="97">
        <f t="shared" si="33"/>
        <v>285.71428571428572</v>
      </c>
      <c r="AS27" s="97">
        <f t="shared" si="34"/>
        <v>481.65137614678895</v>
      </c>
      <c r="AT27" s="97">
        <f t="shared" si="35"/>
        <v>406.97674418604652</v>
      </c>
      <c r="AU27" s="97">
        <f t="shared" si="36"/>
        <v>406.97674418604652</v>
      </c>
      <c r="AV27" s="97">
        <f t="shared" si="37"/>
        <v>190.61639771587787</v>
      </c>
      <c r="AW27" s="97">
        <f t="shared" si="38"/>
        <v>190.83419315701477</v>
      </c>
      <c r="AX27" s="97">
        <f t="shared" si="39"/>
        <v>191.49942905280486</v>
      </c>
      <c r="AY27" s="97">
        <f t="shared" si="40"/>
        <v>281.28825283784056</v>
      </c>
      <c r="AZ27" s="97">
        <f t="shared" si="41"/>
        <v>471.49349170898722</v>
      </c>
      <c r="BA27" s="97">
        <f t="shared" si="42"/>
        <v>400.73955522860507</v>
      </c>
      <c r="BB27" s="97">
        <f t="shared" si="43"/>
        <v>401.94762253263229</v>
      </c>
    </row>
    <row r="28" spans="2:54" s="75" customFormat="1" x14ac:dyDescent="0.3">
      <c r="B28" s="93" t="s">
        <v>108</v>
      </c>
      <c r="C28" s="93" t="s">
        <v>109</v>
      </c>
      <c r="D28" s="92" t="s">
        <v>119</v>
      </c>
      <c r="E28" s="93" t="s">
        <v>116</v>
      </c>
      <c r="F28" s="93" t="s">
        <v>118</v>
      </c>
      <c r="G28" s="93" t="s">
        <v>59</v>
      </c>
      <c r="H28" s="94" t="s">
        <v>113</v>
      </c>
      <c r="I28" s="94" t="s">
        <v>113</v>
      </c>
      <c r="J28" s="94" t="s">
        <v>113</v>
      </c>
      <c r="K28" s="94" t="s">
        <v>113</v>
      </c>
      <c r="L28" s="94">
        <v>10.416554156332731</v>
      </c>
      <c r="M28" s="94">
        <v>9.5151290710744849</v>
      </c>
      <c r="N28" s="94">
        <v>10.127298209395484</v>
      </c>
      <c r="O28" s="94" t="str">
        <f t="shared" si="9"/>
        <v>-</v>
      </c>
      <c r="P28" s="94" t="str">
        <f t="shared" si="10"/>
        <v>-</v>
      </c>
      <c r="Q28" s="94" t="str">
        <f t="shared" si="11"/>
        <v>-</v>
      </c>
      <c r="R28" s="94" t="str">
        <f t="shared" si="12"/>
        <v>-</v>
      </c>
      <c r="S28" s="94">
        <f t="shared" si="13"/>
        <v>1152.012442877246</v>
      </c>
      <c r="T28" s="94">
        <f t="shared" si="14"/>
        <v>1261.1494715798863</v>
      </c>
      <c r="U28" s="94">
        <f t="shared" si="15"/>
        <v>1184.9162285817888</v>
      </c>
      <c r="V28" s="95">
        <v>0.52</v>
      </c>
      <c r="W28" s="96" t="str">
        <f t="shared" si="16"/>
        <v>-</v>
      </c>
      <c r="X28" s="96" t="str">
        <f t="shared" si="17"/>
        <v>-</v>
      </c>
      <c r="Y28" s="96" t="str">
        <f t="shared" si="18"/>
        <v>-</v>
      </c>
      <c r="Z28" s="96" t="str">
        <f t="shared" si="19"/>
        <v>-</v>
      </c>
      <c r="AA28" s="96">
        <f t="shared" si="20"/>
        <v>5.4166081612930208</v>
      </c>
      <c r="AB28" s="96">
        <f t="shared" si="21"/>
        <v>4.947867116958732</v>
      </c>
      <c r="AC28" s="96">
        <f t="shared" si="22"/>
        <v>5.2661950688856516</v>
      </c>
      <c r="AD28" s="95">
        <v>10.8</v>
      </c>
      <c r="AE28" s="95">
        <v>7.35</v>
      </c>
      <c r="AF28" s="95">
        <v>4.3600000000000003</v>
      </c>
      <c r="AG28" s="95">
        <v>5.16</v>
      </c>
      <c r="AH28" s="96" t="str">
        <f t="shared" si="23"/>
        <v>-</v>
      </c>
      <c r="AI28" s="96" t="str">
        <f t="shared" si="24"/>
        <v>-</v>
      </c>
      <c r="AJ28" s="96" t="str">
        <f t="shared" si="25"/>
        <v>-</v>
      </c>
      <c r="AK28" s="96" t="str">
        <f t="shared" si="26"/>
        <v>-</v>
      </c>
      <c r="AL28" s="96">
        <f t="shared" si="27"/>
        <v>387.69649519907313</v>
      </c>
      <c r="AM28" s="96">
        <f t="shared" si="28"/>
        <v>424.42530293553864</v>
      </c>
      <c r="AN28" s="96">
        <f t="shared" si="29"/>
        <v>398.76988461887123</v>
      </c>
      <c r="AO28" s="97">
        <f t="shared" si="30"/>
        <v>194.44444444444443</v>
      </c>
      <c r="AP28" s="97">
        <f t="shared" si="31"/>
        <v>194.44444444444443</v>
      </c>
      <c r="AQ28" s="97">
        <f t="shared" si="32"/>
        <v>194.44444444444443</v>
      </c>
      <c r="AR28" s="97">
        <f t="shared" si="33"/>
        <v>285.71428571428572</v>
      </c>
      <c r="AS28" s="97">
        <f t="shared" si="34"/>
        <v>481.65137614678895</v>
      </c>
      <c r="AT28" s="97">
        <f t="shared" si="35"/>
        <v>406.97674418604652</v>
      </c>
      <c r="AU28" s="97">
        <f t="shared" si="36"/>
        <v>406.97674418604652</v>
      </c>
      <c r="AV28" s="97" t="str">
        <f t="shared" si="37"/>
        <v>-</v>
      </c>
      <c r="AW28" s="97" t="str">
        <f t="shared" si="38"/>
        <v>-</v>
      </c>
      <c r="AX28" s="97" t="str">
        <f t="shared" si="39"/>
        <v>-</v>
      </c>
      <c r="AY28" s="97" t="str">
        <f t="shared" si="40"/>
        <v>-</v>
      </c>
      <c r="AZ28" s="97">
        <f t="shared" si="41"/>
        <v>214.79842143149381</v>
      </c>
      <c r="BA28" s="97">
        <f t="shared" si="42"/>
        <v>207.75896395359922</v>
      </c>
      <c r="BB28" s="97">
        <f t="shared" si="43"/>
        <v>201.41575964437115</v>
      </c>
    </row>
    <row r="29" spans="2:54" s="75" customFormat="1" x14ac:dyDescent="0.3">
      <c r="B29" s="92" t="s">
        <v>108</v>
      </c>
      <c r="C29" s="92" t="s">
        <v>109</v>
      </c>
      <c r="D29" s="92" t="s">
        <v>120</v>
      </c>
      <c r="E29" s="93" t="s">
        <v>111</v>
      </c>
      <c r="F29" s="93" t="s">
        <v>112</v>
      </c>
      <c r="G29" s="93" t="s">
        <v>59</v>
      </c>
      <c r="H29" s="94" t="s">
        <v>113</v>
      </c>
      <c r="I29" s="94" t="s">
        <v>113</v>
      </c>
      <c r="J29" s="94" t="s">
        <v>113</v>
      </c>
      <c r="K29" s="94" t="s">
        <v>113</v>
      </c>
      <c r="L29" s="94" t="s">
        <v>113</v>
      </c>
      <c r="M29" s="94">
        <v>374.42737430167602</v>
      </c>
      <c r="N29" s="94">
        <v>400.12567324955103</v>
      </c>
      <c r="O29" s="94" t="str">
        <f t="shared" si="9"/>
        <v>-</v>
      </c>
      <c r="P29" s="94" t="str">
        <f t="shared" si="10"/>
        <v>-</v>
      </c>
      <c r="Q29" s="94" t="str">
        <f t="shared" si="11"/>
        <v>-</v>
      </c>
      <c r="R29" s="94" t="str">
        <f t="shared" si="12"/>
        <v>-</v>
      </c>
      <c r="S29" s="94" t="str">
        <f t="shared" si="13"/>
        <v>-</v>
      </c>
      <c r="T29" s="94">
        <f t="shared" si="14"/>
        <v>32.048938789212571</v>
      </c>
      <c r="U29" s="94">
        <f t="shared" si="15"/>
        <v>29.990577466684623</v>
      </c>
      <c r="V29" s="95">
        <v>0.52</v>
      </c>
      <c r="W29" s="96" t="str">
        <f t="shared" si="16"/>
        <v>-</v>
      </c>
      <c r="X29" s="96" t="str">
        <f t="shared" si="17"/>
        <v>-</v>
      </c>
      <c r="Y29" s="96" t="str">
        <f t="shared" si="18"/>
        <v>-</v>
      </c>
      <c r="Z29" s="96" t="str">
        <f t="shared" si="19"/>
        <v>-</v>
      </c>
      <c r="AA29" s="96" t="str">
        <f t="shared" si="20"/>
        <v>-</v>
      </c>
      <c r="AB29" s="96">
        <f t="shared" si="21"/>
        <v>194.70223463687154</v>
      </c>
      <c r="AC29" s="96">
        <f t="shared" si="22"/>
        <v>208.06535008976655</v>
      </c>
      <c r="AD29" s="95">
        <v>10.8</v>
      </c>
      <c r="AE29" s="95">
        <v>7.35</v>
      </c>
      <c r="AF29" s="95">
        <v>4.3600000000000003</v>
      </c>
      <c r="AG29" s="95">
        <v>5.16</v>
      </c>
      <c r="AH29" s="96" t="str">
        <f t="shared" si="23"/>
        <v>-</v>
      </c>
      <c r="AI29" s="96" t="str">
        <f t="shared" si="24"/>
        <v>-</v>
      </c>
      <c r="AJ29" s="96" t="str">
        <f t="shared" si="25"/>
        <v>-</v>
      </c>
      <c r="AK29" s="96" t="str">
        <f t="shared" si="26"/>
        <v>-</v>
      </c>
      <c r="AL29" s="96" t="str">
        <f t="shared" si="27"/>
        <v>-</v>
      </c>
      <c r="AM29" s="96">
        <f t="shared" si="28"/>
        <v>10.785700554061924</v>
      </c>
      <c r="AN29" s="96">
        <f t="shared" si="29"/>
        <v>10.092982801288095</v>
      </c>
      <c r="AO29" s="97">
        <f t="shared" si="30"/>
        <v>194.44444444444443</v>
      </c>
      <c r="AP29" s="97">
        <f t="shared" si="31"/>
        <v>194.44444444444443</v>
      </c>
      <c r="AQ29" s="97">
        <f t="shared" si="32"/>
        <v>194.44444444444443</v>
      </c>
      <c r="AR29" s="97">
        <f t="shared" si="33"/>
        <v>285.71428571428572</v>
      </c>
      <c r="AS29" s="97">
        <f t="shared" si="34"/>
        <v>481.65137614678895</v>
      </c>
      <c r="AT29" s="97">
        <f t="shared" si="35"/>
        <v>406.97674418604652</v>
      </c>
      <c r="AU29" s="97">
        <f t="shared" si="36"/>
        <v>406.97674418604652</v>
      </c>
      <c r="AV29" s="97" t="str">
        <f t="shared" si="37"/>
        <v>-</v>
      </c>
      <c r="AW29" s="97" t="str">
        <f t="shared" si="38"/>
        <v>-</v>
      </c>
      <c r="AX29" s="97" t="str">
        <f t="shared" si="39"/>
        <v>-</v>
      </c>
      <c r="AY29" s="97" t="str">
        <f t="shared" si="40"/>
        <v>-</v>
      </c>
      <c r="AZ29" s="97" t="str">
        <f t="shared" si="41"/>
        <v>-</v>
      </c>
      <c r="BA29" s="97">
        <f>IFERROR(1/((1/AM29)+(1/AT29)), "-")</f>
        <v>10.507237667063402</v>
      </c>
      <c r="BB29" s="97">
        <f t="shared" si="43"/>
        <v>9.8487351485923842</v>
      </c>
    </row>
    <row r="30" spans="2:54" s="75" customFormat="1" x14ac:dyDescent="0.3">
      <c r="B30" s="92" t="s">
        <v>108</v>
      </c>
      <c r="C30" s="92" t="s">
        <v>109</v>
      </c>
      <c r="D30" s="92" t="s">
        <v>120</v>
      </c>
      <c r="E30" s="93" t="s">
        <v>114</v>
      </c>
      <c r="F30" s="93" t="s">
        <v>112</v>
      </c>
      <c r="G30" s="93" t="s">
        <v>59</v>
      </c>
      <c r="H30" s="94" t="s">
        <v>113</v>
      </c>
      <c r="I30" s="94" t="s">
        <v>113</v>
      </c>
      <c r="J30" s="94" t="s">
        <v>113</v>
      </c>
      <c r="K30" s="94" t="s">
        <v>113</v>
      </c>
      <c r="L30" s="94" t="s">
        <v>113</v>
      </c>
      <c r="M30" s="94" t="s">
        <v>113</v>
      </c>
      <c r="N30" s="94" t="s">
        <v>113</v>
      </c>
      <c r="O30" s="94" t="str">
        <f t="shared" si="9"/>
        <v>-</v>
      </c>
      <c r="P30" s="94" t="str">
        <f t="shared" si="10"/>
        <v>-</v>
      </c>
      <c r="Q30" s="94" t="str">
        <f t="shared" si="11"/>
        <v>-</v>
      </c>
      <c r="R30" s="94" t="str">
        <f t="shared" si="12"/>
        <v>-</v>
      </c>
      <c r="S30" s="94" t="str">
        <f t="shared" si="13"/>
        <v>-</v>
      </c>
      <c r="T30" s="94" t="str">
        <f t="shared" si="14"/>
        <v>-</v>
      </c>
      <c r="U30" s="94" t="str">
        <f t="shared" si="15"/>
        <v>-</v>
      </c>
      <c r="V30" s="95">
        <v>0.52</v>
      </c>
      <c r="W30" s="96" t="str">
        <f t="shared" si="16"/>
        <v>-</v>
      </c>
      <c r="X30" s="96" t="str">
        <f t="shared" si="17"/>
        <v>-</v>
      </c>
      <c r="Y30" s="96" t="str">
        <f t="shared" si="18"/>
        <v>-</v>
      </c>
      <c r="Z30" s="96" t="str">
        <f t="shared" si="19"/>
        <v>-</v>
      </c>
      <c r="AA30" s="96" t="str">
        <f t="shared" si="20"/>
        <v>-</v>
      </c>
      <c r="AB30" s="96" t="str">
        <f t="shared" si="21"/>
        <v>-</v>
      </c>
      <c r="AC30" s="96" t="str">
        <f t="shared" si="22"/>
        <v>-</v>
      </c>
      <c r="AD30" s="95">
        <v>10.8</v>
      </c>
      <c r="AE30" s="95">
        <v>7.35</v>
      </c>
      <c r="AF30" s="95">
        <v>4.3600000000000003</v>
      </c>
      <c r="AG30" s="95">
        <v>5.16</v>
      </c>
      <c r="AH30" s="96" t="str">
        <f t="shared" si="23"/>
        <v>-</v>
      </c>
      <c r="AI30" s="96" t="str">
        <f t="shared" si="24"/>
        <v>-</v>
      </c>
      <c r="AJ30" s="96" t="str">
        <f t="shared" si="25"/>
        <v>-</v>
      </c>
      <c r="AK30" s="96" t="str">
        <f t="shared" si="26"/>
        <v>-</v>
      </c>
      <c r="AL30" s="96" t="str">
        <f t="shared" si="27"/>
        <v>-</v>
      </c>
      <c r="AM30" s="96" t="str">
        <f t="shared" si="28"/>
        <v>-</v>
      </c>
      <c r="AN30" s="96" t="str">
        <f t="shared" si="29"/>
        <v>-</v>
      </c>
      <c r="AO30" s="97">
        <f t="shared" si="30"/>
        <v>194.44444444444443</v>
      </c>
      <c r="AP30" s="97">
        <f t="shared" si="31"/>
        <v>194.44444444444443</v>
      </c>
      <c r="AQ30" s="97">
        <f t="shared" si="32"/>
        <v>194.44444444444443</v>
      </c>
      <c r="AR30" s="97">
        <f t="shared" si="33"/>
        <v>285.71428571428572</v>
      </c>
      <c r="AS30" s="97">
        <f t="shared" si="34"/>
        <v>481.65137614678895</v>
      </c>
      <c r="AT30" s="97">
        <f t="shared" si="35"/>
        <v>406.97674418604652</v>
      </c>
      <c r="AU30" s="97">
        <f t="shared" si="36"/>
        <v>406.97674418604652</v>
      </c>
      <c r="AV30" s="97" t="str">
        <f t="shared" si="37"/>
        <v>-</v>
      </c>
      <c r="AW30" s="97" t="str">
        <f t="shared" si="38"/>
        <v>-</v>
      </c>
      <c r="AX30" s="97" t="str">
        <f t="shared" si="39"/>
        <v>-</v>
      </c>
      <c r="AY30" s="97" t="str">
        <f t="shared" si="40"/>
        <v>-</v>
      </c>
      <c r="AZ30" s="97" t="str">
        <f t="shared" si="41"/>
        <v>-</v>
      </c>
      <c r="BA30" s="97" t="str">
        <f t="shared" si="42"/>
        <v>-</v>
      </c>
      <c r="BB30" s="97" t="str">
        <f t="shared" si="43"/>
        <v>-</v>
      </c>
    </row>
    <row r="31" spans="2:54" s="75" customFormat="1" x14ac:dyDescent="0.3">
      <c r="B31" s="92" t="s">
        <v>108</v>
      </c>
      <c r="C31" s="92" t="s">
        <v>109</v>
      </c>
      <c r="D31" s="92" t="s">
        <v>120</v>
      </c>
      <c r="E31" s="93" t="s">
        <v>115</v>
      </c>
      <c r="F31" s="93" t="s">
        <v>112</v>
      </c>
      <c r="G31" s="93" t="s">
        <v>59</v>
      </c>
      <c r="H31" s="94" t="s">
        <v>113</v>
      </c>
      <c r="I31" s="94" t="s">
        <v>113</v>
      </c>
      <c r="J31" s="94" t="s">
        <v>113</v>
      </c>
      <c r="K31" s="94" t="s">
        <v>113</v>
      </c>
      <c r="L31" s="94" t="s">
        <v>113</v>
      </c>
      <c r="M31" s="94" t="s">
        <v>113</v>
      </c>
      <c r="N31" s="94" t="s">
        <v>113</v>
      </c>
      <c r="O31" s="94" t="str">
        <f t="shared" si="9"/>
        <v>-</v>
      </c>
      <c r="P31" s="94" t="str">
        <f t="shared" si="10"/>
        <v>-</v>
      </c>
      <c r="Q31" s="94" t="str">
        <f t="shared" si="11"/>
        <v>-</v>
      </c>
      <c r="R31" s="94" t="str">
        <f t="shared" si="12"/>
        <v>-</v>
      </c>
      <c r="S31" s="94" t="str">
        <f t="shared" si="13"/>
        <v>-</v>
      </c>
      <c r="T31" s="94" t="str">
        <f t="shared" si="14"/>
        <v>-</v>
      </c>
      <c r="U31" s="94" t="str">
        <f t="shared" si="15"/>
        <v>-</v>
      </c>
      <c r="V31" s="95">
        <v>0.52</v>
      </c>
      <c r="W31" s="96" t="str">
        <f t="shared" si="16"/>
        <v>-</v>
      </c>
      <c r="X31" s="96" t="str">
        <f t="shared" si="17"/>
        <v>-</v>
      </c>
      <c r="Y31" s="96" t="str">
        <f t="shared" si="18"/>
        <v>-</v>
      </c>
      <c r="Z31" s="96" t="str">
        <f t="shared" si="19"/>
        <v>-</v>
      </c>
      <c r="AA31" s="96" t="str">
        <f t="shared" si="20"/>
        <v>-</v>
      </c>
      <c r="AB31" s="96" t="str">
        <f t="shared" si="21"/>
        <v>-</v>
      </c>
      <c r="AC31" s="96" t="str">
        <f t="shared" si="22"/>
        <v>-</v>
      </c>
      <c r="AD31" s="95">
        <v>10.8</v>
      </c>
      <c r="AE31" s="95">
        <v>7.35</v>
      </c>
      <c r="AF31" s="95">
        <v>4.3600000000000003</v>
      </c>
      <c r="AG31" s="95">
        <v>5.16</v>
      </c>
      <c r="AH31" s="96" t="str">
        <f t="shared" si="23"/>
        <v>-</v>
      </c>
      <c r="AI31" s="96" t="str">
        <f t="shared" si="24"/>
        <v>-</v>
      </c>
      <c r="AJ31" s="96" t="str">
        <f t="shared" si="25"/>
        <v>-</v>
      </c>
      <c r="AK31" s="96" t="str">
        <f t="shared" si="26"/>
        <v>-</v>
      </c>
      <c r="AL31" s="96" t="str">
        <f t="shared" si="27"/>
        <v>-</v>
      </c>
      <c r="AM31" s="96" t="str">
        <f t="shared" si="28"/>
        <v>-</v>
      </c>
      <c r="AN31" s="96" t="str">
        <f t="shared" si="29"/>
        <v>-</v>
      </c>
      <c r="AO31" s="97">
        <f t="shared" si="30"/>
        <v>194.44444444444443</v>
      </c>
      <c r="AP31" s="97">
        <f t="shared" si="31"/>
        <v>194.44444444444443</v>
      </c>
      <c r="AQ31" s="97">
        <f t="shared" si="32"/>
        <v>194.44444444444443</v>
      </c>
      <c r="AR31" s="97">
        <f t="shared" si="33"/>
        <v>285.71428571428572</v>
      </c>
      <c r="AS31" s="97">
        <f t="shared" si="34"/>
        <v>481.65137614678895</v>
      </c>
      <c r="AT31" s="97">
        <f t="shared" si="35"/>
        <v>406.97674418604652</v>
      </c>
      <c r="AU31" s="97">
        <f t="shared" si="36"/>
        <v>406.97674418604652</v>
      </c>
      <c r="AV31" s="97" t="str">
        <f t="shared" si="37"/>
        <v>-</v>
      </c>
      <c r="AW31" s="97" t="str">
        <f t="shared" si="38"/>
        <v>-</v>
      </c>
      <c r="AX31" s="97" t="str">
        <f t="shared" si="39"/>
        <v>-</v>
      </c>
      <c r="AY31" s="97" t="str">
        <f t="shared" si="40"/>
        <v>-</v>
      </c>
      <c r="AZ31" s="97" t="str">
        <f t="shared" si="41"/>
        <v>-</v>
      </c>
      <c r="BA31" s="97" t="str">
        <f t="shared" si="42"/>
        <v>-</v>
      </c>
      <c r="BB31" s="97" t="str">
        <f t="shared" si="43"/>
        <v>-</v>
      </c>
    </row>
    <row r="32" spans="2:54" s="75" customFormat="1" x14ac:dyDescent="0.3">
      <c r="B32" s="92" t="s">
        <v>108</v>
      </c>
      <c r="C32" s="92" t="s">
        <v>109</v>
      </c>
      <c r="D32" s="92" t="s">
        <v>120</v>
      </c>
      <c r="E32" s="93" t="s">
        <v>116</v>
      </c>
      <c r="F32" s="93" t="s">
        <v>112</v>
      </c>
      <c r="G32" s="93" t="s">
        <v>59</v>
      </c>
      <c r="H32" s="98" t="s">
        <v>113</v>
      </c>
      <c r="I32" s="98" t="s">
        <v>113</v>
      </c>
      <c r="J32" s="98" t="s">
        <v>113</v>
      </c>
      <c r="K32" s="98" t="s">
        <v>113</v>
      </c>
      <c r="L32" s="98" t="s">
        <v>113</v>
      </c>
      <c r="M32" s="94" t="s">
        <v>113</v>
      </c>
      <c r="N32" s="94" t="s">
        <v>113</v>
      </c>
      <c r="O32" s="94" t="str">
        <f t="shared" si="9"/>
        <v>-</v>
      </c>
      <c r="P32" s="94" t="str">
        <f t="shared" si="10"/>
        <v>-</v>
      </c>
      <c r="Q32" s="94" t="str">
        <f t="shared" si="11"/>
        <v>-</v>
      </c>
      <c r="R32" s="94" t="str">
        <f t="shared" si="12"/>
        <v>-</v>
      </c>
      <c r="S32" s="94" t="str">
        <f t="shared" si="13"/>
        <v>-</v>
      </c>
      <c r="T32" s="94" t="str">
        <f t="shared" si="14"/>
        <v>-</v>
      </c>
      <c r="U32" s="94" t="str">
        <f t="shared" si="15"/>
        <v>-</v>
      </c>
      <c r="V32" s="95">
        <v>0.52</v>
      </c>
      <c r="W32" s="96" t="str">
        <f t="shared" si="16"/>
        <v>-</v>
      </c>
      <c r="X32" s="96" t="str">
        <f t="shared" si="17"/>
        <v>-</v>
      </c>
      <c r="Y32" s="96" t="str">
        <f t="shared" si="18"/>
        <v>-</v>
      </c>
      <c r="Z32" s="96" t="str">
        <f t="shared" si="19"/>
        <v>-</v>
      </c>
      <c r="AA32" s="96" t="str">
        <f t="shared" si="20"/>
        <v>-</v>
      </c>
      <c r="AB32" s="96" t="str">
        <f t="shared" si="21"/>
        <v>-</v>
      </c>
      <c r="AC32" s="96" t="str">
        <f t="shared" si="22"/>
        <v>-</v>
      </c>
      <c r="AD32" s="95">
        <v>10.8</v>
      </c>
      <c r="AE32" s="95">
        <v>7.35</v>
      </c>
      <c r="AF32" s="95">
        <v>4.3600000000000003</v>
      </c>
      <c r="AG32" s="95">
        <v>5.16</v>
      </c>
      <c r="AH32" s="96" t="str">
        <f t="shared" si="23"/>
        <v>-</v>
      </c>
      <c r="AI32" s="96" t="str">
        <f t="shared" si="24"/>
        <v>-</v>
      </c>
      <c r="AJ32" s="96" t="str">
        <f t="shared" si="25"/>
        <v>-</v>
      </c>
      <c r="AK32" s="96" t="str">
        <f t="shared" si="26"/>
        <v>-</v>
      </c>
      <c r="AL32" s="96" t="str">
        <f t="shared" si="27"/>
        <v>-</v>
      </c>
      <c r="AM32" s="96" t="str">
        <f t="shared" si="28"/>
        <v>-</v>
      </c>
      <c r="AN32" s="96" t="str">
        <f t="shared" si="29"/>
        <v>-</v>
      </c>
      <c r="AO32" s="97">
        <f t="shared" si="30"/>
        <v>194.44444444444443</v>
      </c>
      <c r="AP32" s="97">
        <f t="shared" si="31"/>
        <v>194.44444444444443</v>
      </c>
      <c r="AQ32" s="97">
        <f t="shared" si="32"/>
        <v>194.44444444444443</v>
      </c>
      <c r="AR32" s="97">
        <f t="shared" si="33"/>
        <v>285.71428571428572</v>
      </c>
      <c r="AS32" s="97">
        <f t="shared" si="34"/>
        <v>481.65137614678895</v>
      </c>
      <c r="AT32" s="97">
        <f t="shared" si="35"/>
        <v>406.97674418604652</v>
      </c>
      <c r="AU32" s="97">
        <f t="shared" si="36"/>
        <v>406.97674418604652</v>
      </c>
      <c r="AV32" s="97" t="str">
        <f t="shared" si="37"/>
        <v>-</v>
      </c>
      <c r="AW32" s="97" t="str">
        <f t="shared" si="38"/>
        <v>-</v>
      </c>
      <c r="AX32" s="97" t="str">
        <f t="shared" si="39"/>
        <v>-</v>
      </c>
      <c r="AY32" s="97" t="str">
        <f t="shared" si="40"/>
        <v>-</v>
      </c>
      <c r="AZ32" s="97" t="str">
        <f t="shared" si="41"/>
        <v>-</v>
      </c>
      <c r="BA32" s="97" t="str">
        <f t="shared" si="42"/>
        <v>-</v>
      </c>
      <c r="BB32" s="97" t="str">
        <f t="shared" si="43"/>
        <v>-</v>
      </c>
    </row>
    <row r="33" spans="2:54" s="75" customFormat="1" x14ac:dyDescent="0.3">
      <c r="B33" s="93" t="s">
        <v>108</v>
      </c>
      <c r="C33" s="93" t="s">
        <v>109</v>
      </c>
      <c r="D33" s="92" t="s">
        <v>120</v>
      </c>
      <c r="E33" s="93" t="s">
        <v>111</v>
      </c>
      <c r="F33" s="93" t="s">
        <v>117</v>
      </c>
      <c r="G33" s="93" t="s">
        <v>59</v>
      </c>
      <c r="H33" s="94" t="s">
        <v>113</v>
      </c>
      <c r="I33" s="94" t="s">
        <v>113</v>
      </c>
      <c r="J33" s="94" t="s">
        <v>113</v>
      </c>
      <c r="K33" s="94" t="s">
        <v>113</v>
      </c>
      <c r="L33" s="94" t="s">
        <v>113</v>
      </c>
      <c r="M33" s="94">
        <v>93.606843575419006</v>
      </c>
      <c r="N33" s="94">
        <v>100.031418312388</v>
      </c>
      <c r="O33" s="94" t="str">
        <f t="shared" si="9"/>
        <v>-</v>
      </c>
      <c r="P33" s="94" t="str">
        <f t="shared" si="10"/>
        <v>-</v>
      </c>
      <c r="Q33" s="94" t="str">
        <f t="shared" si="11"/>
        <v>-</v>
      </c>
      <c r="R33" s="94" t="str">
        <f t="shared" si="12"/>
        <v>-</v>
      </c>
      <c r="S33" s="94" t="str">
        <f t="shared" si="13"/>
        <v>-</v>
      </c>
      <c r="T33" s="94">
        <f t="shared" si="14"/>
        <v>128.19575515685028</v>
      </c>
      <c r="U33" s="94">
        <f t="shared" si="15"/>
        <v>119.96230986673821</v>
      </c>
      <c r="V33" s="95">
        <v>0.52</v>
      </c>
      <c r="W33" s="96" t="str">
        <f t="shared" si="16"/>
        <v>-</v>
      </c>
      <c r="X33" s="96" t="str">
        <f t="shared" si="17"/>
        <v>-</v>
      </c>
      <c r="Y33" s="96" t="str">
        <f t="shared" si="18"/>
        <v>-</v>
      </c>
      <c r="Z33" s="96" t="str">
        <f t="shared" si="19"/>
        <v>-</v>
      </c>
      <c r="AA33" s="96" t="str">
        <f t="shared" si="20"/>
        <v>-</v>
      </c>
      <c r="AB33" s="96">
        <f t="shared" si="21"/>
        <v>48.675558659217884</v>
      </c>
      <c r="AC33" s="96">
        <f t="shared" si="22"/>
        <v>52.016337522441759</v>
      </c>
      <c r="AD33" s="95">
        <v>10.8</v>
      </c>
      <c r="AE33" s="95">
        <v>7.35</v>
      </c>
      <c r="AF33" s="95">
        <v>4.3600000000000003</v>
      </c>
      <c r="AG33" s="95">
        <v>5.16</v>
      </c>
      <c r="AH33" s="96" t="str">
        <f t="shared" si="23"/>
        <v>-</v>
      </c>
      <c r="AI33" s="96" t="str">
        <f t="shared" si="24"/>
        <v>-</v>
      </c>
      <c r="AJ33" s="96" t="str">
        <f t="shared" si="25"/>
        <v>-</v>
      </c>
      <c r="AK33" s="96" t="str">
        <f t="shared" si="26"/>
        <v>-</v>
      </c>
      <c r="AL33" s="96" t="str">
        <f t="shared" si="27"/>
        <v>-</v>
      </c>
      <c r="AM33" s="96">
        <f t="shared" si="28"/>
        <v>43.142802216247695</v>
      </c>
      <c r="AN33" s="96">
        <f t="shared" si="29"/>
        <v>40.371931205152279</v>
      </c>
      <c r="AO33" s="97">
        <f t="shared" si="30"/>
        <v>194.44444444444443</v>
      </c>
      <c r="AP33" s="97">
        <f t="shared" si="31"/>
        <v>194.44444444444443</v>
      </c>
      <c r="AQ33" s="97">
        <f t="shared" si="32"/>
        <v>194.44444444444443</v>
      </c>
      <c r="AR33" s="97">
        <f t="shared" si="33"/>
        <v>285.71428571428572</v>
      </c>
      <c r="AS33" s="97">
        <f t="shared" si="34"/>
        <v>481.65137614678895</v>
      </c>
      <c r="AT33" s="97">
        <f t="shared" si="35"/>
        <v>406.97674418604652</v>
      </c>
      <c r="AU33" s="97">
        <f t="shared" si="36"/>
        <v>406.97674418604652</v>
      </c>
      <c r="AV33" s="97" t="str">
        <f t="shared" si="37"/>
        <v>-</v>
      </c>
      <c r="AW33" s="97" t="str">
        <f t="shared" si="38"/>
        <v>-</v>
      </c>
      <c r="AX33" s="97" t="str">
        <f t="shared" si="39"/>
        <v>-</v>
      </c>
      <c r="AY33" s="97" t="str">
        <f t="shared" si="40"/>
        <v>-</v>
      </c>
      <c r="AZ33" s="97" t="str">
        <f t="shared" si="41"/>
        <v>-</v>
      </c>
      <c r="BA33" s="97">
        <f t="shared" si="42"/>
        <v>39.007675452819548</v>
      </c>
      <c r="BB33" s="97">
        <f t="shared" si="43"/>
        <v>36.728480539274635</v>
      </c>
    </row>
    <row r="34" spans="2:54" s="75" customFormat="1" x14ac:dyDescent="0.3">
      <c r="B34" s="93" t="s">
        <v>108</v>
      </c>
      <c r="C34" s="93" t="s">
        <v>109</v>
      </c>
      <c r="D34" s="92" t="s">
        <v>120</v>
      </c>
      <c r="E34" s="93" t="s">
        <v>114</v>
      </c>
      <c r="F34" s="93" t="s">
        <v>117</v>
      </c>
      <c r="G34" s="93" t="s">
        <v>59</v>
      </c>
      <c r="H34" s="94" t="s">
        <v>113</v>
      </c>
      <c r="I34" s="94" t="s">
        <v>113</v>
      </c>
      <c r="J34" s="94" t="s">
        <v>113</v>
      </c>
      <c r="K34" s="94" t="s">
        <v>113</v>
      </c>
      <c r="L34" s="94" t="s">
        <v>113</v>
      </c>
      <c r="M34" s="94" t="s">
        <v>113</v>
      </c>
      <c r="N34" s="94" t="s">
        <v>113</v>
      </c>
      <c r="O34" s="94" t="str">
        <f t="shared" si="9"/>
        <v>-</v>
      </c>
      <c r="P34" s="94" t="str">
        <f t="shared" si="10"/>
        <v>-</v>
      </c>
      <c r="Q34" s="94" t="str">
        <f t="shared" si="11"/>
        <v>-</v>
      </c>
      <c r="R34" s="94" t="str">
        <f t="shared" si="12"/>
        <v>-</v>
      </c>
      <c r="S34" s="94" t="str">
        <f t="shared" si="13"/>
        <v>-</v>
      </c>
      <c r="T34" s="94" t="str">
        <f t="shared" si="14"/>
        <v>-</v>
      </c>
      <c r="U34" s="94" t="str">
        <f t="shared" si="15"/>
        <v>-</v>
      </c>
      <c r="V34" s="95">
        <v>0.52</v>
      </c>
      <c r="W34" s="96" t="str">
        <f t="shared" si="16"/>
        <v>-</v>
      </c>
      <c r="X34" s="96" t="str">
        <f t="shared" si="17"/>
        <v>-</v>
      </c>
      <c r="Y34" s="96" t="str">
        <f t="shared" si="18"/>
        <v>-</v>
      </c>
      <c r="Z34" s="96" t="str">
        <f t="shared" si="19"/>
        <v>-</v>
      </c>
      <c r="AA34" s="96" t="str">
        <f t="shared" si="20"/>
        <v>-</v>
      </c>
      <c r="AB34" s="96" t="str">
        <f t="shared" si="21"/>
        <v>-</v>
      </c>
      <c r="AC34" s="96" t="str">
        <f t="shared" si="22"/>
        <v>-</v>
      </c>
      <c r="AD34" s="95">
        <v>10.8</v>
      </c>
      <c r="AE34" s="95">
        <v>7.35</v>
      </c>
      <c r="AF34" s="95">
        <v>4.3600000000000003</v>
      </c>
      <c r="AG34" s="95">
        <v>5.16</v>
      </c>
      <c r="AH34" s="96" t="str">
        <f t="shared" si="23"/>
        <v>-</v>
      </c>
      <c r="AI34" s="96" t="str">
        <f t="shared" si="24"/>
        <v>-</v>
      </c>
      <c r="AJ34" s="96" t="str">
        <f t="shared" si="25"/>
        <v>-</v>
      </c>
      <c r="AK34" s="96" t="str">
        <f t="shared" si="26"/>
        <v>-</v>
      </c>
      <c r="AL34" s="96" t="str">
        <f t="shared" si="27"/>
        <v>-</v>
      </c>
      <c r="AM34" s="96" t="str">
        <f t="shared" si="28"/>
        <v>-</v>
      </c>
      <c r="AN34" s="96" t="str">
        <f t="shared" si="29"/>
        <v>-</v>
      </c>
      <c r="AO34" s="97">
        <f t="shared" si="30"/>
        <v>194.44444444444443</v>
      </c>
      <c r="AP34" s="97">
        <f t="shared" si="31"/>
        <v>194.44444444444443</v>
      </c>
      <c r="AQ34" s="97">
        <f t="shared" si="32"/>
        <v>194.44444444444443</v>
      </c>
      <c r="AR34" s="97">
        <f t="shared" si="33"/>
        <v>285.71428571428572</v>
      </c>
      <c r="AS34" s="97">
        <f t="shared" si="34"/>
        <v>481.65137614678895</v>
      </c>
      <c r="AT34" s="97">
        <f t="shared" si="35"/>
        <v>406.97674418604652</v>
      </c>
      <c r="AU34" s="97">
        <f t="shared" si="36"/>
        <v>406.97674418604652</v>
      </c>
      <c r="AV34" s="97" t="str">
        <f t="shared" si="37"/>
        <v>-</v>
      </c>
      <c r="AW34" s="97" t="str">
        <f t="shared" si="38"/>
        <v>-</v>
      </c>
      <c r="AX34" s="97" t="str">
        <f t="shared" si="39"/>
        <v>-</v>
      </c>
      <c r="AY34" s="97" t="str">
        <f t="shared" si="40"/>
        <v>-</v>
      </c>
      <c r="AZ34" s="97" t="str">
        <f t="shared" si="41"/>
        <v>-</v>
      </c>
      <c r="BA34" s="97" t="str">
        <f t="shared" si="42"/>
        <v>-</v>
      </c>
      <c r="BB34" s="97" t="str">
        <f t="shared" si="43"/>
        <v>-</v>
      </c>
    </row>
    <row r="35" spans="2:54" s="75" customFormat="1" x14ac:dyDescent="0.3">
      <c r="B35" s="93" t="s">
        <v>108</v>
      </c>
      <c r="C35" s="93" t="s">
        <v>109</v>
      </c>
      <c r="D35" s="92" t="s">
        <v>120</v>
      </c>
      <c r="E35" s="93" t="s">
        <v>115</v>
      </c>
      <c r="F35" s="93" t="s">
        <v>117</v>
      </c>
      <c r="G35" s="93" t="s">
        <v>59</v>
      </c>
      <c r="H35" s="94" t="s">
        <v>113</v>
      </c>
      <c r="I35" s="94" t="s">
        <v>113</v>
      </c>
      <c r="J35" s="94" t="s">
        <v>113</v>
      </c>
      <c r="K35" s="94" t="s">
        <v>113</v>
      </c>
      <c r="L35" s="94" t="s">
        <v>113</v>
      </c>
      <c r="M35" s="94" t="s">
        <v>113</v>
      </c>
      <c r="N35" s="94" t="s">
        <v>113</v>
      </c>
      <c r="O35" s="94" t="str">
        <f t="shared" si="9"/>
        <v>-</v>
      </c>
      <c r="P35" s="94" t="str">
        <f t="shared" si="10"/>
        <v>-</v>
      </c>
      <c r="Q35" s="94" t="str">
        <f t="shared" si="11"/>
        <v>-</v>
      </c>
      <c r="R35" s="94" t="str">
        <f t="shared" si="12"/>
        <v>-</v>
      </c>
      <c r="S35" s="94" t="str">
        <f t="shared" si="13"/>
        <v>-</v>
      </c>
      <c r="T35" s="94" t="str">
        <f t="shared" si="14"/>
        <v>-</v>
      </c>
      <c r="U35" s="94" t="str">
        <f t="shared" si="15"/>
        <v>-</v>
      </c>
      <c r="V35" s="95">
        <v>0.52</v>
      </c>
      <c r="W35" s="96" t="str">
        <f t="shared" si="16"/>
        <v>-</v>
      </c>
      <c r="X35" s="96" t="str">
        <f t="shared" si="17"/>
        <v>-</v>
      </c>
      <c r="Y35" s="96" t="str">
        <f t="shared" si="18"/>
        <v>-</v>
      </c>
      <c r="Z35" s="96" t="str">
        <f t="shared" si="19"/>
        <v>-</v>
      </c>
      <c r="AA35" s="96" t="str">
        <f t="shared" si="20"/>
        <v>-</v>
      </c>
      <c r="AB35" s="96" t="str">
        <f t="shared" si="21"/>
        <v>-</v>
      </c>
      <c r="AC35" s="96" t="str">
        <f t="shared" si="22"/>
        <v>-</v>
      </c>
      <c r="AD35" s="95">
        <v>10.8</v>
      </c>
      <c r="AE35" s="95">
        <v>7.35</v>
      </c>
      <c r="AF35" s="95">
        <v>4.3600000000000003</v>
      </c>
      <c r="AG35" s="95">
        <v>5.16</v>
      </c>
      <c r="AH35" s="96" t="str">
        <f t="shared" si="23"/>
        <v>-</v>
      </c>
      <c r="AI35" s="96" t="str">
        <f t="shared" si="24"/>
        <v>-</v>
      </c>
      <c r="AJ35" s="96" t="str">
        <f t="shared" si="25"/>
        <v>-</v>
      </c>
      <c r="AK35" s="96" t="str">
        <f t="shared" si="26"/>
        <v>-</v>
      </c>
      <c r="AL35" s="96" t="str">
        <f t="shared" si="27"/>
        <v>-</v>
      </c>
      <c r="AM35" s="96" t="str">
        <f t="shared" si="28"/>
        <v>-</v>
      </c>
      <c r="AN35" s="96" t="str">
        <f t="shared" si="29"/>
        <v>-</v>
      </c>
      <c r="AO35" s="97">
        <f t="shared" si="30"/>
        <v>194.44444444444443</v>
      </c>
      <c r="AP35" s="97">
        <f t="shared" si="31"/>
        <v>194.44444444444443</v>
      </c>
      <c r="AQ35" s="97">
        <f t="shared" si="32"/>
        <v>194.44444444444443</v>
      </c>
      <c r="AR35" s="97">
        <f t="shared" si="33"/>
        <v>285.71428571428572</v>
      </c>
      <c r="AS35" s="97">
        <f t="shared" si="34"/>
        <v>481.65137614678895</v>
      </c>
      <c r="AT35" s="97">
        <f t="shared" si="35"/>
        <v>406.97674418604652</v>
      </c>
      <c r="AU35" s="97">
        <f t="shared" si="36"/>
        <v>406.97674418604652</v>
      </c>
      <c r="AV35" s="97" t="str">
        <f t="shared" si="37"/>
        <v>-</v>
      </c>
      <c r="AW35" s="97" t="str">
        <f t="shared" si="38"/>
        <v>-</v>
      </c>
      <c r="AX35" s="97" t="str">
        <f t="shared" si="39"/>
        <v>-</v>
      </c>
      <c r="AY35" s="97" t="str">
        <f t="shared" si="40"/>
        <v>-</v>
      </c>
      <c r="AZ35" s="97" t="str">
        <f t="shared" si="41"/>
        <v>-</v>
      </c>
      <c r="BA35" s="97" t="str">
        <f t="shared" si="42"/>
        <v>-</v>
      </c>
      <c r="BB35" s="97" t="str">
        <f t="shared" si="43"/>
        <v>-</v>
      </c>
    </row>
    <row r="36" spans="2:54" s="75" customFormat="1" x14ac:dyDescent="0.3">
      <c r="B36" s="93" t="s">
        <v>108</v>
      </c>
      <c r="C36" s="93" t="s">
        <v>109</v>
      </c>
      <c r="D36" s="92" t="s">
        <v>120</v>
      </c>
      <c r="E36" s="93" t="s">
        <v>116</v>
      </c>
      <c r="F36" s="93" t="s">
        <v>117</v>
      </c>
      <c r="G36" s="93" t="s">
        <v>59</v>
      </c>
      <c r="H36" s="98" t="s">
        <v>113</v>
      </c>
      <c r="I36" s="98" t="s">
        <v>113</v>
      </c>
      <c r="J36" s="98" t="s">
        <v>113</v>
      </c>
      <c r="K36" s="98" t="s">
        <v>113</v>
      </c>
      <c r="L36" s="98" t="s">
        <v>113</v>
      </c>
      <c r="M36" s="94" t="s">
        <v>113</v>
      </c>
      <c r="N36" s="94" t="s">
        <v>113</v>
      </c>
      <c r="O36" s="94" t="str">
        <f t="shared" si="9"/>
        <v>-</v>
      </c>
      <c r="P36" s="94" t="str">
        <f t="shared" si="10"/>
        <v>-</v>
      </c>
      <c r="Q36" s="94" t="str">
        <f t="shared" si="11"/>
        <v>-</v>
      </c>
      <c r="R36" s="94" t="str">
        <f t="shared" si="12"/>
        <v>-</v>
      </c>
      <c r="S36" s="94" t="str">
        <f t="shared" si="13"/>
        <v>-</v>
      </c>
      <c r="T36" s="94" t="str">
        <f t="shared" si="14"/>
        <v>-</v>
      </c>
      <c r="U36" s="94" t="str">
        <f t="shared" si="15"/>
        <v>-</v>
      </c>
      <c r="V36" s="95">
        <v>0.52</v>
      </c>
      <c r="W36" s="96" t="str">
        <f t="shared" si="16"/>
        <v>-</v>
      </c>
      <c r="X36" s="96" t="str">
        <f t="shared" si="17"/>
        <v>-</v>
      </c>
      <c r="Y36" s="96" t="str">
        <f t="shared" si="18"/>
        <v>-</v>
      </c>
      <c r="Z36" s="96" t="str">
        <f t="shared" si="19"/>
        <v>-</v>
      </c>
      <c r="AA36" s="96" t="str">
        <f t="shared" si="20"/>
        <v>-</v>
      </c>
      <c r="AB36" s="96" t="str">
        <f t="shared" si="21"/>
        <v>-</v>
      </c>
      <c r="AC36" s="96" t="str">
        <f t="shared" si="22"/>
        <v>-</v>
      </c>
      <c r="AD36" s="95">
        <v>10.8</v>
      </c>
      <c r="AE36" s="95">
        <v>7.35</v>
      </c>
      <c r="AF36" s="95">
        <v>4.3600000000000003</v>
      </c>
      <c r="AG36" s="95">
        <v>5.16</v>
      </c>
      <c r="AH36" s="96" t="str">
        <f t="shared" si="23"/>
        <v>-</v>
      </c>
      <c r="AI36" s="96" t="str">
        <f t="shared" si="24"/>
        <v>-</v>
      </c>
      <c r="AJ36" s="96" t="str">
        <f t="shared" si="25"/>
        <v>-</v>
      </c>
      <c r="AK36" s="96" t="str">
        <f t="shared" si="26"/>
        <v>-</v>
      </c>
      <c r="AL36" s="96" t="str">
        <f t="shared" si="27"/>
        <v>-</v>
      </c>
      <c r="AM36" s="96" t="str">
        <f t="shared" si="28"/>
        <v>-</v>
      </c>
      <c r="AN36" s="96" t="str">
        <f t="shared" si="29"/>
        <v>-</v>
      </c>
      <c r="AO36" s="97">
        <f t="shared" si="30"/>
        <v>194.44444444444443</v>
      </c>
      <c r="AP36" s="97">
        <f t="shared" si="31"/>
        <v>194.44444444444443</v>
      </c>
      <c r="AQ36" s="97">
        <f t="shared" si="32"/>
        <v>194.44444444444443</v>
      </c>
      <c r="AR36" s="97">
        <f t="shared" si="33"/>
        <v>285.71428571428572</v>
      </c>
      <c r="AS36" s="97">
        <f t="shared" si="34"/>
        <v>481.65137614678895</v>
      </c>
      <c r="AT36" s="97">
        <f t="shared" si="35"/>
        <v>406.97674418604652</v>
      </c>
      <c r="AU36" s="97">
        <f t="shared" si="36"/>
        <v>406.97674418604652</v>
      </c>
      <c r="AV36" s="97" t="str">
        <f t="shared" si="37"/>
        <v>-</v>
      </c>
      <c r="AW36" s="97" t="str">
        <f t="shared" si="38"/>
        <v>-</v>
      </c>
      <c r="AX36" s="97" t="str">
        <f t="shared" si="39"/>
        <v>-</v>
      </c>
      <c r="AY36" s="97" t="str">
        <f t="shared" si="40"/>
        <v>-</v>
      </c>
      <c r="AZ36" s="97" t="str">
        <f t="shared" si="41"/>
        <v>-</v>
      </c>
      <c r="BA36" s="97" t="str">
        <f t="shared" si="42"/>
        <v>-</v>
      </c>
      <c r="BB36" s="97" t="str">
        <f t="shared" si="43"/>
        <v>-</v>
      </c>
    </row>
    <row r="37" spans="2:54" s="75" customFormat="1" x14ac:dyDescent="0.3">
      <c r="B37" s="93" t="s">
        <v>108</v>
      </c>
      <c r="C37" s="93" t="s">
        <v>109</v>
      </c>
      <c r="D37" s="92" t="s">
        <v>120</v>
      </c>
      <c r="E37" s="93" t="s">
        <v>111</v>
      </c>
      <c r="F37" s="93" t="s">
        <v>118</v>
      </c>
      <c r="G37" s="93" t="s">
        <v>59</v>
      </c>
      <c r="H37" s="94" t="s">
        <v>113</v>
      </c>
      <c r="I37" s="94" t="s">
        <v>113</v>
      </c>
      <c r="J37" s="94" t="s">
        <v>113</v>
      </c>
      <c r="K37" s="94" t="s">
        <v>113</v>
      </c>
      <c r="L37" s="94" t="s">
        <v>113</v>
      </c>
      <c r="M37" s="94">
        <v>18.721368715083798</v>
      </c>
      <c r="N37" s="94">
        <v>20.0062836624776</v>
      </c>
      <c r="O37" s="94" t="str">
        <f t="shared" si="9"/>
        <v>-</v>
      </c>
      <c r="P37" s="94" t="str">
        <f t="shared" si="10"/>
        <v>-</v>
      </c>
      <c r="Q37" s="94" t="str">
        <f t="shared" si="11"/>
        <v>-</v>
      </c>
      <c r="R37" s="94" t="str">
        <f t="shared" si="12"/>
        <v>-</v>
      </c>
      <c r="S37" s="94" t="str">
        <f t="shared" si="13"/>
        <v>-</v>
      </c>
      <c r="T37" s="94">
        <f t="shared" si="14"/>
        <v>640.97877578425152</v>
      </c>
      <c r="U37" s="94">
        <f t="shared" si="15"/>
        <v>599.811549333691</v>
      </c>
      <c r="V37" s="95">
        <v>0.52</v>
      </c>
      <c r="W37" s="96" t="str">
        <f t="shared" si="16"/>
        <v>-</v>
      </c>
      <c r="X37" s="96" t="str">
        <f t="shared" si="17"/>
        <v>-</v>
      </c>
      <c r="Y37" s="96" t="str">
        <f t="shared" si="18"/>
        <v>-</v>
      </c>
      <c r="Z37" s="96" t="str">
        <f t="shared" si="19"/>
        <v>-</v>
      </c>
      <c r="AA37" s="96" t="str">
        <f t="shared" si="20"/>
        <v>-</v>
      </c>
      <c r="AB37" s="96">
        <f t="shared" si="21"/>
        <v>9.7351117318435758</v>
      </c>
      <c r="AC37" s="96">
        <f t="shared" si="22"/>
        <v>10.403267504488353</v>
      </c>
      <c r="AD37" s="95">
        <v>10.8</v>
      </c>
      <c r="AE37" s="95">
        <v>7.35</v>
      </c>
      <c r="AF37" s="95">
        <v>4.3600000000000003</v>
      </c>
      <c r="AG37" s="95">
        <v>5.16</v>
      </c>
      <c r="AH37" s="96" t="str">
        <f t="shared" si="23"/>
        <v>-</v>
      </c>
      <c r="AI37" s="96" t="str">
        <f t="shared" si="24"/>
        <v>-</v>
      </c>
      <c r="AJ37" s="96" t="str">
        <f t="shared" si="25"/>
        <v>-</v>
      </c>
      <c r="AK37" s="96" t="str">
        <f t="shared" si="26"/>
        <v>-</v>
      </c>
      <c r="AL37" s="96" t="str">
        <f t="shared" si="27"/>
        <v>-</v>
      </c>
      <c r="AM37" s="96">
        <f t="shared" si="28"/>
        <v>215.71401108123851</v>
      </c>
      <c r="AN37" s="96">
        <f t="shared" si="29"/>
        <v>201.85965602576138</v>
      </c>
      <c r="AO37" s="97">
        <f t="shared" si="30"/>
        <v>194.44444444444443</v>
      </c>
      <c r="AP37" s="97">
        <f t="shared" si="31"/>
        <v>194.44444444444443</v>
      </c>
      <c r="AQ37" s="97">
        <f t="shared" si="32"/>
        <v>194.44444444444443</v>
      </c>
      <c r="AR37" s="97">
        <f t="shared" si="33"/>
        <v>285.71428571428572</v>
      </c>
      <c r="AS37" s="97">
        <f t="shared" si="34"/>
        <v>481.65137614678895</v>
      </c>
      <c r="AT37" s="97">
        <f t="shared" si="35"/>
        <v>406.97674418604652</v>
      </c>
      <c r="AU37" s="97">
        <f t="shared" si="36"/>
        <v>406.97674418604652</v>
      </c>
      <c r="AV37" s="97" t="str">
        <f t="shared" si="37"/>
        <v>-</v>
      </c>
      <c r="AW37" s="97" t="str">
        <f t="shared" si="38"/>
        <v>-</v>
      </c>
      <c r="AX37" s="97" t="str">
        <f t="shared" si="39"/>
        <v>-</v>
      </c>
      <c r="AY37" s="97" t="str">
        <f t="shared" si="40"/>
        <v>-</v>
      </c>
      <c r="AZ37" s="97" t="str">
        <f t="shared" si="41"/>
        <v>-</v>
      </c>
      <c r="BA37" s="97">
        <f t="shared" si="42"/>
        <v>140.9858507815357</v>
      </c>
      <c r="BB37" s="97">
        <f t="shared" si="43"/>
        <v>134.93310446500854</v>
      </c>
    </row>
    <row r="38" spans="2:54" s="75" customFormat="1" x14ac:dyDescent="0.3">
      <c r="B38" s="93" t="s">
        <v>108</v>
      </c>
      <c r="C38" s="93" t="s">
        <v>109</v>
      </c>
      <c r="D38" s="92" t="s">
        <v>120</v>
      </c>
      <c r="E38" s="93" t="s">
        <v>114</v>
      </c>
      <c r="F38" s="93" t="s">
        <v>118</v>
      </c>
      <c r="G38" s="93" t="s">
        <v>59</v>
      </c>
      <c r="H38" s="94" t="s">
        <v>113</v>
      </c>
      <c r="I38" s="94" t="s">
        <v>113</v>
      </c>
      <c r="J38" s="94" t="s">
        <v>113</v>
      </c>
      <c r="K38" s="94" t="s">
        <v>113</v>
      </c>
      <c r="L38" s="94" t="s">
        <v>113</v>
      </c>
      <c r="M38" s="94" t="s">
        <v>113</v>
      </c>
      <c r="N38" s="94" t="s">
        <v>113</v>
      </c>
      <c r="O38" s="94" t="str">
        <f t="shared" si="9"/>
        <v>-</v>
      </c>
      <c r="P38" s="94" t="str">
        <f t="shared" si="10"/>
        <v>-</v>
      </c>
      <c r="Q38" s="94" t="str">
        <f t="shared" si="11"/>
        <v>-</v>
      </c>
      <c r="R38" s="94" t="str">
        <f t="shared" si="12"/>
        <v>-</v>
      </c>
      <c r="S38" s="94" t="str">
        <f t="shared" si="13"/>
        <v>-</v>
      </c>
      <c r="T38" s="94" t="str">
        <f t="shared" si="14"/>
        <v>-</v>
      </c>
      <c r="U38" s="94" t="str">
        <f t="shared" si="15"/>
        <v>-</v>
      </c>
      <c r="V38" s="95">
        <v>0.52</v>
      </c>
      <c r="W38" s="96" t="str">
        <f t="shared" si="16"/>
        <v>-</v>
      </c>
      <c r="X38" s="96" t="str">
        <f t="shared" si="17"/>
        <v>-</v>
      </c>
      <c r="Y38" s="96" t="str">
        <f t="shared" si="18"/>
        <v>-</v>
      </c>
      <c r="Z38" s="96" t="str">
        <f t="shared" si="19"/>
        <v>-</v>
      </c>
      <c r="AA38" s="96" t="str">
        <f t="shared" si="20"/>
        <v>-</v>
      </c>
      <c r="AB38" s="96" t="str">
        <f t="shared" si="21"/>
        <v>-</v>
      </c>
      <c r="AC38" s="96" t="str">
        <f t="shared" si="22"/>
        <v>-</v>
      </c>
      <c r="AD38" s="95">
        <v>10.8</v>
      </c>
      <c r="AE38" s="95">
        <v>7.35</v>
      </c>
      <c r="AF38" s="95">
        <v>4.3600000000000003</v>
      </c>
      <c r="AG38" s="95">
        <v>5.16</v>
      </c>
      <c r="AH38" s="96" t="str">
        <f t="shared" si="23"/>
        <v>-</v>
      </c>
      <c r="AI38" s="96" t="str">
        <f t="shared" si="24"/>
        <v>-</v>
      </c>
      <c r="AJ38" s="96" t="str">
        <f t="shared" si="25"/>
        <v>-</v>
      </c>
      <c r="AK38" s="96" t="str">
        <f t="shared" si="26"/>
        <v>-</v>
      </c>
      <c r="AL38" s="96" t="str">
        <f t="shared" si="27"/>
        <v>-</v>
      </c>
      <c r="AM38" s="96" t="str">
        <f t="shared" si="28"/>
        <v>-</v>
      </c>
      <c r="AN38" s="96" t="str">
        <f t="shared" si="29"/>
        <v>-</v>
      </c>
      <c r="AO38" s="97">
        <f t="shared" si="30"/>
        <v>194.44444444444443</v>
      </c>
      <c r="AP38" s="97">
        <f t="shared" si="31"/>
        <v>194.44444444444443</v>
      </c>
      <c r="AQ38" s="97">
        <f t="shared" si="32"/>
        <v>194.44444444444443</v>
      </c>
      <c r="AR38" s="97">
        <f t="shared" si="33"/>
        <v>285.71428571428572</v>
      </c>
      <c r="AS38" s="97">
        <f t="shared" si="34"/>
        <v>481.65137614678895</v>
      </c>
      <c r="AT38" s="97">
        <f t="shared" si="35"/>
        <v>406.97674418604652</v>
      </c>
      <c r="AU38" s="97">
        <f t="shared" si="36"/>
        <v>406.97674418604652</v>
      </c>
      <c r="AV38" s="97" t="str">
        <f t="shared" si="37"/>
        <v>-</v>
      </c>
      <c r="AW38" s="97" t="str">
        <f t="shared" si="38"/>
        <v>-</v>
      </c>
      <c r="AX38" s="97" t="str">
        <f t="shared" si="39"/>
        <v>-</v>
      </c>
      <c r="AY38" s="97" t="str">
        <f t="shared" si="40"/>
        <v>-</v>
      </c>
      <c r="AZ38" s="97" t="str">
        <f t="shared" si="41"/>
        <v>-</v>
      </c>
      <c r="BA38" s="97" t="str">
        <f t="shared" si="42"/>
        <v>-</v>
      </c>
      <c r="BB38" s="97" t="str">
        <f t="shared" si="43"/>
        <v>-</v>
      </c>
    </row>
    <row r="39" spans="2:54" s="75" customFormat="1" x14ac:dyDescent="0.3">
      <c r="B39" s="93" t="s">
        <v>108</v>
      </c>
      <c r="C39" s="93" t="s">
        <v>109</v>
      </c>
      <c r="D39" s="92" t="s">
        <v>120</v>
      </c>
      <c r="E39" s="93" t="s">
        <v>115</v>
      </c>
      <c r="F39" s="93" t="s">
        <v>118</v>
      </c>
      <c r="G39" s="93" t="s">
        <v>59</v>
      </c>
      <c r="H39" s="94" t="s">
        <v>113</v>
      </c>
      <c r="I39" s="94" t="s">
        <v>113</v>
      </c>
      <c r="J39" s="94" t="s">
        <v>113</v>
      </c>
      <c r="K39" s="94" t="s">
        <v>113</v>
      </c>
      <c r="L39" s="94" t="s">
        <v>113</v>
      </c>
      <c r="M39" s="94" t="s">
        <v>113</v>
      </c>
      <c r="N39" s="94" t="s">
        <v>113</v>
      </c>
      <c r="O39" s="94" t="str">
        <f t="shared" si="9"/>
        <v>-</v>
      </c>
      <c r="P39" s="94" t="str">
        <f t="shared" si="10"/>
        <v>-</v>
      </c>
      <c r="Q39" s="94" t="str">
        <f t="shared" si="11"/>
        <v>-</v>
      </c>
      <c r="R39" s="94" t="str">
        <f t="shared" si="12"/>
        <v>-</v>
      </c>
      <c r="S39" s="94" t="str">
        <f t="shared" si="13"/>
        <v>-</v>
      </c>
      <c r="T39" s="94" t="str">
        <f t="shared" si="14"/>
        <v>-</v>
      </c>
      <c r="U39" s="94" t="str">
        <f t="shared" si="15"/>
        <v>-</v>
      </c>
      <c r="V39" s="95">
        <v>0.52</v>
      </c>
      <c r="W39" s="96" t="str">
        <f t="shared" si="16"/>
        <v>-</v>
      </c>
      <c r="X39" s="96" t="str">
        <f t="shared" si="17"/>
        <v>-</v>
      </c>
      <c r="Y39" s="96" t="str">
        <f t="shared" si="18"/>
        <v>-</v>
      </c>
      <c r="Z39" s="96" t="str">
        <f t="shared" si="19"/>
        <v>-</v>
      </c>
      <c r="AA39" s="96" t="str">
        <f t="shared" si="20"/>
        <v>-</v>
      </c>
      <c r="AB39" s="96" t="str">
        <f t="shared" si="21"/>
        <v>-</v>
      </c>
      <c r="AC39" s="96" t="str">
        <f t="shared" si="22"/>
        <v>-</v>
      </c>
      <c r="AD39" s="95">
        <v>10.8</v>
      </c>
      <c r="AE39" s="95">
        <v>7.35</v>
      </c>
      <c r="AF39" s="95">
        <v>4.3600000000000003</v>
      </c>
      <c r="AG39" s="95">
        <v>5.16</v>
      </c>
      <c r="AH39" s="96" t="str">
        <f t="shared" si="23"/>
        <v>-</v>
      </c>
      <c r="AI39" s="96" t="str">
        <f t="shared" si="24"/>
        <v>-</v>
      </c>
      <c r="AJ39" s="96" t="str">
        <f t="shared" si="25"/>
        <v>-</v>
      </c>
      <c r="AK39" s="96" t="str">
        <f t="shared" si="26"/>
        <v>-</v>
      </c>
      <c r="AL39" s="96" t="str">
        <f t="shared" si="27"/>
        <v>-</v>
      </c>
      <c r="AM39" s="96" t="str">
        <f t="shared" si="28"/>
        <v>-</v>
      </c>
      <c r="AN39" s="96" t="str">
        <f t="shared" si="29"/>
        <v>-</v>
      </c>
      <c r="AO39" s="97">
        <f t="shared" si="30"/>
        <v>194.44444444444443</v>
      </c>
      <c r="AP39" s="97">
        <f t="shared" si="31"/>
        <v>194.44444444444443</v>
      </c>
      <c r="AQ39" s="97">
        <f t="shared" si="32"/>
        <v>194.44444444444443</v>
      </c>
      <c r="AR39" s="97">
        <f t="shared" si="33"/>
        <v>285.71428571428572</v>
      </c>
      <c r="AS39" s="97">
        <f t="shared" si="34"/>
        <v>481.65137614678895</v>
      </c>
      <c r="AT39" s="97">
        <f t="shared" si="35"/>
        <v>406.97674418604652</v>
      </c>
      <c r="AU39" s="97">
        <f t="shared" si="36"/>
        <v>406.97674418604652</v>
      </c>
      <c r="AV39" s="97" t="str">
        <f t="shared" si="37"/>
        <v>-</v>
      </c>
      <c r="AW39" s="97" t="str">
        <f t="shared" si="38"/>
        <v>-</v>
      </c>
      <c r="AX39" s="97" t="str">
        <f t="shared" si="39"/>
        <v>-</v>
      </c>
      <c r="AY39" s="97" t="str">
        <f t="shared" si="40"/>
        <v>-</v>
      </c>
      <c r="AZ39" s="97" t="str">
        <f t="shared" si="41"/>
        <v>-</v>
      </c>
      <c r="BA39" s="97" t="str">
        <f t="shared" si="42"/>
        <v>-</v>
      </c>
      <c r="BB39" s="97" t="str">
        <f t="shared" si="43"/>
        <v>-</v>
      </c>
    </row>
    <row r="40" spans="2:54" s="75" customFormat="1" x14ac:dyDescent="0.3">
      <c r="B40" s="93" t="s">
        <v>108</v>
      </c>
      <c r="C40" s="93" t="s">
        <v>109</v>
      </c>
      <c r="D40" s="92" t="s">
        <v>120</v>
      </c>
      <c r="E40" s="93" t="s">
        <v>116</v>
      </c>
      <c r="F40" s="93" t="s">
        <v>118</v>
      </c>
      <c r="G40" s="93" t="s">
        <v>59</v>
      </c>
      <c r="H40" s="98" t="s">
        <v>113</v>
      </c>
      <c r="I40" s="98" t="s">
        <v>113</v>
      </c>
      <c r="J40" s="98" t="s">
        <v>113</v>
      </c>
      <c r="K40" s="98" t="s">
        <v>113</v>
      </c>
      <c r="L40" s="98" t="s">
        <v>113</v>
      </c>
      <c r="M40" s="94" t="s">
        <v>113</v>
      </c>
      <c r="N40" s="94" t="s">
        <v>113</v>
      </c>
      <c r="O40" s="94" t="str">
        <f t="shared" si="9"/>
        <v>-</v>
      </c>
      <c r="P40" s="94" t="str">
        <f t="shared" si="10"/>
        <v>-</v>
      </c>
      <c r="Q40" s="94" t="str">
        <f t="shared" si="11"/>
        <v>-</v>
      </c>
      <c r="R40" s="94" t="str">
        <f t="shared" si="12"/>
        <v>-</v>
      </c>
      <c r="S40" s="94" t="str">
        <f t="shared" si="13"/>
        <v>-</v>
      </c>
      <c r="T40" s="94" t="str">
        <f t="shared" si="14"/>
        <v>-</v>
      </c>
      <c r="U40" s="94" t="str">
        <f t="shared" si="15"/>
        <v>-</v>
      </c>
      <c r="V40" s="95">
        <v>0.52</v>
      </c>
      <c r="W40" s="96" t="str">
        <f t="shared" si="16"/>
        <v>-</v>
      </c>
      <c r="X40" s="96" t="str">
        <f t="shared" si="17"/>
        <v>-</v>
      </c>
      <c r="Y40" s="96" t="str">
        <f t="shared" si="18"/>
        <v>-</v>
      </c>
      <c r="Z40" s="96" t="str">
        <f t="shared" si="19"/>
        <v>-</v>
      </c>
      <c r="AA40" s="96" t="str">
        <f t="shared" si="20"/>
        <v>-</v>
      </c>
      <c r="AB40" s="96" t="str">
        <f t="shared" si="21"/>
        <v>-</v>
      </c>
      <c r="AC40" s="96" t="str">
        <f t="shared" si="22"/>
        <v>-</v>
      </c>
      <c r="AD40" s="95">
        <v>10.8</v>
      </c>
      <c r="AE40" s="95">
        <v>7.35</v>
      </c>
      <c r="AF40" s="95">
        <v>4.3600000000000003</v>
      </c>
      <c r="AG40" s="95">
        <v>5.16</v>
      </c>
      <c r="AH40" s="96" t="str">
        <f t="shared" si="23"/>
        <v>-</v>
      </c>
      <c r="AI40" s="96" t="str">
        <f t="shared" si="24"/>
        <v>-</v>
      </c>
      <c r="AJ40" s="96" t="str">
        <f t="shared" si="25"/>
        <v>-</v>
      </c>
      <c r="AK40" s="96" t="str">
        <f t="shared" si="26"/>
        <v>-</v>
      </c>
      <c r="AL40" s="96" t="str">
        <f t="shared" si="27"/>
        <v>-</v>
      </c>
      <c r="AM40" s="96" t="str">
        <f t="shared" si="28"/>
        <v>-</v>
      </c>
      <c r="AN40" s="96" t="str">
        <f t="shared" si="29"/>
        <v>-</v>
      </c>
      <c r="AO40" s="97">
        <f t="shared" si="30"/>
        <v>194.44444444444443</v>
      </c>
      <c r="AP40" s="97">
        <f t="shared" si="31"/>
        <v>194.44444444444443</v>
      </c>
      <c r="AQ40" s="97">
        <f t="shared" si="32"/>
        <v>194.44444444444443</v>
      </c>
      <c r="AR40" s="97">
        <f t="shared" si="33"/>
        <v>285.71428571428572</v>
      </c>
      <c r="AS40" s="97">
        <f t="shared" si="34"/>
        <v>481.65137614678895</v>
      </c>
      <c r="AT40" s="97">
        <f t="shared" si="35"/>
        <v>406.97674418604652</v>
      </c>
      <c r="AU40" s="97">
        <f t="shared" si="36"/>
        <v>406.97674418604652</v>
      </c>
      <c r="AV40" s="97" t="str">
        <f t="shared" si="37"/>
        <v>-</v>
      </c>
      <c r="AW40" s="97" t="str">
        <f t="shared" si="38"/>
        <v>-</v>
      </c>
      <c r="AX40" s="97" t="str">
        <f t="shared" si="39"/>
        <v>-</v>
      </c>
      <c r="AY40" s="97" t="str">
        <f t="shared" si="40"/>
        <v>-</v>
      </c>
      <c r="AZ40" s="97" t="str">
        <f t="shared" si="41"/>
        <v>-</v>
      </c>
      <c r="BA40" s="97" t="str">
        <f t="shared" si="42"/>
        <v>-</v>
      </c>
      <c r="BB40" s="97" t="str">
        <f t="shared" si="43"/>
        <v>-</v>
      </c>
    </row>
    <row r="41" spans="2:54" s="75" customFormat="1" x14ac:dyDescent="0.3">
      <c r="B41" s="92" t="s">
        <v>108</v>
      </c>
      <c r="C41" s="92" t="s">
        <v>121</v>
      </c>
      <c r="D41" s="92" t="s">
        <v>122</v>
      </c>
      <c r="E41" s="93" t="s">
        <v>111</v>
      </c>
      <c r="F41" s="93" t="s">
        <v>112</v>
      </c>
      <c r="G41" s="93" t="s">
        <v>59</v>
      </c>
      <c r="H41" s="94" t="s">
        <v>113</v>
      </c>
      <c r="I41" s="94" t="s">
        <v>113</v>
      </c>
      <c r="J41" s="94" t="s">
        <v>113</v>
      </c>
      <c r="K41" s="94" t="s">
        <v>113</v>
      </c>
      <c r="L41" s="94" t="s">
        <v>113</v>
      </c>
      <c r="M41" s="94">
        <v>299.541899441341</v>
      </c>
      <c r="N41" s="94">
        <v>320.10053859964103</v>
      </c>
      <c r="O41" s="94" t="str">
        <f t="shared" si="9"/>
        <v>-</v>
      </c>
      <c r="P41" s="94" t="str">
        <f t="shared" si="10"/>
        <v>-</v>
      </c>
      <c r="Q41" s="94" t="str">
        <f t="shared" si="11"/>
        <v>-</v>
      </c>
      <c r="R41" s="94" t="str">
        <f t="shared" si="12"/>
        <v>-</v>
      </c>
      <c r="S41" s="94" t="str">
        <f t="shared" si="13"/>
        <v>-</v>
      </c>
      <c r="T41" s="94">
        <f t="shared" si="14"/>
        <v>40.061173486515692</v>
      </c>
      <c r="U41" s="94">
        <f t="shared" si="15"/>
        <v>37.488221833355759</v>
      </c>
      <c r="V41" s="95">
        <v>0.52</v>
      </c>
      <c r="W41" s="96" t="str">
        <f t="shared" si="16"/>
        <v>-</v>
      </c>
      <c r="X41" s="96" t="str">
        <f t="shared" si="17"/>
        <v>-</v>
      </c>
      <c r="Y41" s="96" t="str">
        <f t="shared" si="18"/>
        <v>-</v>
      </c>
      <c r="Z41" s="96" t="str">
        <f t="shared" si="19"/>
        <v>-</v>
      </c>
      <c r="AA41" s="96" t="str">
        <f t="shared" si="20"/>
        <v>-</v>
      </c>
      <c r="AB41" s="96">
        <f t="shared" si="21"/>
        <v>155.76178770949733</v>
      </c>
      <c r="AC41" s="96">
        <f t="shared" si="22"/>
        <v>166.45228007181333</v>
      </c>
      <c r="AD41" s="95">
        <v>10.8</v>
      </c>
      <c r="AE41" s="95">
        <v>7.35</v>
      </c>
      <c r="AF41" s="95">
        <v>4.3600000000000003</v>
      </c>
      <c r="AG41" s="95">
        <v>5.16</v>
      </c>
      <c r="AH41" s="100" t="str">
        <f t="shared" si="23"/>
        <v>-</v>
      </c>
      <c r="AI41" s="100" t="str">
        <f t="shared" si="24"/>
        <v>-</v>
      </c>
      <c r="AJ41" s="100" t="str">
        <f t="shared" si="25"/>
        <v>-</v>
      </c>
      <c r="AK41" s="100" t="str">
        <f t="shared" si="26"/>
        <v>-</v>
      </c>
      <c r="AL41" s="100" t="str">
        <f t="shared" si="27"/>
        <v>-</v>
      </c>
      <c r="AM41" s="100">
        <f t="shared" si="28"/>
        <v>13.482125692577396</v>
      </c>
      <c r="AN41" s="100">
        <f t="shared" si="29"/>
        <v>12.616228501610111</v>
      </c>
      <c r="AO41" s="97">
        <f t="shared" si="30"/>
        <v>194.44444444444443</v>
      </c>
      <c r="AP41" s="97">
        <f t="shared" si="31"/>
        <v>194.44444444444443</v>
      </c>
      <c r="AQ41" s="97">
        <f t="shared" si="32"/>
        <v>194.44444444444443</v>
      </c>
      <c r="AR41" s="97">
        <f t="shared" si="33"/>
        <v>285.71428571428572</v>
      </c>
      <c r="AS41" s="97">
        <f t="shared" si="34"/>
        <v>481.65137614678895</v>
      </c>
      <c r="AT41" s="97">
        <f t="shared" si="35"/>
        <v>406.97674418604652</v>
      </c>
      <c r="AU41" s="97">
        <f t="shared" si="36"/>
        <v>406.97674418604652</v>
      </c>
      <c r="AV41" s="97" t="str">
        <f t="shared" si="37"/>
        <v>-</v>
      </c>
      <c r="AW41" s="97" t="str">
        <f t="shared" si="38"/>
        <v>-</v>
      </c>
      <c r="AX41" s="97" t="str">
        <f t="shared" si="39"/>
        <v>-</v>
      </c>
      <c r="AY41" s="97" t="str">
        <f t="shared" si="40"/>
        <v>-</v>
      </c>
      <c r="AZ41" s="97" t="str">
        <f t="shared" si="41"/>
        <v>-</v>
      </c>
      <c r="BA41" s="97">
        <f t="shared" si="42"/>
        <v>13.049817739975689</v>
      </c>
      <c r="BB41" s="97">
        <f t="shared" si="43"/>
        <v>12.236886539362036</v>
      </c>
    </row>
    <row r="42" spans="2:54" s="75" customFormat="1" x14ac:dyDescent="0.3">
      <c r="B42" s="92" t="s">
        <v>108</v>
      </c>
      <c r="C42" s="92" t="s">
        <v>121</v>
      </c>
      <c r="D42" s="92" t="s">
        <v>122</v>
      </c>
      <c r="E42" s="93" t="s">
        <v>114</v>
      </c>
      <c r="F42" s="93" t="s">
        <v>112</v>
      </c>
      <c r="G42" s="93" t="s">
        <v>59</v>
      </c>
      <c r="H42" s="94" t="s">
        <v>113</v>
      </c>
      <c r="I42" s="94" t="s">
        <v>113</v>
      </c>
      <c r="J42" s="94" t="s">
        <v>113</v>
      </c>
      <c r="K42" s="94" t="s">
        <v>113</v>
      </c>
      <c r="L42" s="94" t="s">
        <v>113</v>
      </c>
      <c r="M42" s="94" t="s">
        <v>113</v>
      </c>
      <c r="N42" s="94" t="s">
        <v>113</v>
      </c>
      <c r="O42" s="94" t="str">
        <f t="shared" si="9"/>
        <v>-</v>
      </c>
      <c r="P42" s="94" t="str">
        <f t="shared" si="10"/>
        <v>-</v>
      </c>
      <c r="Q42" s="94" t="str">
        <f t="shared" si="11"/>
        <v>-</v>
      </c>
      <c r="R42" s="94" t="str">
        <f t="shared" si="12"/>
        <v>-</v>
      </c>
      <c r="S42" s="94" t="str">
        <f t="shared" si="13"/>
        <v>-</v>
      </c>
      <c r="T42" s="94" t="str">
        <f t="shared" si="14"/>
        <v>-</v>
      </c>
      <c r="U42" s="94" t="str">
        <f t="shared" si="15"/>
        <v>-</v>
      </c>
      <c r="V42" s="95">
        <v>0.52</v>
      </c>
      <c r="W42" s="96" t="str">
        <f t="shared" si="16"/>
        <v>-</v>
      </c>
      <c r="X42" s="96" t="str">
        <f t="shared" si="17"/>
        <v>-</v>
      </c>
      <c r="Y42" s="96" t="str">
        <f t="shared" si="18"/>
        <v>-</v>
      </c>
      <c r="Z42" s="96" t="str">
        <f t="shared" si="19"/>
        <v>-</v>
      </c>
      <c r="AA42" s="96" t="str">
        <f t="shared" si="20"/>
        <v>-</v>
      </c>
      <c r="AB42" s="96" t="str">
        <f t="shared" si="21"/>
        <v>-</v>
      </c>
      <c r="AC42" s="96" t="str">
        <f t="shared" si="22"/>
        <v>-</v>
      </c>
      <c r="AD42" s="95">
        <v>10.8</v>
      </c>
      <c r="AE42" s="95">
        <v>7.35</v>
      </c>
      <c r="AF42" s="95">
        <v>4.3600000000000003</v>
      </c>
      <c r="AG42" s="95">
        <v>5.16</v>
      </c>
      <c r="AH42" s="100" t="str">
        <f t="shared" si="23"/>
        <v>-</v>
      </c>
      <c r="AI42" s="100" t="str">
        <f t="shared" si="24"/>
        <v>-</v>
      </c>
      <c r="AJ42" s="100" t="str">
        <f t="shared" si="25"/>
        <v>-</v>
      </c>
      <c r="AK42" s="100" t="str">
        <f t="shared" si="26"/>
        <v>-</v>
      </c>
      <c r="AL42" s="100" t="str">
        <f t="shared" si="27"/>
        <v>-</v>
      </c>
      <c r="AM42" s="100" t="str">
        <f t="shared" si="28"/>
        <v>-</v>
      </c>
      <c r="AN42" s="100" t="str">
        <f t="shared" si="29"/>
        <v>-</v>
      </c>
      <c r="AO42" s="97">
        <f t="shared" si="30"/>
        <v>194.44444444444443</v>
      </c>
      <c r="AP42" s="97">
        <f t="shared" si="31"/>
        <v>194.44444444444443</v>
      </c>
      <c r="AQ42" s="97">
        <f t="shared" si="32"/>
        <v>194.44444444444443</v>
      </c>
      <c r="AR42" s="97">
        <f t="shared" si="33"/>
        <v>285.71428571428572</v>
      </c>
      <c r="AS42" s="97">
        <f t="shared" si="34"/>
        <v>481.65137614678895</v>
      </c>
      <c r="AT42" s="97">
        <f t="shared" si="35"/>
        <v>406.97674418604652</v>
      </c>
      <c r="AU42" s="97">
        <f t="shared" si="36"/>
        <v>406.97674418604652</v>
      </c>
      <c r="AV42" s="97" t="str">
        <f t="shared" si="37"/>
        <v>-</v>
      </c>
      <c r="AW42" s="97" t="str">
        <f t="shared" si="38"/>
        <v>-</v>
      </c>
      <c r="AX42" s="97" t="str">
        <f t="shared" si="39"/>
        <v>-</v>
      </c>
      <c r="AY42" s="97" t="str">
        <f t="shared" si="40"/>
        <v>-</v>
      </c>
      <c r="AZ42" s="97" t="str">
        <f t="shared" si="41"/>
        <v>-</v>
      </c>
      <c r="BA42" s="97" t="str">
        <f t="shared" si="42"/>
        <v>-</v>
      </c>
      <c r="BB42" s="97" t="str">
        <f t="shared" si="43"/>
        <v>-</v>
      </c>
    </row>
    <row r="43" spans="2:54" s="75" customFormat="1" x14ac:dyDescent="0.3">
      <c r="B43" s="92" t="s">
        <v>108</v>
      </c>
      <c r="C43" s="92" t="s">
        <v>121</v>
      </c>
      <c r="D43" s="92" t="s">
        <v>122</v>
      </c>
      <c r="E43" s="93" t="s">
        <v>115</v>
      </c>
      <c r="F43" s="93" t="s">
        <v>112</v>
      </c>
      <c r="G43" s="93" t="s">
        <v>59</v>
      </c>
      <c r="H43" s="94">
        <v>30.992830645169398</v>
      </c>
      <c r="I43" s="94">
        <v>29.196144810666802</v>
      </c>
      <c r="J43" s="94">
        <v>23.7336402977033</v>
      </c>
      <c r="K43" s="94">
        <v>19.1211904964868</v>
      </c>
      <c r="L43" s="94">
        <v>14.768363600776</v>
      </c>
      <c r="M43" s="94">
        <v>11.550589786843799</v>
      </c>
      <c r="N43" s="94">
        <v>10.030170696195601</v>
      </c>
      <c r="O43" s="94">
        <f t="shared" si="9"/>
        <v>387.18631858398334</v>
      </c>
      <c r="P43" s="94">
        <f t="shared" si="10"/>
        <v>411.01316895838261</v>
      </c>
      <c r="Q43" s="94">
        <f t="shared" si="11"/>
        <v>505.61143800436031</v>
      </c>
      <c r="R43" s="94">
        <f t="shared" si="12"/>
        <v>627.57598708118098</v>
      </c>
      <c r="S43" s="94">
        <f t="shared" si="13"/>
        <v>812.54770835744205</v>
      </c>
      <c r="T43" s="94">
        <f t="shared" si="14"/>
        <v>1038.9079883754578</v>
      </c>
      <c r="U43" s="94">
        <f t="shared" si="15"/>
        <v>1196.3904068503587</v>
      </c>
      <c r="V43" s="95">
        <v>0.52</v>
      </c>
      <c r="W43" s="96">
        <f t="shared" si="16"/>
        <v>16.116271935488086</v>
      </c>
      <c r="X43" s="96">
        <f t="shared" si="17"/>
        <v>15.181995301546737</v>
      </c>
      <c r="Y43" s="96">
        <f t="shared" si="18"/>
        <v>12.341492954805716</v>
      </c>
      <c r="Z43" s="96">
        <f t="shared" si="19"/>
        <v>9.943019058173137</v>
      </c>
      <c r="AA43" s="96">
        <f t="shared" si="20"/>
        <v>7.6795490724035202</v>
      </c>
      <c r="AB43" s="96">
        <f t="shared" si="21"/>
        <v>6.0063066891587757</v>
      </c>
      <c r="AC43" s="96">
        <f t="shared" si="22"/>
        <v>5.2156887620217125</v>
      </c>
      <c r="AD43" s="95">
        <v>10.8</v>
      </c>
      <c r="AE43" s="95">
        <v>7.35</v>
      </c>
      <c r="AF43" s="95">
        <v>4.3600000000000003</v>
      </c>
      <c r="AG43" s="95">
        <v>5.16</v>
      </c>
      <c r="AH43" s="100">
        <f t="shared" si="23"/>
        <v>130.30308798499439</v>
      </c>
      <c r="AI43" s="100">
        <f t="shared" si="24"/>
        <v>138.32173955330185</v>
      </c>
      <c r="AJ43" s="100">
        <f t="shared" si="25"/>
        <v>170.15769548223665</v>
      </c>
      <c r="AK43" s="100">
        <f t="shared" si="26"/>
        <v>211.20345719078202</v>
      </c>
      <c r="AL43" s="100">
        <f t="shared" si="27"/>
        <v>273.45355569721607</v>
      </c>
      <c r="AM43" s="100">
        <f t="shared" si="28"/>
        <v>349.63249608789448</v>
      </c>
      <c r="AN43" s="100">
        <f t="shared" si="29"/>
        <v>402.63138692079377</v>
      </c>
      <c r="AO43" s="97">
        <f t="shared" si="30"/>
        <v>194.44444444444443</v>
      </c>
      <c r="AP43" s="97">
        <f t="shared" si="31"/>
        <v>194.44444444444443</v>
      </c>
      <c r="AQ43" s="97">
        <f t="shared" si="32"/>
        <v>194.44444444444443</v>
      </c>
      <c r="AR43" s="97">
        <f t="shared" si="33"/>
        <v>285.71428571428572</v>
      </c>
      <c r="AS43" s="97">
        <f t="shared" si="34"/>
        <v>481.65137614678895</v>
      </c>
      <c r="AT43" s="97">
        <f t="shared" si="35"/>
        <v>406.97674418604652</v>
      </c>
      <c r="AU43" s="97">
        <f t="shared" si="36"/>
        <v>406.97674418604652</v>
      </c>
      <c r="AV43" s="97">
        <f t="shared" si="37"/>
        <v>78.019720005549104</v>
      </c>
      <c r="AW43" s="97">
        <f t="shared" si="38"/>
        <v>80.825201283712971</v>
      </c>
      <c r="AX43" s="97">
        <f t="shared" si="39"/>
        <v>90.746089895807685</v>
      </c>
      <c r="AY43" s="97">
        <f t="shared" si="40"/>
        <v>121.43628552860956</v>
      </c>
      <c r="AZ43" s="97">
        <f t="shared" si="41"/>
        <v>174.42513730132299</v>
      </c>
      <c r="BA43" s="97">
        <f t="shared" si="42"/>
        <v>188.06576412941115</v>
      </c>
      <c r="BB43" s="97">
        <f t="shared" si="43"/>
        <v>202.39620213808467</v>
      </c>
    </row>
    <row r="44" spans="2:54" s="75" customFormat="1" x14ac:dyDescent="0.3">
      <c r="B44" s="92" t="s">
        <v>108</v>
      </c>
      <c r="C44" s="92" t="s">
        <v>121</v>
      </c>
      <c r="D44" s="92" t="s">
        <v>122</v>
      </c>
      <c r="E44" s="93" t="s">
        <v>116</v>
      </c>
      <c r="F44" s="93" t="s">
        <v>112</v>
      </c>
      <c r="G44" s="93" t="s">
        <v>59</v>
      </c>
      <c r="H44" s="94" t="s">
        <v>113</v>
      </c>
      <c r="I44" s="94" t="s">
        <v>113</v>
      </c>
      <c r="J44" s="94" t="s">
        <v>113</v>
      </c>
      <c r="K44" s="94" t="s">
        <v>113</v>
      </c>
      <c r="L44" s="94" t="s">
        <v>113</v>
      </c>
      <c r="M44" s="94">
        <v>311.09248922818477</v>
      </c>
      <c r="N44" s="94">
        <v>330.13070929583665</v>
      </c>
      <c r="O44" s="94" t="str">
        <f t="shared" si="9"/>
        <v>-</v>
      </c>
      <c r="P44" s="94" t="str">
        <f t="shared" si="10"/>
        <v>-</v>
      </c>
      <c r="Q44" s="94" t="str">
        <f t="shared" si="11"/>
        <v>-</v>
      </c>
      <c r="R44" s="94" t="str">
        <f t="shared" si="12"/>
        <v>-</v>
      </c>
      <c r="S44" s="94" t="str">
        <f t="shared" si="13"/>
        <v>-</v>
      </c>
      <c r="T44" s="94">
        <f t="shared" si="14"/>
        <v>38.57373744307295</v>
      </c>
      <c r="U44" s="94">
        <f t="shared" si="15"/>
        <v>36.349238838143236</v>
      </c>
      <c r="V44" s="95">
        <v>0.52</v>
      </c>
      <c r="W44" s="96" t="str">
        <f t="shared" si="16"/>
        <v>-</v>
      </c>
      <c r="X44" s="96" t="str">
        <f t="shared" si="17"/>
        <v>-</v>
      </c>
      <c r="Y44" s="96" t="str">
        <f t="shared" si="18"/>
        <v>-</v>
      </c>
      <c r="Z44" s="96" t="str">
        <f t="shared" si="19"/>
        <v>-</v>
      </c>
      <c r="AA44" s="96" t="str">
        <f t="shared" si="20"/>
        <v>-</v>
      </c>
      <c r="AB44" s="96">
        <f t="shared" si="21"/>
        <v>161.76809439865607</v>
      </c>
      <c r="AC44" s="96">
        <f t="shared" si="22"/>
        <v>171.66796883383506</v>
      </c>
      <c r="AD44" s="95">
        <v>10.8</v>
      </c>
      <c r="AE44" s="95">
        <v>7.35</v>
      </c>
      <c r="AF44" s="95">
        <v>4.3600000000000003</v>
      </c>
      <c r="AG44" s="95">
        <v>5.16</v>
      </c>
      <c r="AH44" s="100" t="str">
        <f t="shared" si="23"/>
        <v>-</v>
      </c>
      <c r="AI44" s="100" t="str">
        <f t="shared" si="24"/>
        <v>-</v>
      </c>
      <c r="AJ44" s="100" t="str">
        <f t="shared" si="25"/>
        <v>-</v>
      </c>
      <c r="AK44" s="100" t="str">
        <f t="shared" si="26"/>
        <v>-</v>
      </c>
      <c r="AL44" s="100" t="str">
        <f t="shared" si="27"/>
        <v>-</v>
      </c>
      <c r="AM44" s="100">
        <f t="shared" si="28"/>
        <v>12.981546254880321</v>
      </c>
      <c r="AN44" s="100">
        <f t="shared" si="29"/>
        <v>12.23291691668282</v>
      </c>
      <c r="AO44" s="97">
        <f t="shared" si="30"/>
        <v>194.44444444444443</v>
      </c>
      <c r="AP44" s="97">
        <f t="shared" si="31"/>
        <v>194.44444444444443</v>
      </c>
      <c r="AQ44" s="97">
        <f t="shared" si="32"/>
        <v>194.44444444444443</v>
      </c>
      <c r="AR44" s="97">
        <f t="shared" si="33"/>
        <v>285.71428571428572</v>
      </c>
      <c r="AS44" s="97">
        <f t="shared" si="34"/>
        <v>481.65137614678895</v>
      </c>
      <c r="AT44" s="97">
        <f t="shared" si="35"/>
        <v>406.97674418604652</v>
      </c>
      <c r="AU44" s="97">
        <f t="shared" si="36"/>
        <v>406.97674418604652</v>
      </c>
      <c r="AV44" s="97" t="str">
        <f t="shared" si="37"/>
        <v>-</v>
      </c>
      <c r="AW44" s="97" t="str">
        <f t="shared" si="38"/>
        <v>-</v>
      </c>
      <c r="AX44" s="97" t="str">
        <f t="shared" si="39"/>
        <v>-</v>
      </c>
      <c r="AY44" s="97" t="str">
        <f t="shared" si="40"/>
        <v>-</v>
      </c>
      <c r="AZ44" s="97" t="str">
        <f t="shared" si="41"/>
        <v>-</v>
      </c>
      <c r="BA44" s="97">
        <f t="shared" si="42"/>
        <v>12.580267015957183</v>
      </c>
      <c r="BB44" s="97">
        <f t="shared" si="43"/>
        <v>11.875949341324882</v>
      </c>
    </row>
    <row r="45" spans="2:54" s="75" customFormat="1" x14ac:dyDescent="0.3">
      <c r="B45" s="93" t="s">
        <v>108</v>
      </c>
      <c r="C45" s="93" t="s">
        <v>121</v>
      </c>
      <c r="D45" s="92" t="s">
        <v>122</v>
      </c>
      <c r="E45" s="93" t="s">
        <v>111</v>
      </c>
      <c r="F45" s="93" t="s">
        <v>117</v>
      </c>
      <c r="G45" s="93" t="s">
        <v>59</v>
      </c>
      <c r="H45" s="94" t="s">
        <v>113</v>
      </c>
      <c r="I45" s="94" t="s">
        <v>113</v>
      </c>
      <c r="J45" s="94" t="s">
        <v>113</v>
      </c>
      <c r="K45" s="94" t="s">
        <v>113</v>
      </c>
      <c r="L45" s="94" t="s">
        <v>113</v>
      </c>
      <c r="M45" s="94">
        <v>149.77094972066999</v>
      </c>
      <c r="N45" s="94">
        <v>160.050269299821</v>
      </c>
      <c r="O45" s="94" t="str">
        <f t="shared" si="9"/>
        <v>-</v>
      </c>
      <c r="P45" s="94" t="str">
        <f t="shared" si="10"/>
        <v>-</v>
      </c>
      <c r="Q45" s="94" t="str">
        <f t="shared" si="11"/>
        <v>-</v>
      </c>
      <c r="R45" s="94" t="str">
        <f t="shared" si="12"/>
        <v>-</v>
      </c>
      <c r="S45" s="94" t="str">
        <f t="shared" si="13"/>
        <v>-</v>
      </c>
      <c r="T45" s="94">
        <f t="shared" si="14"/>
        <v>80.122346973031654</v>
      </c>
      <c r="U45" s="94">
        <f t="shared" si="15"/>
        <v>74.97644366671129</v>
      </c>
      <c r="V45" s="95">
        <v>0.52</v>
      </c>
      <c r="W45" s="96" t="str">
        <f t="shared" si="16"/>
        <v>-</v>
      </c>
      <c r="X45" s="96" t="str">
        <f t="shared" si="17"/>
        <v>-</v>
      </c>
      <c r="Y45" s="96" t="str">
        <f t="shared" si="18"/>
        <v>-</v>
      </c>
      <c r="Z45" s="96" t="str">
        <f t="shared" si="19"/>
        <v>-</v>
      </c>
      <c r="AA45" s="96" t="str">
        <f t="shared" si="20"/>
        <v>-</v>
      </c>
      <c r="AB45" s="96">
        <f t="shared" si="21"/>
        <v>77.880893854748393</v>
      </c>
      <c r="AC45" s="96">
        <f t="shared" si="22"/>
        <v>83.226140035906923</v>
      </c>
      <c r="AD45" s="95">
        <v>10.8</v>
      </c>
      <c r="AE45" s="95">
        <v>7.35</v>
      </c>
      <c r="AF45" s="95">
        <v>4.3600000000000003</v>
      </c>
      <c r="AG45" s="95">
        <v>5.16</v>
      </c>
      <c r="AH45" s="100" t="str">
        <f t="shared" si="23"/>
        <v>-</v>
      </c>
      <c r="AI45" s="100" t="str">
        <f t="shared" si="24"/>
        <v>-</v>
      </c>
      <c r="AJ45" s="100" t="str">
        <f t="shared" si="25"/>
        <v>-</v>
      </c>
      <c r="AK45" s="100" t="str">
        <f t="shared" si="26"/>
        <v>-</v>
      </c>
      <c r="AL45" s="100" t="str">
        <f t="shared" si="27"/>
        <v>-</v>
      </c>
      <c r="AM45" s="100">
        <f t="shared" si="28"/>
        <v>26.964251385154885</v>
      </c>
      <c r="AN45" s="100">
        <f t="shared" si="29"/>
        <v>25.232457003220144</v>
      </c>
      <c r="AO45" s="97">
        <f t="shared" si="30"/>
        <v>194.44444444444443</v>
      </c>
      <c r="AP45" s="97">
        <f t="shared" si="31"/>
        <v>194.44444444444443</v>
      </c>
      <c r="AQ45" s="97">
        <f t="shared" si="32"/>
        <v>194.44444444444443</v>
      </c>
      <c r="AR45" s="97">
        <f t="shared" si="33"/>
        <v>285.71428571428572</v>
      </c>
      <c r="AS45" s="97">
        <f t="shared" si="34"/>
        <v>481.65137614678895</v>
      </c>
      <c r="AT45" s="97">
        <f t="shared" si="35"/>
        <v>406.97674418604652</v>
      </c>
      <c r="AU45" s="97">
        <f t="shared" si="36"/>
        <v>406.97674418604652</v>
      </c>
      <c r="AV45" s="97" t="str">
        <f t="shared" si="37"/>
        <v>-</v>
      </c>
      <c r="AW45" s="97" t="str">
        <f t="shared" si="38"/>
        <v>-</v>
      </c>
      <c r="AX45" s="97" t="str">
        <f t="shared" si="39"/>
        <v>-</v>
      </c>
      <c r="AY45" s="97" t="str">
        <f t="shared" si="40"/>
        <v>-</v>
      </c>
      <c r="AZ45" s="97" t="str">
        <f t="shared" si="41"/>
        <v>-</v>
      </c>
      <c r="BA45" s="97">
        <f t="shared" si="42"/>
        <v>25.288745129276073</v>
      </c>
      <c r="BB45" s="97">
        <f t="shared" si="43"/>
        <v>23.759381268905663</v>
      </c>
    </row>
    <row r="46" spans="2:54" s="75" customFormat="1" x14ac:dyDescent="0.3">
      <c r="B46" s="93" t="s">
        <v>108</v>
      </c>
      <c r="C46" s="93" t="s">
        <v>121</v>
      </c>
      <c r="D46" s="92" t="s">
        <v>122</v>
      </c>
      <c r="E46" s="93" t="s">
        <v>114</v>
      </c>
      <c r="F46" s="93" t="s">
        <v>117</v>
      </c>
      <c r="G46" s="93" t="s">
        <v>59</v>
      </c>
      <c r="H46" s="94" t="s">
        <v>113</v>
      </c>
      <c r="I46" s="94" t="s">
        <v>113</v>
      </c>
      <c r="J46" s="94" t="s">
        <v>113</v>
      </c>
      <c r="K46" s="94" t="s">
        <v>113</v>
      </c>
      <c r="L46" s="94" t="s">
        <v>113</v>
      </c>
      <c r="M46" s="94" t="s">
        <v>113</v>
      </c>
      <c r="N46" s="94" t="s">
        <v>113</v>
      </c>
      <c r="O46" s="94" t="str">
        <f t="shared" si="9"/>
        <v>-</v>
      </c>
      <c r="P46" s="94" t="str">
        <f t="shared" si="10"/>
        <v>-</v>
      </c>
      <c r="Q46" s="94" t="str">
        <f t="shared" si="11"/>
        <v>-</v>
      </c>
      <c r="R46" s="94" t="str">
        <f t="shared" si="12"/>
        <v>-</v>
      </c>
      <c r="S46" s="94" t="str">
        <f t="shared" si="13"/>
        <v>-</v>
      </c>
      <c r="T46" s="94" t="str">
        <f t="shared" si="14"/>
        <v>-</v>
      </c>
      <c r="U46" s="94" t="str">
        <f t="shared" si="15"/>
        <v>-</v>
      </c>
      <c r="V46" s="95">
        <v>0.52</v>
      </c>
      <c r="W46" s="96" t="str">
        <f t="shared" si="16"/>
        <v>-</v>
      </c>
      <c r="X46" s="96" t="str">
        <f t="shared" si="17"/>
        <v>-</v>
      </c>
      <c r="Y46" s="96" t="str">
        <f t="shared" si="18"/>
        <v>-</v>
      </c>
      <c r="Z46" s="96" t="str">
        <f t="shared" si="19"/>
        <v>-</v>
      </c>
      <c r="AA46" s="96" t="str">
        <f t="shared" si="20"/>
        <v>-</v>
      </c>
      <c r="AB46" s="96" t="str">
        <f t="shared" si="21"/>
        <v>-</v>
      </c>
      <c r="AC46" s="96" t="str">
        <f t="shared" si="22"/>
        <v>-</v>
      </c>
      <c r="AD46" s="95">
        <v>10.8</v>
      </c>
      <c r="AE46" s="95">
        <v>7.35</v>
      </c>
      <c r="AF46" s="95">
        <v>4.3600000000000003</v>
      </c>
      <c r="AG46" s="95">
        <v>5.16</v>
      </c>
      <c r="AH46" s="100" t="str">
        <f t="shared" si="23"/>
        <v>-</v>
      </c>
      <c r="AI46" s="100" t="str">
        <f t="shared" si="24"/>
        <v>-</v>
      </c>
      <c r="AJ46" s="100" t="str">
        <f t="shared" si="25"/>
        <v>-</v>
      </c>
      <c r="AK46" s="100" t="str">
        <f t="shared" si="26"/>
        <v>-</v>
      </c>
      <c r="AL46" s="100" t="str">
        <f t="shared" si="27"/>
        <v>-</v>
      </c>
      <c r="AM46" s="100" t="str">
        <f t="shared" si="28"/>
        <v>-</v>
      </c>
      <c r="AN46" s="100" t="str">
        <f t="shared" si="29"/>
        <v>-</v>
      </c>
      <c r="AO46" s="97">
        <f t="shared" si="30"/>
        <v>194.44444444444443</v>
      </c>
      <c r="AP46" s="97">
        <f t="shared" si="31"/>
        <v>194.44444444444443</v>
      </c>
      <c r="AQ46" s="97">
        <f t="shared" si="32"/>
        <v>194.44444444444443</v>
      </c>
      <c r="AR46" s="97">
        <f t="shared" si="33"/>
        <v>285.71428571428572</v>
      </c>
      <c r="AS46" s="97">
        <f t="shared" si="34"/>
        <v>481.65137614678895</v>
      </c>
      <c r="AT46" s="97">
        <f t="shared" si="35"/>
        <v>406.97674418604652</v>
      </c>
      <c r="AU46" s="97">
        <f t="shared" si="36"/>
        <v>406.97674418604652</v>
      </c>
      <c r="AV46" s="97" t="str">
        <f t="shared" si="37"/>
        <v>-</v>
      </c>
      <c r="AW46" s="97" t="str">
        <f t="shared" si="38"/>
        <v>-</v>
      </c>
      <c r="AX46" s="97" t="str">
        <f t="shared" si="39"/>
        <v>-</v>
      </c>
      <c r="AY46" s="97" t="str">
        <f t="shared" si="40"/>
        <v>-</v>
      </c>
      <c r="AZ46" s="97" t="str">
        <f t="shared" si="41"/>
        <v>-</v>
      </c>
      <c r="BA46" s="97" t="str">
        <f t="shared" si="42"/>
        <v>-</v>
      </c>
      <c r="BB46" s="97" t="str">
        <f t="shared" si="43"/>
        <v>-</v>
      </c>
    </row>
    <row r="47" spans="2:54" s="75" customFormat="1" x14ac:dyDescent="0.3">
      <c r="B47" s="93" t="s">
        <v>108</v>
      </c>
      <c r="C47" s="93" t="s">
        <v>121</v>
      </c>
      <c r="D47" s="92" t="s">
        <v>122</v>
      </c>
      <c r="E47" s="93" t="s">
        <v>115</v>
      </c>
      <c r="F47" s="93" t="s">
        <v>117</v>
      </c>
      <c r="G47" s="93" t="s">
        <v>59</v>
      </c>
      <c r="H47" s="94">
        <v>30.992676002208899</v>
      </c>
      <c r="I47" s="94">
        <v>29.195999132515599</v>
      </c>
      <c r="J47" s="94">
        <v>23.733521875464302</v>
      </c>
      <c r="K47" s="94">
        <v>17.775043704768201</v>
      </c>
      <c r="L47" s="94">
        <v>12.8408171381964</v>
      </c>
      <c r="M47" s="94">
        <v>10.506988996573</v>
      </c>
      <c r="N47" s="99">
        <v>8.7729528674244506</v>
      </c>
      <c r="O47" s="94">
        <f t="shared" si="9"/>
        <v>387.18825051262888</v>
      </c>
      <c r="P47" s="94">
        <f t="shared" si="10"/>
        <v>411.01521977494491</v>
      </c>
      <c r="Q47" s="94">
        <f t="shared" si="11"/>
        <v>505.61396083425745</v>
      </c>
      <c r="R47" s="94">
        <f t="shared" si="12"/>
        <v>675.10382530204242</v>
      </c>
      <c r="S47" s="94">
        <f t="shared" si="13"/>
        <v>934.51996635827027</v>
      </c>
      <c r="T47" s="94">
        <f t="shared" si="14"/>
        <v>1142.0969417512445</v>
      </c>
      <c r="U47" s="94">
        <f t="shared" si="15"/>
        <v>1367.8404730245566</v>
      </c>
      <c r="V47" s="95">
        <v>0.52</v>
      </c>
      <c r="W47" s="96">
        <f t="shared" si="16"/>
        <v>16.116191521148629</v>
      </c>
      <c r="X47" s="96">
        <f t="shared" si="17"/>
        <v>15.181919548908112</v>
      </c>
      <c r="Y47" s="96">
        <f t="shared" si="18"/>
        <v>12.341431375241438</v>
      </c>
      <c r="Z47" s="96">
        <f t="shared" si="19"/>
        <v>9.2430227264794649</v>
      </c>
      <c r="AA47" s="96">
        <f t="shared" si="20"/>
        <v>6.6772249118621279</v>
      </c>
      <c r="AB47" s="96">
        <f t="shared" si="21"/>
        <v>5.4636342782179605</v>
      </c>
      <c r="AC47" s="96">
        <f t="shared" si="22"/>
        <v>4.5619354910607148</v>
      </c>
      <c r="AD47" s="95">
        <v>10.8</v>
      </c>
      <c r="AE47" s="95">
        <v>7.35</v>
      </c>
      <c r="AF47" s="95">
        <v>4.3600000000000003</v>
      </c>
      <c r="AG47" s="95">
        <v>5.16</v>
      </c>
      <c r="AH47" s="100">
        <f t="shared" si="23"/>
        <v>130.30373815328855</v>
      </c>
      <c r="AI47" s="100">
        <f t="shared" si="24"/>
        <v>138.32242973195261</v>
      </c>
      <c r="AJ47" s="100">
        <f t="shared" si="25"/>
        <v>170.15854451152893</v>
      </c>
      <c r="AK47" s="100">
        <f t="shared" si="26"/>
        <v>227.19840274587963</v>
      </c>
      <c r="AL47" s="100">
        <f t="shared" si="27"/>
        <v>314.50191175518711</v>
      </c>
      <c r="AM47" s="100">
        <f t="shared" si="28"/>
        <v>384.35954770474569</v>
      </c>
      <c r="AN47" s="100">
        <f t="shared" si="29"/>
        <v>460.33092842172567</v>
      </c>
      <c r="AO47" s="97">
        <f t="shared" si="30"/>
        <v>194.44444444444443</v>
      </c>
      <c r="AP47" s="97">
        <f t="shared" si="31"/>
        <v>194.44444444444443</v>
      </c>
      <c r="AQ47" s="97">
        <f t="shared" si="32"/>
        <v>194.44444444444443</v>
      </c>
      <c r="AR47" s="97">
        <f t="shared" si="33"/>
        <v>285.71428571428572</v>
      </c>
      <c r="AS47" s="97">
        <f t="shared" si="34"/>
        <v>481.65137614678895</v>
      </c>
      <c r="AT47" s="97">
        <f t="shared" si="35"/>
        <v>406.97674418604652</v>
      </c>
      <c r="AU47" s="97">
        <f t="shared" si="36"/>
        <v>406.97674418604652</v>
      </c>
      <c r="AV47" s="97">
        <f t="shared" si="37"/>
        <v>78.01995309588969</v>
      </c>
      <c r="AW47" s="97">
        <f t="shared" si="38"/>
        <v>80.825436936904538</v>
      </c>
      <c r="AX47" s="97">
        <f t="shared" si="39"/>
        <v>90.746331371997528</v>
      </c>
      <c r="AY47" s="97">
        <f t="shared" si="40"/>
        <v>126.55921917401943</v>
      </c>
      <c r="AZ47" s="97">
        <f t="shared" si="41"/>
        <v>190.26521764026478</v>
      </c>
      <c r="BA47" s="97">
        <f t="shared" si="42"/>
        <v>197.67246735005833</v>
      </c>
      <c r="BB47" s="97">
        <f t="shared" si="43"/>
        <v>216.00637053505886</v>
      </c>
    </row>
    <row r="48" spans="2:54" s="75" customFormat="1" x14ac:dyDescent="0.3">
      <c r="B48" s="93" t="s">
        <v>108</v>
      </c>
      <c r="C48" s="93" t="s">
        <v>121</v>
      </c>
      <c r="D48" s="92" t="s">
        <v>122</v>
      </c>
      <c r="E48" s="93" t="s">
        <v>116</v>
      </c>
      <c r="F48" s="93" t="s">
        <v>117</v>
      </c>
      <c r="G48" s="93" t="s">
        <v>59</v>
      </c>
      <c r="H48" s="94" t="s">
        <v>113</v>
      </c>
      <c r="I48" s="94" t="s">
        <v>113</v>
      </c>
      <c r="J48" s="94" t="s">
        <v>113</v>
      </c>
      <c r="K48" s="94" t="s">
        <v>113</v>
      </c>
      <c r="L48" s="94" t="s">
        <v>113</v>
      </c>
      <c r="M48" s="94">
        <v>160.27793871724299</v>
      </c>
      <c r="N48" s="94">
        <v>168.82322216724543</v>
      </c>
      <c r="O48" s="94" t="str">
        <f t="shared" si="9"/>
        <v>-</v>
      </c>
      <c r="P48" s="94" t="str">
        <f t="shared" si="10"/>
        <v>-</v>
      </c>
      <c r="Q48" s="94" t="str">
        <f t="shared" si="11"/>
        <v>-</v>
      </c>
      <c r="R48" s="94" t="str">
        <f t="shared" si="12"/>
        <v>-</v>
      </c>
      <c r="S48" s="94" t="str">
        <f t="shared" si="13"/>
        <v>-</v>
      </c>
      <c r="T48" s="94">
        <f t="shared" si="14"/>
        <v>74.869942151988866</v>
      </c>
      <c r="U48" s="94">
        <f t="shared" si="15"/>
        <v>71.080268732888825</v>
      </c>
      <c r="V48" s="95">
        <v>0.52</v>
      </c>
      <c r="W48" s="96" t="str">
        <f t="shared" si="16"/>
        <v>-</v>
      </c>
      <c r="X48" s="96" t="str">
        <f t="shared" si="17"/>
        <v>-</v>
      </c>
      <c r="Y48" s="96" t="str">
        <f t="shared" si="18"/>
        <v>-</v>
      </c>
      <c r="Z48" s="96" t="str">
        <f t="shared" si="19"/>
        <v>-</v>
      </c>
      <c r="AA48" s="96" t="str">
        <f t="shared" si="20"/>
        <v>-</v>
      </c>
      <c r="AB48" s="96">
        <f t="shared" si="21"/>
        <v>83.34452813296636</v>
      </c>
      <c r="AC48" s="96">
        <f t="shared" si="22"/>
        <v>87.788075526967631</v>
      </c>
      <c r="AD48" s="95">
        <v>10.8</v>
      </c>
      <c r="AE48" s="95">
        <v>7.35</v>
      </c>
      <c r="AF48" s="95">
        <v>4.3600000000000003</v>
      </c>
      <c r="AG48" s="95">
        <v>5.16</v>
      </c>
      <c r="AH48" s="100" t="str">
        <f t="shared" si="23"/>
        <v>-</v>
      </c>
      <c r="AI48" s="100" t="str">
        <f t="shared" si="24"/>
        <v>-</v>
      </c>
      <c r="AJ48" s="100" t="str">
        <f t="shared" si="25"/>
        <v>-</v>
      </c>
      <c r="AK48" s="100" t="str">
        <f t="shared" si="26"/>
        <v>-</v>
      </c>
      <c r="AL48" s="100" t="str">
        <f t="shared" si="27"/>
        <v>-</v>
      </c>
      <c r="AM48" s="100">
        <f t="shared" si="28"/>
        <v>25.196615147303945</v>
      </c>
      <c r="AN48" s="100">
        <f t="shared" si="29"/>
        <v>23.921244285106816</v>
      </c>
      <c r="AO48" s="97">
        <f t="shared" si="30"/>
        <v>194.44444444444443</v>
      </c>
      <c r="AP48" s="97">
        <f t="shared" si="31"/>
        <v>194.44444444444443</v>
      </c>
      <c r="AQ48" s="97">
        <f t="shared" si="32"/>
        <v>194.44444444444443</v>
      </c>
      <c r="AR48" s="97">
        <f t="shared" si="33"/>
        <v>285.71428571428572</v>
      </c>
      <c r="AS48" s="97">
        <f t="shared" si="34"/>
        <v>481.65137614678895</v>
      </c>
      <c r="AT48" s="97">
        <f t="shared" si="35"/>
        <v>406.97674418604652</v>
      </c>
      <c r="AU48" s="97">
        <f t="shared" si="36"/>
        <v>406.97674418604652</v>
      </c>
      <c r="AV48" s="97" t="str">
        <f t="shared" si="37"/>
        <v>-</v>
      </c>
      <c r="AW48" s="97" t="str">
        <f t="shared" si="38"/>
        <v>-</v>
      </c>
      <c r="AX48" s="97" t="str">
        <f t="shared" si="39"/>
        <v>-</v>
      </c>
      <c r="AY48" s="97" t="str">
        <f t="shared" si="40"/>
        <v>-</v>
      </c>
      <c r="AZ48" s="97" t="str">
        <f t="shared" si="41"/>
        <v>-</v>
      </c>
      <c r="BA48" s="97">
        <f t="shared" si="42"/>
        <v>23.727599528523864</v>
      </c>
      <c r="BB48" s="97">
        <f t="shared" si="43"/>
        <v>22.593259603214843</v>
      </c>
    </row>
    <row r="49" spans="2:54" s="75" customFormat="1" x14ac:dyDescent="0.3">
      <c r="B49" s="93" t="s">
        <v>108</v>
      </c>
      <c r="C49" s="93" t="s">
        <v>121</v>
      </c>
      <c r="D49" s="92" t="s">
        <v>122</v>
      </c>
      <c r="E49" s="93" t="s">
        <v>111</v>
      </c>
      <c r="F49" s="93" t="s">
        <v>118</v>
      </c>
      <c r="G49" s="93" t="s">
        <v>59</v>
      </c>
      <c r="H49" s="94" t="s">
        <v>113</v>
      </c>
      <c r="I49" s="94" t="s">
        <v>113</v>
      </c>
      <c r="J49" s="94" t="s">
        <v>113</v>
      </c>
      <c r="K49" s="94" t="s">
        <v>113</v>
      </c>
      <c r="L49" s="94" t="s">
        <v>113</v>
      </c>
      <c r="M49" s="94">
        <v>74.885474860335194</v>
      </c>
      <c r="N49" s="94">
        <v>80.025134649910299</v>
      </c>
      <c r="O49" s="94" t="str">
        <f t="shared" si="9"/>
        <v>-</v>
      </c>
      <c r="P49" s="94" t="str">
        <f t="shared" si="10"/>
        <v>-</v>
      </c>
      <c r="Q49" s="94" t="str">
        <f t="shared" si="11"/>
        <v>-</v>
      </c>
      <c r="R49" s="94" t="str">
        <f t="shared" si="12"/>
        <v>-</v>
      </c>
      <c r="S49" s="94" t="str">
        <f t="shared" si="13"/>
        <v>-</v>
      </c>
      <c r="T49" s="94">
        <f t="shared" si="14"/>
        <v>160.24469394606288</v>
      </c>
      <c r="U49" s="94">
        <f t="shared" si="15"/>
        <v>149.95288733342295</v>
      </c>
      <c r="V49" s="95">
        <v>0.52</v>
      </c>
      <c r="W49" s="96" t="str">
        <f t="shared" si="16"/>
        <v>-</v>
      </c>
      <c r="X49" s="96" t="str">
        <f t="shared" si="17"/>
        <v>-</v>
      </c>
      <c r="Y49" s="96" t="str">
        <f t="shared" si="18"/>
        <v>-</v>
      </c>
      <c r="Z49" s="96" t="str">
        <f t="shared" si="19"/>
        <v>-</v>
      </c>
      <c r="AA49" s="96" t="str">
        <f t="shared" si="20"/>
        <v>-</v>
      </c>
      <c r="AB49" s="96">
        <f t="shared" si="21"/>
        <v>38.940446927374303</v>
      </c>
      <c r="AC49" s="96">
        <f t="shared" si="22"/>
        <v>41.613070017953355</v>
      </c>
      <c r="AD49" s="95">
        <v>10.8</v>
      </c>
      <c r="AE49" s="95">
        <v>7.35</v>
      </c>
      <c r="AF49" s="95">
        <v>4.3600000000000003</v>
      </c>
      <c r="AG49" s="95">
        <v>5.16</v>
      </c>
      <c r="AH49" s="100" t="str">
        <f t="shared" si="23"/>
        <v>-</v>
      </c>
      <c r="AI49" s="100" t="str">
        <f t="shared" si="24"/>
        <v>-</v>
      </c>
      <c r="AJ49" s="100" t="str">
        <f t="shared" si="25"/>
        <v>-</v>
      </c>
      <c r="AK49" s="100" t="str">
        <f t="shared" si="26"/>
        <v>-</v>
      </c>
      <c r="AL49" s="100" t="str">
        <f t="shared" si="27"/>
        <v>-</v>
      </c>
      <c r="AM49" s="100">
        <f t="shared" si="28"/>
        <v>53.928502770309628</v>
      </c>
      <c r="AN49" s="100">
        <f t="shared" si="29"/>
        <v>50.464914006440416</v>
      </c>
      <c r="AO49" s="97">
        <f t="shared" si="30"/>
        <v>194.44444444444443</v>
      </c>
      <c r="AP49" s="97">
        <f t="shared" si="31"/>
        <v>194.44444444444443</v>
      </c>
      <c r="AQ49" s="97">
        <f t="shared" si="32"/>
        <v>194.44444444444443</v>
      </c>
      <c r="AR49" s="97">
        <f t="shared" si="33"/>
        <v>285.71428571428572</v>
      </c>
      <c r="AS49" s="97">
        <f t="shared" si="34"/>
        <v>481.65137614678895</v>
      </c>
      <c r="AT49" s="97">
        <f t="shared" si="35"/>
        <v>406.97674418604652</v>
      </c>
      <c r="AU49" s="97">
        <f t="shared" si="36"/>
        <v>406.97674418604652</v>
      </c>
      <c r="AV49" s="97" t="str">
        <f t="shared" si="37"/>
        <v>-</v>
      </c>
      <c r="AW49" s="97" t="str">
        <f t="shared" si="38"/>
        <v>-</v>
      </c>
      <c r="AX49" s="97" t="str">
        <f t="shared" si="39"/>
        <v>-</v>
      </c>
      <c r="AY49" s="97" t="str">
        <f t="shared" si="40"/>
        <v>-</v>
      </c>
      <c r="AZ49" s="97" t="str">
        <f t="shared" si="41"/>
        <v>-</v>
      </c>
      <c r="BA49" s="97">
        <f t="shared" si="42"/>
        <v>47.618565033101177</v>
      </c>
      <c r="BB49" s="97">
        <f t="shared" si="43"/>
        <v>44.89763017894564</v>
      </c>
    </row>
    <row r="50" spans="2:54" s="75" customFormat="1" x14ac:dyDescent="0.3">
      <c r="B50" s="93" t="s">
        <v>108</v>
      </c>
      <c r="C50" s="93" t="s">
        <v>121</v>
      </c>
      <c r="D50" s="92" t="s">
        <v>122</v>
      </c>
      <c r="E50" s="93" t="s">
        <v>114</v>
      </c>
      <c r="F50" s="93" t="s">
        <v>118</v>
      </c>
      <c r="G50" s="93" t="s">
        <v>59</v>
      </c>
      <c r="H50" s="94" t="s">
        <v>113</v>
      </c>
      <c r="I50" s="94" t="s">
        <v>113</v>
      </c>
      <c r="J50" s="94" t="s">
        <v>113</v>
      </c>
      <c r="K50" s="94" t="s">
        <v>113</v>
      </c>
      <c r="L50" s="94" t="s">
        <v>113</v>
      </c>
      <c r="M50" s="94" t="s">
        <v>113</v>
      </c>
      <c r="N50" s="94" t="s">
        <v>113</v>
      </c>
      <c r="O50" s="94" t="str">
        <f t="shared" si="9"/>
        <v>-</v>
      </c>
      <c r="P50" s="94" t="str">
        <f t="shared" si="10"/>
        <v>-</v>
      </c>
      <c r="Q50" s="94" t="str">
        <f t="shared" si="11"/>
        <v>-</v>
      </c>
      <c r="R50" s="94" t="str">
        <f t="shared" si="12"/>
        <v>-</v>
      </c>
      <c r="S50" s="94" t="str">
        <f t="shared" si="13"/>
        <v>-</v>
      </c>
      <c r="T50" s="94" t="str">
        <f t="shared" si="14"/>
        <v>-</v>
      </c>
      <c r="U50" s="94" t="str">
        <f t="shared" si="15"/>
        <v>-</v>
      </c>
      <c r="V50" s="95">
        <v>0.52</v>
      </c>
      <c r="W50" s="96" t="str">
        <f t="shared" si="16"/>
        <v>-</v>
      </c>
      <c r="X50" s="96" t="str">
        <f t="shared" si="17"/>
        <v>-</v>
      </c>
      <c r="Y50" s="96" t="str">
        <f t="shared" si="18"/>
        <v>-</v>
      </c>
      <c r="Z50" s="96" t="str">
        <f t="shared" si="19"/>
        <v>-</v>
      </c>
      <c r="AA50" s="96" t="str">
        <f t="shared" si="20"/>
        <v>-</v>
      </c>
      <c r="AB50" s="96" t="str">
        <f t="shared" si="21"/>
        <v>-</v>
      </c>
      <c r="AC50" s="96" t="str">
        <f t="shared" si="22"/>
        <v>-</v>
      </c>
      <c r="AD50" s="95">
        <v>10.8</v>
      </c>
      <c r="AE50" s="95">
        <v>7.35</v>
      </c>
      <c r="AF50" s="95">
        <v>4.3600000000000003</v>
      </c>
      <c r="AG50" s="95">
        <v>5.16</v>
      </c>
      <c r="AH50" s="100" t="str">
        <f t="shared" si="23"/>
        <v>-</v>
      </c>
      <c r="AI50" s="100" t="str">
        <f t="shared" si="24"/>
        <v>-</v>
      </c>
      <c r="AJ50" s="100" t="str">
        <f t="shared" si="25"/>
        <v>-</v>
      </c>
      <c r="AK50" s="100" t="str">
        <f t="shared" si="26"/>
        <v>-</v>
      </c>
      <c r="AL50" s="100" t="str">
        <f t="shared" si="27"/>
        <v>-</v>
      </c>
      <c r="AM50" s="100" t="str">
        <f t="shared" si="28"/>
        <v>-</v>
      </c>
      <c r="AN50" s="100" t="str">
        <f t="shared" si="29"/>
        <v>-</v>
      </c>
      <c r="AO50" s="97">
        <f t="shared" si="30"/>
        <v>194.44444444444443</v>
      </c>
      <c r="AP50" s="97">
        <f t="shared" si="31"/>
        <v>194.44444444444443</v>
      </c>
      <c r="AQ50" s="97">
        <f t="shared" si="32"/>
        <v>194.44444444444443</v>
      </c>
      <c r="AR50" s="97">
        <f t="shared" si="33"/>
        <v>285.71428571428572</v>
      </c>
      <c r="AS50" s="97">
        <f t="shared" si="34"/>
        <v>481.65137614678895</v>
      </c>
      <c r="AT50" s="97">
        <f t="shared" si="35"/>
        <v>406.97674418604652</v>
      </c>
      <c r="AU50" s="97">
        <f t="shared" si="36"/>
        <v>406.97674418604652</v>
      </c>
      <c r="AV50" s="97" t="str">
        <f t="shared" si="37"/>
        <v>-</v>
      </c>
      <c r="AW50" s="97" t="str">
        <f t="shared" si="38"/>
        <v>-</v>
      </c>
      <c r="AX50" s="97" t="str">
        <f t="shared" si="39"/>
        <v>-</v>
      </c>
      <c r="AY50" s="97" t="str">
        <f t="shared" si="40"/>
        <v>-</v>
      </c>
      <c r="AZ50" s="97" t="str">
        <f t="shared" si="41"/>
        <v>-</v>
      </c>
      <c r="BA50" s="97" t="str">
        <f t="shared" si="42"/>
        <v>-</v>
      </c>
      <c r="BB50" s="97" t="str">
        <f t="shared" si="43"/>
        <v>-</v>
      </c>
    </row>
    <row r="51" spans="2:54" s="75" customFormat="1" x14ac:dyDescent="0.3">
      <c r="B51" s="93" t="s">
        <v>108</v>
      </c>
      <c r="C51" s="93" t="s">
        <v>121</v>
      </c>
      <c r="D51" s="92" t="s">
        <v>122</v>
      </c>
      <c r="E51" s="93" t="s">
        <v>115</v>
      </c>
      <c r="F51" s="93" t="s">
        <v>118</v>
      </c>
      <c r="G51" s="93" t="s">
        <v>59</v>
      </c>
      <c r="H51" s="99">
        <v>2.0188176950788201</v>
      </c>
      <c r="I51" s="99">
        <v>1.90178478521918</v>
      </c>
      <c r="J51" s="99">
        <v>1.5459669866943</v>
      </c>
      <c r="K51" s="99">
        <v>1.1813965640570601</v>
      </c>
      <c r="L51" s="101">
        <v>0.92794187375888904</v>
      </c>
      <c r="M51" s="101">
        <v>0.74498189431929795</v>
      </c>
      <c r="N51" s="101">
        <v>0.63237712473431396</v>
      </c>
      <c r="O51" s="94">
        <f t="shared" si="9"/>
        <v>5944.0731222298346</v>
      </c>
      <c r="P51" s="94">
        <f t="shared" si="10"/>
        <v>6309.8622374439728</v>
      </c>
      <c r="Q51" s="94">
        <f t="shared" si="11"/>
        <v>7762.132117490607</v>
      </c>
      <c r="R51" s="94">
        <f t="shared" si="12"/>
        <v>10157.469866672487</v>
      </c>
      <c r="S51" s="94">
        <f t="shared" si="13"/>
        <v>12931.844482231018</v>
      </c>
      <c r="T51" s="94">
        <f t="shared" si="14"/>
        <v>16107.774016393505</v>
      </c>
      <c r="U51" s="94">
        <f t="shared" si="15"/>
        <v>18976.018471638523</v>
      </c>
      <c r="V51" s="95">
        <v>0.52</v>
      </c>
      <c r="W51" s="96">
        <f t="shared" si="16"/>
        <v>1.0497852014409865</v>
      </c>
      <c r="X51" s="96">
        <f t="shared" si="17"/>
        <v>0.98892808831397361</v>
      </c>
      <c r="Y51" s="96">
        <f t="shared" si="18"/>
        <v>0.80390283308103605</v>
      </c>
      <c r="Z51" s="96">
        <f t="shared" si="19"/>
        <v>0.6143262133096713</v>
      </c>
      <c r="AA51" s="96">
        <f t="shared" si="20"/>
        <v>0.4825297743546223</v>
      </c>
      <c r="AB51" s="96">
        <f t="shared" si="21"/>
        <v>0.38739058504603496</v>
      </c>
      <c r="AC51" s="96">
        <f t="shared" si="22"/>
        <v>0.32883610486184328</v>
      </c>
      <c r="AD51" s="95">
        <v>10.8</v>
      </c>
      <c r="AE51" s="95">
        <v>7.35</v>
      </c>
      <c r="AF51" s="95">
        <v>4.3600000000000003</v>
      </c>
      <c r="AG51" s="95">
        <v>5.16</v>
      </c>
      <c r="AH51" s="100">
        <f t="shared" si="23"/>
        <v>2000.4092238273479</v>
      </c>
      <c r="AI51" s="100">
        <f t="shared" si="24"/>
        <v>2123.5113299090294</v>
      </c>
      <c r="AJ51" s="100">
        <f t="shared" si="25"/>
        <v>2612.2560010785696</v>
      </c>
      <c r="AK51" s="100">
        <f t="shared" si="26"/>
        <v>3418.3792820532403</v>
      </c>
      <c r="AL51" s="100">
        <f t="shared" si="27"/>
        <v>4352.0630469046691</v>
      </c>
      <c r="AM51" s="100">
        <f t="shared" si="28"/>
        <v>5420.8854862862754</v>
      </c>
      <c r="AN51" s="100">
        <f t="shared" si="29"/>
        <v>6386.160062570656</v>
      </c>
      <c r="AO51" s="97">
        <f t="shared" si="30"/>
        <v>194.44444444444443</v>
      </c>
      <c r="AP51" s="97">
        <f t="shared" si="31"/>
        <v>194.44444444444443</v>
      </c>
      <c r="AQ51" s="97">
        <f t="shared" si="32"/>
        <v>194.44444444444443</v>
      </c>
      <c r="AR51" s="97">
        <f t="shared" si="33"/>
        <v>285.71428571428572</v>
      </c>
      <c r="AS51" s="97">
        <f t="shared" si="34"/>
        <v>481.65137614678895</v>
      </c>
      <c r="AT51" s="97">
        <f t="shared" si="35"/>
        <v>406.97674418604652</v>
      </c>
      <c r="AU51" s="97">
        <f t="shared" si="36"/>
        <v>406.97674418604652</v>
      </c>
      <c r="AV51" s="97">
        <f t="shared" si="37"/>
        <v>177.21840221581658</v>
      </c>
      <c r="AW51" s="97">
        <f t="shared" si="38"/>
        <v>178.13324369004079</v>
      </c>
      <c r="AX51" s="97">
        <f t="shared" si="39"/>
        <v>180.97359398884365</v>
      </c>
      <c r="AY51" s="97">
        <f t="shared" si="40"/>
        <v>263.67578923256082</v>
      </c>
      <c r="AZ51" s="97">
        <f t="shared" si="41"/>
        <v>433.65763306636001</v>
      </c>
      <c r="BA51" s="97">
        <f t="shared" si="42"/>
        <v>378.55636227615173</v>
      </c>
      <c r="BB51" s="97">
        <f t="shared" si="43"/>
        <v>382.59477234889277</v>
      </c>
    </row>
    <row r="52" spans="2:54" s="75" customFormat="1" x14ac:dyDescent="0.3">
      <c r="B52" s="93" t="s">
        <v>108</v>
      </c>
      <c r="C52" s="93" t="s">
        <v>121</v>
      </c>
      <c r="D52" s="92" t="s">
        <v>122</v>
      </c>
      <c r="E52" s="93" t="s">
        <v>116</v>
      </c>
      <c r="F52" s="93" t="s">
        <v>118</v>
      </c>
      <c r="G52" s="93" t="s">
        <v>59</v>
      </c>
      <c r="H52" s="94" t="s">
        <v>113</v>
      </c>
      <c r="I52" s="94" t="s">
        <v>113</v>
      </c>
      <c r="J52" s="94" t="s">
        <v>113</v>
      </c>
      <c r="K52" s="94" t="s">
        <v>113</v>
      </c>
      <c r="L52" s="94" t="s">
        <v>113</v>
      </c>
      <c r="M52" s="94">
        <v>75.630456754654489</v>
      </c>
      <c r="N52" s="94">
        <v>80.657511774644618</v>
      </c>
      <c r="O52" s="94" t="str">
        <f t="shared" si="9"/>
        <v>-</v>
      </c>
      <c r="P52" s="94" t="str">
        <f t="shared" si="10"/>
        <v>-</v>
      </c>
      <c r="Q52" s="94" t="str">
        <f t="shared" si="11"/>
        <v>-</v>
      </c>
      <c r="R52" s="94" t="str">
        <f t="shared" si="12"/>
        <v>-</v>
      </c>
      <c r="S52" s="94" t="str">
        <f t="shared" si="13"/>
        <v>-</v>
      </c>
      <c r="T52" s="94">
        <f t="shared" si="14"/>
        <v>158.66623731928593</v>
      </c>
      <c r="U52" s="94">
        <f t="shared" si="15"/>
        <v>148.77721536374375</v>
      </c>
      <c r="V52" s="95">
        <v>0.52</v>
      </c>
      <c r="W52" s="96" t="str">
        <f t="shared" si="16"/>
        <v>-</v>
      </c>
      <c r="X52" s="96" t="str">
        <f t="shared" si="17"/>
        <v>-</v>
      </c>
      <c r="Y52" s="96" t="str">
        <f t="shared" si="18"/>
        <v>-</v>
      </c>
      <c r="Z52" s="96" t="str">
        <f t="shared" si="19"/>
        <v>-</v>
      </c>
      <c r="AA52" s="96" t="str">
        <f t="shared" si="20"/>
        <v>-</v>
      </c>
      <c r="AB52" s="96">
        <f t="shared" si="21"/>
        <v>39.327837512420338</v>
      </c>
      <c r="AC52" s="96">
        <f t="shared" si="22"/>
        <v>41.941906122815205</v>
      </c>
      <c r="AD52" s="95">
        <v>10.8</v>
      </c>
      <c r="AE52" s="95">
        <v>7.35</v>
      </c>
      <c r="AF52" s="95">
        <v>4.3600000000000003</v>
      </c>
      <c r="AG52" s="95">
        <v>5.16</v>
      </c>
      <c r="AH52" s="100" t="str">
        <f t="shared" si="23"/>
        <v>-</v>
      </c>
      <c r="AI52" s="100" t="str">
        <f t="shared" si="24"/>
        <v>-</v>
      </c>
      <c r="AJ52" s="100" t="str">
        <f t="shared" si="25"/>
        <v>-</v>
      </c>
      <c r="AK52" s="100" t="str">
        <f t="shared" si="26"/>
        <v>-</v>
      </c>
      <c r="AL52" s="100" t="str">
        <f t="shared" si="27"/>
        <v>-</v>
      </c>
      <c r="AM52" s="100">
        <f t="shared" si="28"/>
        <v>53.397291405528911</v>
      </c>
      <c r="AN52" s="100">
        <f t="shared" si="29"/>
        <v>50.069255170490685</v>
      </c>
      <c r="AO52" s="97">
        <f t="shared" si="30"/>
        <v>194.44444444444443</v>
      </c>
      <c r="AP52" s="97">
        <f t="shared" si="31"/>
        <v>194.44444444444443</v>
      </c>
      <c r="AQ52" s="97">
        <f t="shared" si="32"/>
        <v>194.44444444444443</v>
      </c>
      <c r="AR52" s="97">
        <f t="shared" si="33"/>
        <v>285.71428571428572</v>
      </c>
      <c r="AS52" s="97">
        <f t="shared" si="34"/>
        <v>481.65137614678895</v>
      </c>
      <c r="AT52" s="97">
        <f t="shared" si="35"/>
        <v>406.97674418604652</v>
      </c>
      <c r="AU52" s="97">
        <f t="shared" si="36"/>
        <v>406.97674418604652</v>
      </c>
      <c r="AV52" s="97" t="str">
        <f t="shared" si="37"/>
        <v>-</v>
      </c>
      <c r="AW52" s="97" t="str">
        <f t="shared" si="38"/>
        <v>-</v>
      </c>
      <c r="AX52" s="97" t="str">
        <f t="shared" si="39"/>
        <v>-</v>
      </c>
      <c r="AY52" s="97" t="str">
        <f t="shared" si="40"/>
        <v>-</v>
      </c>
      <c r="AZ52" s="97" t="str">
        <f t="shared" si="41"/>
        <v>-</v>
      </c>
      <c r="BA52" s="97">
        <f t="shared" si="42"/>
        <v>47.203912741627676</v>
      </c>
      <c r="BB52" s="97">
        <f t="shared" si="43"/>
        <v>44.584182952689531</v>
      </c>
    </row>
    <row r="53" spans="2:54" s="75" customFormat="1" x14ac:dyDescent="0.3">
      <c r="B53" s="92" t="s">
        <v>108</v>
      </c>
      <c r="C53" s="92" t="s">
        <v>121</v>
      </c>
      <c r="D53" s="92" t="s">
        <v>123</v>
      </c>
      <c r="E53" s="93" t="s">
        <v>111</v>
      </c>
      <c r="F53" s="93" t="s">
        <v>112</v>
      </c>
      <c r="G53" s="93" t="s">
        <v>59</v>
      </c>
      <c r="H53" s="94" t="s">
        <v>113</v>
      </c>
      <c r="I53" s="94" t="s">
        <v>113</v>
      </c>
      <c r="J53" s="94" t="s">
        <v>113</v>
      </c>
      <c r="K53" s="94" t="s">
        <v>113</v>
      </c>
      <c r="L53" s="94" t="s">
        <v>113</v>
      </c>
      <c r="M53" s="94">
        <v>299.541899441341</v>
      </c>
      <c r="N53" s="94">
        <v>320.10053859964103</v>
      </c>
      <c r="O53" s="94" t="str">
        <f t="shared" si="9"/>
        <v>-</v>
      </c>
      <c r="P53" s="94" t="str">
        <f t="shared" si="10"/>
        <v>-</v>
      </c>
      <c r="Q53" s="94" t="str">
        <f t="shared" si="11"/>
        <v>-</v>
      </c>
      <c r="R53" s="94" t="str">
        <f t="shared" si="12"/>
        <v>-</v>
      </c>
      <c r="S53" s="94" t="str">
        <f t="shared" si="13"/>
        <v>-</v>
      </c>
      <c r="T53" s="94">
        <f t="shared" si="14"/>
        <v>40.061173486515692</v>
      </c>
      <c r="U53" s="94">
        <f t="shared" si="15"/>
        <v>37.488221833355759</v>
      </c>
      <c r="V53" s="95">
        <v>0.52</v>
      </c>
      <c r="W53" s="96" t="str">
        <f t="shared" si="16"/>
        <v>-</v>
      </c>
      <c r="X53" s="96" t="str">
        <f t="shared" si="17"/>
        <v>-</v>
      </c>
      <c r="Y53" s="96" t="str">
        <f t="shared" si="18"/>
        <v>-</v>
      </c>
      <c r="Z53" s="96" t="str">
        <f t="shared" si="19"/>
        <v>-</v>
      </c>
      <c r="AA53" s="96" t="str">
        <f t="shared" si="20"/>
        <v>-</v>
      </c>
      <c r="AB53" s="96">
        <f t="shared" si="21"/>
        <v>155.76178770949733</v>
      </c>
      <c r="AC53" s="96">
        <f t="shared" si="22"/>
        <v>166.45228007181333</v>
      </c>
      <c r="AD53" s="95">
        <v>10.8</v>
      </c>
      <c r="AE53" s="95">
        <v>7.35</v>
      </c>
      <c r="AF53" s="95">
        <v>4.3600000000000003</v>
      </c>
      <c r="AG53" s="95">
        <v>5.16</v>
      </c>
      <c r="AH53" s="100" t="str">
        <f t="shared" si="23"/>
        <v>-</v>
      </c>
      <c r="AI53" s="100" t="str">
        <f t="shared" si="24"/>
        <v>-</v>
      </c>
      <c r="AJ53" s="100" t="str">
        <f t="shared" si="25"/>
        <v>-</v>
      </c>
      <c r="AK53" s="100" t="str">
        <f t="shared" si="26"/>
        <v>-</v>
      </c>
      <c r="AL53" s="100" t="str">
        <f t="shared" si="27"/>
        <v>-</v>
      </c>
      <c r="AM53" s="100">
        <f t="shared" si="28"/>
        <v>13.482125692577396</v>
      </c>
      <c r="AN53" s="100">
        <f t="shared" si="29"/>
        <v>12.616228501610111</v>
      </c>
      <c r="AO53" s="97">
        <f t="shared" si="30"/>
        <v>194.44444444444443</v>
      </c>
      <c r="AP53" s="97">
        <f t="shared" si="31"/>
        <v>194.44444444444443</v>
      </c>
      <c r="AQ53" s="97">
        <f t="shared" si="32"/>
        <v>194.44444444444443</v>
      </c>
      <c r="AR53" s="97">
        <f t="shared" si="33"/>
        <v>285.71428571428572</v>
      </c>
      <c r="AS53" s="97">
        <f t="shared" si="34"/>
        <v>481.65137614678895</v>
      </c>
      <c r="AT53" s="97">
        <f t="shared" si="35"/>
        <v>406.97674418604652</v>
      </c>
      <c r="AU53" s="97">
        <f t="shared" si="36"/>
        <v>406.97674418604652</v>
      </c>
      <c r="AV53" s="97" t="str">
        <f t="shared" si="37"/>
        <v>-</v>
      </c>
      <c r="AW53" s="97" t="str">
        <f t="shared" si="38"/>
        <v>-</v>
      </c>
      <c r="AX53" s="97" t="str">
        <f t="shared" si="39"/>
        <v>-</v>
      </c>
      <c r="AY53" s="97" t="str">
        <f t="shared" si="40"/>
        <v>-</v>
      </c>
      <c r="AZ53" s="97" t="str">
        <f t="shared" si="41"/>
        <v>-</v>
      </c>
      <c r="BA53" s="97">
        <f t="shared" si="42"/>
        <v>13.049817739975689</v>
      </c>
      <c r="BB53" s="97">
        <f t="shared" si="43"/>
        <v>12.236886539362036</v>
      </c>
    </row>
    <row r="54" spans="2:54" s="75" customFormat="1" x14ac:dyDescent="0.3">
      <c r="B54" s="92" t="s">
        <v>108</v>
      </c>
      <c r="C54" s="92" t="s">
        <v>121</v>
      </c>
      <c r="D54" s="92" t="s">
        <v>123</v>
      </c>
      <c r="E54" s="93" t="s">
        <v>114</v>
      </c>
      <c r="F54" s="93" t="s">
        <v>112</v>
      </c>
      <c r="G54" s="93" t="s">
        <v>59</v>
      </c>
      <c r="H54" s="94" t="s">
        <v>113</v>
      </c>
      <c r="I54" s="94" t="s">
        <v>113</v>
      </c>
      <c r="J54" s="94" t="s">
        <v>113</v>
      </c>
      <c r="K54" s="94" t="s">
        <v>113</v>
      </c>
      <c r="L54" s="94" t="s">
        <v>113</v>
      </c>
      <c r="M54" s="94" t="s">
        <v>113</v>
      </c>
      <c r="N54" s="94" t="s">
        <v>113</v>
      </c>
      <c r="O54" s="94" t="str">
        <f t="shared" si="9"/>
        <v>-</v>
      </c>
      <c r="P54" s="94" t="str">
        <f t="shared" si="10"/>
        <v>-</v>
      </c>
      <c r="Q54" s="94" t="str">
        <f t="shared" si="11"/>
        <v>-</v>
      </c>
      <c r="R54" s="94" t="str">
        <f t="shared" si="12"/>
        <v>-</v>
      </c>
      <c r="S54" s="94" t="str">
        <f t="shared" si="13"/>
        <v>-</v>
      </c>
      <c r="T54" s="94" t="str">
        <f t="shared" si="14"/>
        <v>-</v>
      </c>
      <c r="U54" s="94" t="str">
        <f t="shared" si="15"/>
        <v>-</v>
      </c>
      <c r="V54" s="95">
        <v>0.52</v>
      </c>
      <c r="W54" s="96" t="str">
        <f t="shared" si="16"/>
        <v>-</v>
      </c>
      <c r="X54" s="96" t="str">
        <f t="shared" si="17"/>
        <v>-</v>
      </c>
      <c r="Y54" s="96" t="str">
        <f t="shared" si="18"/>
        <v>-</v>
      </c>
      <c r="Z54" s="96" t="str">
        <f t="shared" si="19"/>
        <v>-</v>
      </c>
      <c r="AA54" s="96" t="str">
        <f t="shared" si="20"/>
        <v>-</v>
      </c>
      <c r="AB54" s="96" t="str">
        <f t="shared" si="21"/>
        <v>-</v>
      </c>
      <c r="AC54" s="96" t="str">
        <f t="shared" si="22"/>
        <v>-</v>
      </c>
      <c r="AD54" s="95">
        <v>10.8</v>
      </c>
      <c r="AE54" s="95">
        <v>7.35</v>
      </c>
      <c r="AF54" s="95">
        <v>4.3600000000000003</v>
      </c>
      <c r="AG54" s="95">
        <v>5.16</v>
      </c>
      <c r="AH54" s="100" t="str">
        <f t="shared" si="23"/>
        <v>-</v>
      </c>
      <c r="AI54" s="100" t="str">
        <f t="shared" si="24"/>
        <v>-</v>
      </c>
      <c r="AJ54" s="100" t="str">
        <f t="shared" si="25"/>
        <v>-</v>
      </c>
      <c r="AK54" s="100" t="str">
        <f t="shared" si="26"/>
        <v>-</v>
      </c>
      <c r="AL54" s="100" t="str">
        <f t="shared" si="27"/>
        <v>-</v>
      </c>
      <c r="AM54" s="100" t="str">
        <f t="shared" si="28"/>
        <v>-</v>
      </c>
      <c r="AN54" s="100" t="str">
        <f t="shared" si="29"/>
        <v>-</v>
      </c>
      <c r="AO54" s="97">
        <f t="shared" si="30"/>
        <v>194.44444444444443</v>
      </c>
      <c r="AP54" s="97">
        <f t="shared" si="31"/>
        <v>194.44444444444443</v>
      </c>
      <c r="AQ54" s="97">
        <f t="shared" si="32"/>
        <v>194.44444444444443</v>
      </c>
      <c r="AR54" s="97">
        <f t="shared" si="33"/>
        <v>285.71428571428572</v>
      </c>
      <c r="AS54" s="97">
        <f t="shared" si="34"/>
        <v>481.65137614678895</v>
      </c>
      <c r="AT54" s="97">
        <f t="shared" si="35"/>
        <v>406.97674418604652</v>
      </c>
      <c r="AU54" s="97">
        <f t="shared" si="36"/>
        <v>406.97674418604652</v>
      </c>
      <c r="AV54" s="97" t="str">
        <f t="shared" si="37"/>
        <v>-</v>
      </c>
      <c r="AW54" s="97" t="str">
        <f t="shared" si="38"/>
        <v>-</v>
      </c>
      <c r="AX54" s="97" t="str">
        <f t="shared" si="39"/>
        <v>-</v>
      </c>
      <c r="AY54" s="97" t="str">
        <f t="shared" si="40"/>
        <v>-</v>
      </c>
      <c r="AZ54" s="97" t="str">
        <f t="shared" si="41"/>
        <v>-</v>
      </c>
      <c r="BA54" s="97" t="str">
        <f t="shared" si="42"/>
        <v>-</v>
      </c>
      <c r="BB54" s="97" t="str">
        <f t="shared" si="43"/>
        <v>-</v>
      </c>
    </row>
    <row r="55" spans="2:54" s="75" customFormat="1" x14ac:dyDescent="0.3">
      <c r="B55" s="92" t="s">
        <v>108</v>
      </c>
      <c r="C55" s="92" t="s">
        <v>121</v>
      </c>
      <c r="D55" s="92" t="s">
        <v>123</v>
      </c>
      <c r="E55" s="93" t="s">
        <v>115</v>
      </c>
      <c r="F55" s="93" t="s">
        <v>112</v>
      </c>
      <c r="G55" s="93" t="s">
        <v>59</v>
      </c>
      <c r="H55" s="94">
        <v>5.2516444814555401</v>
      </c>
      <c r="I55" s="94">
        <v>4.9472013231102903</v>
      </c>
      <c r="J55" s="94">
        <v>4.0215959142702999</v>
      </c>
      <c r="K55" s="94">
        <v>2.8003026357228098</v>
      </c>
      <c r="L55" s="94">
        <v>5.9113580691084904</v>
      </c>
      <c r="M55" s="94">
        <v>4.5736449257340599</v>
      </c>
      <c r="N55" s="94">
        <v>4.0092300502890197</v>
      </c>
      <c r="O55" s="94">
        <f t="shared" si="9"/>
        <v>2284.9985451936177</v>
      </c>
      <c r="P55" s="94">
        <f t="shared" si="10"/>
        <v>2425.6138402824563</v>
      </c>
      <c r="Q55" s="94">
        <f t="shared" si="11"/>
        <v>2983.8900416173078</v>
      </c>
      <c r="R55" s="94">
        <f t="shared" si="12"/>
        <v>4285.251117832333</v>
      </c>
      <c r="S55" s="94">
        <f t="shared" si="13"/>
        <v>2029.9903777965112</v>
      </c>
      <c r="T55" s="94">
        <f t="shared" si="14"/>
        <v>2623.7279445286249</v>
      </c>
      <c r="U55" s="94">
        <f t="shared" si="15"/>
        <v>2993.0933993510644</v>
      </c>
      <c r="V55" s="95">
        <v>0.52</v>
      </c>
      <c r="W55" s="96">
        <f t="shared" si="16"/>
        <v>2.7308551303568809</v>
      </c>
      <c r="X55" s="96">
        <f t="shared" si="17"/>
        <v>2.5725446880173508</v>
      </c>
      <c r="Y55" s="96">
        <f t="shared" si="18"/>
        <v>2.0912298754205558</v>
      </c>
      <c r="Z55" s="96">
        <f t="shared" si="19"/>
        <v>1.4561573705758613</v>
      </c>
      <c r="AA55" s="96">
        <f t="shared" si="20"/>
        <v>3.0739061959364151</v>
      </c>
      <c r="AB55" s="96">
        <f t="shared" si="21"/>
        <v>2.3782953613817113</v>
      </c>
      <c r="AC55" s="96">
        <f t="shared" si="22"/>
        <v>2.0847996261502901</v>
      </c>
      <c r="AD55" s="95">
        <v>10.8</v>
      </c>
      <c r="AE55" s="95">
        <v>7.35</v>
      </c>
      <c r="AF55" s="95">
        <v>4.3600000000000003</v>
      </c>
      <c r="AG55" s="95">
        <v>5.16</v>
      </c>
      <c r="AH55" s="100">
        <f t="shared" si="23"/>
        <v>768.98989501708286</v>
      </c>
      <c r="AI55" s="100">
        <f t="shared" si="24"/>
        <v>816.31235009505747</v>
      </c>
      <c r="AJ55" s="100">
        <f t="shared" si="25"/>
        <v>1004.1937640058247</v>
      </c>
      <c r="AK55" s="100">
        <f t="shared" si="26"/>
        <v>1442.1518185012658</v>
      </c>
      <c r="AL55" s="100">
        <f t="shared" si="27"/>
        <v>683.16983868151817</v>
      </c>
      <c r="AM55" s="100">
        <f t="shared" si="28"/>
        <v>882.98536594713335</v>
      </c>
      <c r="AN55" s="100">
        <f t="shared" si="29"/>
        <v>1007.2910478585313</v>
      </c>
      <c r="AO55" s="97">
        <f t="shared" si="30"/>
        <v>194.44444444444443</v>
      </c>
      <c r="AP55" s="97">
        <f t="shared" si="31"/>
        <v>194.44444444444443</v>
      </c>
      <c r="AQ55" s="97">
        <f t="shared" si="32"/>
        <v>194.44444444444443</v>
      </c>
      <c r="AR55" s="97">
        <f t="shared" si="33"/>
        <v>285.71428571428572</v>
      </c>
      <c r="AS55" s="97">
        <f t="shared" si="34"/>
        <v>481.65137614678895</v>
      </c>
      <c r="AT55" s="97">
        <f t="shared" si="35"/>
        <v>406.97674418604652</v>
      </c>
      <c r="AU55" s="97">
        <f t="shared" si="36"/>
        <v>406.97674418604652</v>
      </c>
      <c r="AV55" s="97">
        <f t="shared" si="37"/>
        <v>155.20083392871354</v>
      </c>
      <c r="AW55" s="97">
        <f t="shared" si="38"/>
        <v>157.03817403442542</v>
      </c>
      <c r="AX55" s="97">
        <f t="shared" si="39"/>
        <v>162.90144697551526</v>
      </c>
      <c r="AY55" s="97">
        <f t="shared" si="40"/>
        <v>238.46950623625688</v>
      </c>
      <c r="AZ55" s="97">
        <f t="shared" si="41"/>
        <v>282.48944022833103</v>
      </c>
      <c r="BA55" s="97">
        <f t="shared" si="42"/>
        <v>278.57756950705181</v>
      </c>
      <c r="BB55" s="97">
        <f t="shared" si="43"/>
        <v>289.86308916260379</v>
      </c>
    </row>
    <row r="56" spans="2:54" s="75" customFormat="1" x14ac:dyDescent="0.3">
      <c r="B56" s="92" t="s">
        <v>108</v>
      </c>
      <c r="C56" s="92" t="s">
        <v>121</v>
      </c>
      <c r="D56" s="92" t="s">
        <v>123</v>
      </c>
      <c r="E56" s="93" t="s">
        <v>116</v>
      </c>
      <c r="F56" s="93" t="s">
        <v>112</v>
      </c>
      <c r="G56" s="93" t="s">
        <v>59</v>
      </c>
      <c r="H56" s="94" t="s">
        <v>113</v>
      </c>
      <c r="I56" s="94" t="s">
        <v>113</v>
      </c>
      <c r="J56" s="94" t="s">
        <v>113</v>
      </c>
      <c r="K56" s="94" t="s">
        <v>113</v>
      </c>
      <c r="L56" s="94" t="s">
        <v>113</v>
      </c>
      <c r="M56" s="94">
        <v>304.11554436707507</v>
      </c>
      <c r="N56" s="94">
        <v>324.10976864993006</v>
      </c>
      <c r="O56" s="94" t="str">
        <f t="shared" si="9"/>
        <v>-</v>
      </c>
      <c r="P56" s="94" t="str">
        <f t="shared" si="10"/>
        <v>-</v>
      </c>
      <c r="Q56" s="94" t="str">
        <f t="shared" si="11"/>
        <v>-</v>
      </c>
      <c r="R56" s="94" t="str">
        <f t="shared" si="12"/>
        <v>-</v>
      </c>
      <c r="S56" s="94" t="str">
        <f t="shared" si="13"/>
        <v>-</v>
      </c>
      <c r="T56" s="94">
        <f t="shared" si="14"/>
        <v>39.458686746757344</v>
      </c>
      <c r="U56" s="94">
        <f t="shared" si="15"/>
        <v>37.024493430067402</v>
      </c>
      <c r="V56" s="95">
        <v>0.52</v>
      </c>
      <c r="W56" s="96" t="str">
        <f t="shared" si="16"/>
        <v>-</v>
      </c>
      <c r="X56" s="96" t="str">
        <f t="shared" si="17"/>
        <v>-</v>
      </c>
      <c r="Y56" s="96" t="str">
        <f t="shared" si="18"/>
        <v>-</v>
      </c>
      <c r="Z56" s="96" t="str">
        <f t="shared" si="19"/>
        <v>-</v>
      </c>
      <c r="AA56" s="96" t="str">
        <f t="shared" si="20"/>
        <v>-</v>
      </c>
      <c r="AB56" s="96">
        <f t="shared" si="21"/>
        <v>158.14008307087906</v>
      </c>
      <c r="AC56" s="96">
        <f t="shared" si="22"/>
        <v>168.53707969796363</v>
      </c>
      <c r="AD56" s="95">
        <v>10.8</v>
      </c>
      <c r="AE56" s="95">
        <v>7.35</v>
      </c>
      <c r="AF56" s="95">
        <v>4.3600000000000003</v>
      </c>
      <c r="AG56" s="95">
        <v>5.16</v>
      </c>
      <c r="AH56" s="100" t="str">
        <f t="shared" si="23"/>
        <v>-</v>
      </c>
      <c r="AI56" s="100" t="str">
        <f t="shared" si="24"/>
        <v>-</v>
      </c>
      <c r="AJ56" s="100" t="str">
        <f t="shared" si="25"/>
        <v>-</v>
      </c>
      <c r="AK56" s="100" t="str">
        <f t="shared" si="26"/>
        <v>-</v>
      </c>
      <c r="AL56" s="100" t="str">
        <f t="shared" si="27"/>
        <v>-</v>
      </c>
      <c r="AM56" s="100">
        <f t="shared" si="28"/>
        <v>13.279365732081796</v>
      </c>
      <c r="AN56" s="100">
        <f t="shared" si="29"/>
        <v>12.460166058195759</v>
      </c>
      <c r="AO56" s="97">
        <f t="shared" si="30"/>
        <v>194.44444444444443</v>
      </c>
      <c r="AP56" s="97">
        <f t="shared" si="31"/>
        <v>194.44444444444443</v>
      </c>
      <c r="AQ56" s="97">
        <f t="shared" si="32"/>
        <v>194.44444444444443</v>
      </c>
      <c r="AR56" s="97">
        <f t="shared" si="33"/>
        <v>285.71428571428572</v>
      </c>
      <c r="AS56" s="97">
        <f t="shared" si="34"/>
        <v>481.65137614678895</v>
      </c>
      <c r="AT56" s="97">
        <f t="shared" si="35"/>
        <v>406.97674418604652</v>
      </c>
      <c r="AU56" s="97">
        <f t="shared" si="36"/>
        <v>406.97674418604652</v>
      </c>
      <c r="AV56" s="97" t="str">
        <f t="shared" si="37"/>
        <v>-</v>
      </c>
      <c r="AW56" s="97" t="str">
        <f t="shared" si="38"/>
        <v>-</v>
      </c>
      <c r="AX56" s="97" t="str">
        <f t="shared" si="39"/>
        <v>-</v>
      </c>
      <c r="AY56" s="97" t="str">
        <f t="shared" si="40"/>
        <v>-</v>
      </c>
      <c r="AZ56" s="97" t="str">
        <f t="shared" si="41"/>
        <v>-</v>
      </c>
      <c r="BA56" s="97">
        <f t="shared" si="42"/>
        <v>12.859760757675257</v>
      </c>
      <c r="BB56" s="97">
        <f t="shared" si="43"/>
        <v>12.090013278586053</v>
      </c>
    </row>
    <row r="57" spans="2:54" s="75" customFormat="1" x14ac:dyDescent="0.3">
      <c r="B57" s="93" t="s">
        <v>108</v>
      </c>
      <c r="C57" s="93" t="s">
        <v>121</v>
      </c>
      <c r="D57" s="92" t="s">
        <v>123</v>
      </c>
      <c r="E57" s="93" t="s">
        <v>111</v>
      </c>
      <c r="F57" s="93" t="s">
        <v>117</v>
      </c>
      <c r="G57" s="93" t="s">
        <v>59</v>
      </c>
      <c r="H57" s="94" t="s">
        <v>113</v>
      </c>
      <c r="I57" s="94" t="s">
        <v>113</v>
      </c>
      <c r="J57" s="94" t="s">
        <v>113</v>
      </c>
      <c r="K57" s="94" t="s">
        <v>113</v>
      </c>
      <c r="L57" s="94" t="s">
        <v>113</v>
      </c>
      <c r="M57" s="94">
        <v>149.77094972066999</v>
      </c>
      <c r="N57" s="94">
        <v>160.050269299821</v>
      </c>
      <c r="O57" s="94" t="str">
        <f t="shared" si="9"/>
        <v>-</v>
      </c>
      <c r="P57" s="94" t="str">
        <f t="shared" si="10"/>
        <v>-</v>
      </c>
      <c r="Q57" s="94" t="str">
        <f t="shared" si="11"/>
        <v>-</v>
      </c>
      <c r="R57" s="94" t="str">
        <f t="shared" si="12"/>
        <v>-</v>
      </c>
      <c r="S57" s="94" t="str">
        <f t="shared" si="13"/>
        <v>-</v>
      </c>
      <c r="T57" s="94">
        <f t="shared" si="14"/>
        <v>80.122346973031654</v>
      </c>
      <c r="U57" s="94">
        <f t="shared" si="15"/>
        <v>74.97644366671129</v>
      </c>
      <c r="V57" s="95">
        <v>0.52</v>
      </c>
      <c r="W57" s="96" t="str">
        <f t="shared" si="16"/>
        <v>-</v>
      </c>
      <c r="X57" s="96" t="str">
        <f t="shared" si="17"/>
        <v>-</v>
      </c>
      <c r="Y57" s="96" t="str">
        <f t="shared" si="18"/>
        <v>-</v>
      </c>
      <c r="Z57" s="96" t="str">
        <f t="shared" si="19"/>
        <v>-</v>
      </c>
      <c r="AA57" s="96" t="str">
        <f t="shared" si="20"/>
        <v>-</v>
      </c>
      <c r="AB57" s="96">
        <f t="shared" si="21"/>
        <v>77.880893854748393</v>
      </c>
      <c r="AC57" s="96">
        <f t="shared" si="22"/>
        <v>83.226140035906923</v>
      </c>
      <c r="AD57" s="95">
        <v>10.8</v>
      </c>
      <c r="AE57" s="95">
        <v>7.35</v>
      </c>
      <c r="AF57" s="95">
        <v>4.3600000000000003</v>
      </c>
      <c r="AG57" s="95">
        <v>5.16</v>
      </c>
      <c r="AH57" s="100" t="str">
        <f t="shared" si="23"/>
        <v>-</v>
      </c>
      <c r="AI57" s="100" t="str">
        <f t="shared" si="24"/>
        <v>-</v>
      </c>
      <c r="AJ57" s="100" t="str">
        <f t="shared" si="25"/>
        <v>-</v>
      </c>
      <c r="AK57" s="100" t="str">
        <f t="shared" si="26"/>
        <v>-</v>
      </c>
      <c r="AL57" s="100" t="str">
        <f t="shared" si="27"/>
        <v>-</v>
      </c>
      <c r="AM57" s="100">
        <f t="shared" si="28"/>
        <v>26.964251385154885</v>
      </c>
      <c r="AN57" s="100">
        <f t="shared" si="29"/>
        <v>25.232457003220144</v>
      </c>
      <c r="AO57" s="97">
        <f t="shared" si="30"/>
        <v>194.44444444444443</v>
      </c>
      <c r="AP57" s="97">
        <f t="shared" si="31"/>
        <v>194.44444444444443</v>
      </c>
      <c r="AQ57" s="97">
        <f t="shared" si="32"/>
        <v>194.44444444444443</v>
      </c>
      <c r="AR57" s="97">
        <f t="shared" si="33"/>
        <v>285.71428571428572</v>
      </c>
      <c r="AS57" s="97">
        <f t="shared" si="34"/>
        <v>481.65137614678895</v>
      </c>
      <c r="AT57" s="97">
        <f t="shared" si="35"/>
        <v>406.97674418604652</v>
      </c>
      <c r="AU57" s="97">
        <f t="shared" si="36"/>
        <v>406.97674418604652</v>
      </c>
      <c r="AV57" s="97" t="str">
        <f t="shared" si="37"/>
        <v>-</v>
      </c>
      <c r="AW57" s="97" t="str">
        <f t="shared" si="38"/>
        <v>-</v>
      </c>
      <c r="AX57" s="97" t="str">
        <f t="shared" si="39"/>
        <v>-</v>
      </c>
      <c r="AY57" s="97" t="str">
        <f t="shared" si="40"/>
        <v>-</v>
      </c>
      <c r="AZ57" s="97" t="str">
        <f t="shared" si="41"/>
        <v>-</v>
      </c>
      <c r="BA57" s="97">
        <f t="shared" si="42"/>
        <v>25.288745129276073</v>
      </c>
      <c r="BB57" s="97">
        <f t="shared" si="43"/>
        <v>23.759381268905663</v>
      </c>
    </row>
    <row r="58" spans="2:54" s="75" customFormat="1" x14ac:dyDescent="0.3">
      <c r="B58" s="93" t="s">
        <v>108</v>
      </c>
      <c r="C58" s="93" t="s">
        <v>121</v>
      </c>
      <c r="D58" s="92" t="s">
        <v>123</v>
      </c>
      <c r="E58" s="93" t="s">
        <v>114</v>
      </c>
      <c r="F58" s="93" t="s">
        <v>117</v>
      </c>
      <c r="G58" s="93" t="s">
        <v>59</v>
      </c>
      <c r="H58" s="94" t="s">
        <v>113</v>
      </c>
      <c r="I58" s="94" t="s">
        <v>113</v>
      </c>
      <c r="J58" s="94" t="s">
        <v>113</v>
      </c>
      <c r="K58" s="94" t="s">
        <v>113</v>
      </c>
      <c r="L58" s="94" t="s">
        <v>113</v>
      </c>
      <c r="M58" s="94" t="s">
        <v>113</v>
      </c>
      <c r="N58" s="94" t="s">
        <v>113</v>
      </c>
      <c r="O58" s="94" t="str">
        <f t="shared" si="9"/>
        <v>-</v>
      </c>
      <c r="P58" s="94" t="str">
        <f t="shared" si="10"/>
        <v>-</v>
      </c>
      <c r="Q58" s="94" t="str">
        <f t="shared" si="11"/>
        <v>-</v>
      </c>
      <c r="R58" s="94" t="str">
        <f t="shared" si="12"/>
        <v>-</v>
      </c>
      <c r="S58" s="94" t="str">
        <f t="shared" si="13"/>
        <v>-</v>
      </c>
      <c r="T58" s="94" t="str">
        <f t="shared" si="14"/>
        <v>-</v>
      </c>
      <c r="U58" s="94" t="str">
        <f t="shared" si="15"/>
        <v>-</v>
      </c>
      <c r="V58" s="95">
        <v>0.52</v>
      </c>
      <c r="W58" s="96" t="str">
        <f t="shared" si="16"/>
        <v>-</v>
      </c>
      <c r="X58" s="96" t="str">
        <f t="shared" si="17"/>
        <v>-</v>
      </c>
      <c r="Y58" s="96" t="str">
        <f t="shared" si="18"/>
        <v>-</v>
      </c>
      <c r="Z58" s="96" t="str">
        <f t="shared" si="19"/>
        <v>-</v>
      </c>
      <c r="AA58" s="96" t="str">
        <f t="shared" si="20"/>
        <v>-</v>
      </c>
      <c r="AB58" s="96" t="str">
        <f t="shared" si="21"/>
        <v>-</v>
      </c>
      <c r="AC58" s="96" t="str">
        <f t="shared" si="22"/>
        <v>-</v>
      </c>
      <c r="AD58" s="95">
        <v>10.8</v>
      </c>
      <c r="AE58" s="95">
        <v>7.35</v>
      </c>
      <c r="AF58" s="95">
        <v>4.3600000000000003</v>
      </c>
      <c r="AG58" s="95">
        <v>5.16</v>
      </c>
      <c r="AH58" s="100" t="str">
        <f t="shared" si="23"/>
        <v>-</v>
      </c>
      <c r="AI58" s="100" t="str">
        <f t="shared" si="24"/>
        <v>-</v>
      </c>
      <c r="AJ58" s="100" t="str">
        <f t="shared" si="25"/>
        <v>-</v>
      </c>
      <c r="AK58" s="100" t="str">
        <f t="shared" si="26"/>
        <v>-</v>
      </c>
      <c r="AL58" s="100" t="str">
        <f t="shared" si="27"/>
        <v>-</v>
      </c>
      <c r="AM58" s="100" t="str">
        <f t="shared" si="28"/>
        <v>-</v>
      </c>
      <c r="AN58" s="100" t="str">
        <f t="shared" si="29"/>
        <v>-</v>
      </c>
      <c r="AO58" s="97">
        <f t="shared" si="30"/>
        <v>194.44444444444443</v>
      </c>
      <c r="AP58" s="97">
        <f t="shared" si="31"/>
        <v>194.44444444444443</v>
      </c>
      <c r="AQ58" s="97">
        <f t="shared" si="32"/>
        <v>194.44444444444443</v>
      </c>
      <c r="AR58" s="97">
        <f t="shared" si="33"/>
        <v>285.71428571428572</v>
      </c>
      <c r="AS58" s="97">
        <f t="shared" si="34"/>
        <v>481.65137614678895</v>
      </c>
      <c r="AT58" s="97">
        <f t="shared" si="35"/>
        <v>406.97674418604652</v>
      </c>
      <c r="AU58" s="97">
        <f t="shared" si="36"/>
        <v>406.97674418604652</v>
      </c>
      <c r="AV58" s="97" t="str">
        <f t="shared" si="37"/>
        <v>-</v>
      </c>
      <c r="AW58" s="97" t="str">
        <f t="shared" si="38"/>
        <v>-</v>
      </c>
      <c r="AX58" s="97" t="str">
        <f t="shared" si="39"/>
        <v>-</v>
      </c>
      <c r="AY58" s="97" t="str">
        <f t="shared" si="40"/>
        <v>-</v>
      </c>
      <c r="AZ58" s="97" t="str">
        <f t="shared" si="41"/>
        <v>-</v>
      </c>
      <c r="BA58" s="97" t="str">
        <f t="shared" si="42"/>
        <v>-</v>
      </c>
      <c r="BB58" s="97" t="str">
        <f t="shared" si="43"/>
        <v>-</v>
      </c>
    </row>
    <row r="59" spans="2:54" s="75" customFormat="1" x14ac:dyDescent="0.3">
      <c r="B59" s="93" t="s">
        <v>108</v>
      </c>
      <c r="C59" s="93" t="s">
        <v>121</v>
      </c>
      <c r="D59" s="92" t="s">
        <v>123</v>
      </c>
      <c r="E59" s="93" t="s">
        <v>115</v>
      </c>
      <c r="F59" s="93" t="s">
        <v>117</v>
      </c>
      <c r="G59" s="93" t="s">
        <v>59</v>
      </c>
      <c r="H59" s="94">
        <v>5.2000650565337496</v>
      </c>
      <c r="I59" s="94">
        <v>4.8986120097781702</v>
      </c>
      <c r="J59" s="94">
        <v>3.9820975047228999</v>
      </c>
      <c r="K59" s="94">
        <v>2.7727992508178301</v>
      </c>
      <c r="L59" s="94">
        <v>3.5116754701926398</v>
      </c>
      <c r="M59" s="94">
        <v>2.8140159453092801</v>
      </c>
      <c r="N59" s="94">
        <v>2.3925593537454501</v>
      </c>
      <c r="O59" s="94">
        <f t="shared" si="9"/>
        <v>2307.6634368107193</v>
      </c>
      <c r="P59" s="94">
        <f t="shared" si="10"/>
        <v>2449.6734944606096</v>
      </c>
      <c r="Q59" s="94">
        <f t="shared" si="11"/>
        <v>3013.4872352491625</v>
      </c>
      <c r="R59" s="94">
        <f t="shared" si="12"/>
        <v>4327.7565068804133</v>
      </c>
      <c r="S59" s="94">
        <f t="shared" si="13"/>
        <v>3417.1722591842226</v>
      </c>
      <c r="T59" s="94">
        <f t="shared" si="14"/>
        <v>4264.368160387633</v>
      </c>
      <c r="U59" s="94">
        <f t="shared" si="15"/>
        <v>5015.5495541686396</v>
      </c>
      <c r="V59" s="95">
        <v>0.52</v>
      </c>
      <c r="W59" s="96">
        <f t="shared" si="16"/>
        <v>2.7040338293975501</v>
      </c>
      <c r="X59" s="96">
        <f t="shared" si="17"/>
        <v>2.5472782450846485</v>
      </c>
      <c r="Y59" s="96">
        <f t="shared" si="18"/>
        <v>2.070690702455908</v>
      </c>
      <c r="Z59" s="96">
        <f t="shared" si="19"/>
        <v>1.4418556104252718</v>
      </c>
      <c r="AA59" s="96">
        <f t="shared" si="20"/>
        <v>1.8260712445001728</v>
      </c>
      <c r="AB59" s="96">
        <f t="shared" si="21"/>
        <v>1.4632882915608256</v>
      </c>
      <c r="AC59" s="96">
        <f t="shared" si="22"/>
        <v>1.2441308639476341</v>
      </c>
      <c r="AD59" s="95">
        <v>10.8</v>
      </c>
      <c r="AE59" s="95">
        <v>7.35</v>
      </c>
      <c r="AF59" s="95">
        <v>4.3600000000000003</v>
      </c>
      <c r="AG59" s="95">
        <v>5.16</v>
      </c>
      <c r="AH59" s="100">
        <f t="shared" si="23"/>
        <v>776.61750277283818</v>
      </c>
      <c r="AI59" s="100">
        <f t="shared" si="24"/>
        <v>824.4093490973205</v>
      </c>
      <c r="AJ59" s="100">
        <f t="shared" si="25"/>
        <v>1014.154358016545</v>
      </c>
      <c r="AK59" s="100">
        <f t="shared" si="26"/>
        <v>1456.4565167386006</v>
      </c>
      <c r="AL59" s="100">
        <f t="shared" si="27"/>
        <v>1150.0098949177673</v>
      </c>
      <c r="AM59" s="100">
        <f t="shared" si="28"/>
        <v>1435.1239001304534</v>
      </c>
      <c r="AN59" s="100">
        <f t="shared" si="29"/>
        <v>1687.9253307298304</v>
      </c>
      <c r="AO59" s="97">
        <f t="shared" si="30"/>
        <v>194.44444444444443</v>
      </c>
      <c r="AP59" s="97">
        <f t="shared" si="31"/>
        <v>194.44444444444443</v>
      </c>
      <c r="AQ59" s="97">
        <f t="shared" si="32"/>
        <v>194.44444444444443</v>
      </c>
      <c r="AR59" s="97">
        <f t="shared" si="33"/>
        <v>285.71428571428572</v>
      </c>
      <c r="AS59" s="97">
        <f t="shared" si="34"/>
        <v>481.65137614678895</v>
      </c>
      <c r="AT59" s="97">
        <f t="shared" si="35"/>
        <v>406.97674418604652</v>
      </c>
      <c r="AU59" s="97">
        <f t="shared" si="36"/>
        <v>406.97674418604652</v>
      </c>
      <c r="AV59" s="97">
        <f t="shared" si="37"/>
        <v>155.50908910109609</v>
      </c>
      <c r="AW59" s="97">
        <f t="shared" si="38"/>
        <v>157.33544782984941</v>
      </c>
      <c r="AX59" s="97">
        <f t="shared" si="39"/>
        <v>163.16140668342612</v>
      </c>
      <c r="AY59" s="97">
        <f t="shared" si="40"/>
        <v>238.8574259010631</v>
      </c>
      <c r="AZ59" s="97">
        <f t="shared" si="41"/>
        <v>339.47232694208606</v>
      </c>
      <c r="BA59" s="97">
        <f t="shared" si="42"/>
        <v>317.06305200028066</v>
      </c>
      <c r="BB59" s="97">
        <f t="shared" si="43"/>
        <v>327.91334915125674</v>
      </c>
    </row>
    <row r="60" spans="2:54" s="75" customFormat="1" x14ac:dyDescent="0.3">
      <c r="B60" s="93" t="s">
        <v>108</v>
      </c>
      <c r="C60" s="93" t="s">
        <v>121</v>
      </c>
      <c r="D60" s="92" t="s">
        <v>123</v>
      </c>
      <c r="E60" s="93" t="s">
        <v>116</v>
      </c>
      <c r="F60" s="93" t="s">
        <v>117</v>
      </c>
      <c r="G60" s="93" t="s">
        <v>59</v>
      </c>
      <c r="H60" s="94" t="s">
        <v>113</v>
      </c>
      <c r="I60" s="94" t="s">
        <v>113</v>
      </c>
      <c r="J60" s="94" t="s">
        <v>113</v>
      </c>
      <c r="K60" s="94" t="s">
        <v>113</v>
      </c>
      <c r="L60" s="94" t="s">
        <v>113</v>
      </c>
      <c r="M60" s="94">
        <v>152.58496566597927</v>
      </c>
      <c r="N60" s="94">
        <v>162.44282865356644</v>
      </c>
      <c r="O60" s="94" t="str">
        <f t="shared" si="9"/>
        <v>-</v>
      </c>
      <c r="P60" s="94" t="str">
        <f t="shared" si="10"/>
        <v>-</v>
      </c>
      <c r="Q60" s="94" t="str">
        <f t="shared" si="11"/>
        <v>-</v>
      </c>
      <c r="R60" s="94" t="str">
        <f t="shared" si="12"/>
        <v>-</v>
      </c>
      <c r="S60" s="94" t="str">
        <f t="shared" si="13"/>
        <v>-</v>
      </c>
      <c r="T60" s="94">
        <f t="shared" si="14"/>
        <v>78.644707541298416</v>
      </c>
      <c r="U60" s="94">
        <f t="shared" si="15"/>
        <v>73.872143814928208</v>
      </c>
      <c r="V60" s="95">
        <v>0.52</v>
      </c>
      <c r="W60" s="96" t="str">
        <f t="shared" si="16"/>
        <v>-</v>
      </c>
      <c r="X60" s="96" t="str">
        <f t="shared" si="17"/>
        <v>-</v>
      </c>
      <c r="Y60" s="96" t="str">
        <f t="shared" si="18"/>
        <v>-</v>
      </c>
      <c r="Z60" s="96" t="str">
        <f t="shared" si="19"/>
        <v>-</v>
      </c>
      <c r="AA60" s="96" t="str">
        <f t="shared" si="20"/>
        <v>-</v>
      </c>
      <c r="AB60" s="96">
        <f t="shared" si="21"/>
        <v>79.344182146309223</v>
      </c>
      <c r="AC60" s="96">
        <f t="shared" si="22"/>
        <v>84.470270899854555</v>
      </c>
      <c r="AD60" s="95">
        <v>10.8</v>
      </c>
      <c r="AE60" s="95">
        <v>7.35</v>
      </c>
      <c r="AF60" s="95">
        <v>4.3600000000000003</v>
      </c>
      <c r="AG60" s="95">
        <v>5.16</v>
      </c>
      <c r="AH60" s="100" t="str">
        <f t="shared" si="23"/>
        <v>-</v>
      </c>
      <c r="AI60" s="100" t="str">
        <f t="shared" si="24"/>
        <v>-</v>
      </c>
      <c r="AJ60" s="100" t="str">
        <f t="shared" si="25"/>
        <v>-</v>
      </c>
      <c r="AK60" s="100" t="str">
        <f t="shared" si="26"/>
        <v>-</v>
      </c>
      <c r="AL60" s="100" t="str">
        <f t="shared" si="27"/>
        <v>-</v>
      </c>
      <c r="AM60" s="100">
        <f t="shared" si="28"/>
        <v>26.466968884090814</v>
      </c>
      <c r="AN60" s="100">
        <f t="shared" si="29"/>
        <v>24.860817630023913</v>
      </c>
      <c r="AO60" s="97">
        <f t="shared" si="30"/>
        <v>194.44444444444443</v>
      </c>
      <c r="AP60" s="97">
        <f t="shared" si="31"/>
        <v>194.44444444444443</v>
      </c>
      <c r="AQ60" s="97">
        <f t="shared" si="32"/>
        <v>194.44444444444443</v>
      </c>
      <c r="AR60" s="97">
        <f t="shared" si="33"/>
        <v>285.71428571428572</v>
      </c>
      <c r="AS60" s="97">
        <f t="shared" si="34"/>
        <v>481.65137614678895</v>
      </c>
      <c r="AT60" s="97">
        <f t="shared" si="35"/>
        <v>406.97674418604652</v>
      </c>
      <c r="AU60" s="97">
        <f t="shared" si="36"/>
        <v>406.97674418604652</v>
      </c>
      <c r="AV60" s="97" t="str">
        <f t="shared" si="37"/>
        <v>-</v>
      </c>
      <c r="AW60" s="97" t="str">
        <f t="shared" si="38"/>
        <v>-</v>
      </c>
      <c r="AX60" s="97" t="str">
        <f t="shared" si="39"/>
        <v>-</v>
      </c>
      <c r="AY60" s="97" t="str">
        <f t="shared" si="40"/>
        <v>-</v>
      </c>
      <c r="AZ60" s="97" t="str">
        <f t="shared" si="41"/>
        <v>-</v>
      </c>
      <c r="BA60" s="97">
        <f t="shared" si="42"/>
        <v>24.850841066825456</v>
      </c>
      <c r="BB60" s="97">
        <f t="shared" si="43"/>
        <v>23.429584435222402</v>
      </c>
    </row>
    <row r="61" spans="2:54" s="75" customFormat="1" x14ac:dyDescent="0.3">
      <c r="B61" s="93" t="s">
        <v>108</v>
      </c>
      <c r="C61" s="93" t="s">
        <v>121</v>
      </c>
      <c r="D61" s="92" t="s">
        <v>123</v>
      </c>
      <c r="E61" s="93" t="s">
        <v>111</v>
      </c>
      <c r="F61" s="93" t="s">
        <v>118</v>
      </c>
      <c r="G61" s="93" t="s">
        <v>59</v>
      </c>
      <c r="H61" s="94" t="s">
        <v>113</v>
      </c>
      <c r="I61" s="94" t="s">
        <v>113</v>
      </c>
      <c r="J61" s="94" t="s">
        <v>113</v>
      </c>
      <c r="K61" s="94" t="s">
        <v>113</v>
      </c>
      <c r="L61" s="94" t="s">
        <v>113</v>
      </c>
      <c r="M61" s="94">
        <v>74.885474860335194</v>
      </c>
      <c r="N61" s="94">
        <v>80.025134649910299</v>
      </c>
      <c r="O61" s="94" t="str">
        <f t="shared" si="9"/>
        <v>-</v>
      </c>
      <c r="P61" s="94" t="str">
        <f t="shared" si="10"/>
        <v>-</v>
      </c>
      <c r="Q61" s="94" t="str">
        <f t="shared" si="11"/>
        <v>-</v>
      </c>
      <c r="R61" s="94" t="str">
        <f t="shared" si="12"/>
        <v>-</v>
      </c>
      <c r="S61" s="94" t="str">
        <f t="shared" si="13"/>
        <v>-</v>
      </c>
      <c r="T61" s="94">
        <f t="shared" si="14"/>
        <v>160.24469394606288</v>
      </c>
      <c r="U61" s="94">
        <f t="shared" si="15"/>
        <v>149.95288733342295</v>
      </c>
      <c r="V61" s="95">
        <v>0.52</v>
      </c>
      <c r="W61" s="96" t="str">
        <f t="shared" si="16"/>
        <v>-</v>
      </c>
      <c r="X61" s="96" t="str">
        <f t="shared" si="17"/>
        <v>-</v>
      </c>
      <c r="Y61" s="96" t="str">
        <f t="shared" si="18"/>
        <v>-</v>
      </c>
      <c r="Z61" s="96" t="str">
        <f t="shared" si="19"/>
        <v>-</v>
      </c>
      <c r="AA61" s="96" t="str">
        <f t="shared" si="20"/>
        <v>-</v>
      </c>
      <c r="AB61" s="96">
        <f t="shared" si="21"/>
        <v>38.940446927374303</v>
      </c>
      <c r="AC61" s="96">
        <f t="shared" si="22"/>
        <v>41.613070017953355</v>
      </c>
      <c r="AD61" s="95">
        <v>10.8</v>
      </c>
      <c r="AE61" s="95">
        <v>7.35</v>
      </c>
      <c r="AF61" s="95">
        <v>4.3600000000000003</v>
      </c>
      <c r="AG61" s="95">
        <v>5.16</v>
      </c>
      <c r="AH61" s="100" t="str">
        <f t="shared" si="23"/>
        <v>-</v>
      </c>
      <c r="AI61" s="100" t="str">
        <f t="shared" si="24"/>
        <v>-</v>
      </c>
      <c r="AJ61" s="100" t="str">
        <f t="shared" si="25"/>
        <v>-</v>
      </c>
      <c r="AK61" s="100" t="str">
        <f t="shared" si="26"/>
        <v>-</v>
      </c>
      <c r="AL61" s="100" t="str">
        <f t="shared" si="27"/>
        <v>-</v>
      </c>
      <c r="AM61" s="100">
        <f t="shared" si="28"/>
        <v>53.928502770309628</v>
      </c>
      <c r="AN61" s="100">
        <f t="shared" si="29"/>
        <v>50.464914006440416</v>
      </c>
      <c r="AO61" s="97">
        <f t="shared" si="30"/>
        <v>194.44444444444443</v>
      </c>
      <c r="AP61" s="97">
        <f t="shared" si="31"/>
        <v>194.44444444444443</v>
      </c>
      <c r="AQ61" s="97">
        <f t="shared" si="32"/>
        <v>194.44444444444443</v>
      </c>
      <c r="AR61" s="97">
        <f t="shared" si="33"/>
        <v>285.71428571428572</v>
      </c>
      <c r="AS61" s="97">
        <f t="shared" si="34"/>
        <v>481.65137614678895</v>
      </c>
      <c r="AT61" s="97">
        <f t="shared" si="35"/>
        <v>406.97674418604652</v>
      </c>
      <c r="AU61" s="97">
        <f t="shared" si="36"/>
        <v>406.97674418604652</v>
      </c>
      <c r="AV61" s="97" t="str">
        <f t="shared" si="37"/>
        <v>-</v>
      </c>
      <c r="AW61" s="97" t="str">
        <f t="shared" si="38"/>
        <v>-</v>
      </c>
      <c r="AX61" s="97" t="str">
        <f t="shared" si="39"/>
        <v>-</v>
      </c>
      <c r="AY61" s="97" t="str">
        <f t="shared" si="40"/>
        <v>-</v>
      </c>
      <c r="AZ61" s="97" t="str">
        <f t="shared" si="41"/>
        <v>-</v>
      </c>
      <c r="BA61" s="97">
        <f t="shared" si="42"/>
        <v>47.618565033101177</v>
      </c>
      <c r="BB61" s="97">
        <f t="shared" si="43"/>
        <v>44.89763017894564</v>
      </c>
    </row>
    <row r="62" spans="2:54" s="75" customFormat="1" x14ac:dyDescent="0.3">
      <c r="B62" s="93" t="s">
        <v>108</v>
      </c>
      <c r="C62" s="93" t="s">
        <v>121</v>
      </c>
      <c r="D62" s="92" t="s">
        <v>123</v>
      </c>
      <c r="E62" s="93" t="s">
        <v>114</v>
      </c>
      <c r="F62" s="93" t="s">
        <v>118</v>
      </c>
      <c r="G62" s="93" t="s">
        <v>59</v>
      </c>
      <c r="H62" s="94" t="s">
        <v>113</v>
      </c>
      <c r="I62" s="94" t="s">
        <v>113</v>
      </c>
      <c r="J62" s="94" t="s">
        <v>113</v>
      </c>
      <c r="K62" s="94" t="s">
        <v>113</v>
      </c>
      <c r="L62" s="94" t="s">
        <v>113</v>
      </c>
      <c r="M62" s="94" t="s">
        <v>113</v>
      </c>
      <c r="N62" s="94" t="s">
        <v>113</v>
      </c>
      <c r="O62" s="94" t="str">
        <f t="shared" si="9"/>
        <v>-</v>
      </c>
      <c r="P62" s="94" t="str">
        <f t="shared" si="10"/>
        <v>-</v>
      </c>
      <c r="Q62" s="94" t="str">
        <f t="shared" si="11"/>
        <v>-</v>
      </c>
      <c r="R62" s="94" t="str">
        <f t="shared" si="12"/>
        <v>-</v>
      </c>
      <c r="S62" s="94" t="str">
        <f t="shared" si="13"/>
        <v>-</v>
      </c>
      <c r="T62" s="94" t="str">
        <f t="shared" si="14"/>
        <v>-</v>
      </c>
      <c r="U62" s="94" t="str">
        <f t="shared" si="15"/>
        <v>-</v>
      </c>
      <c r="V62" s="95">
        <v>0.52</v>
      </c>
      <c r="W62" s="96" t="str">
        <f t="shared" si="16"/>
        <v>-</v>
      </c>
      <c r="X62" s="96" t="str">
        <f t="shared" si="17"/>
        <v>-</v>
      </c>
      <c r="Y62" s="96" t="str">
        <f t="shared" si="18"/>
        <v>-</v>
      </c>
      <c r="Z62" s="96" t="str">
        <f t="shared" si="19"/>
        <v>-</v>
      </c>
      <c r="AA62" s="96" t="str">
        <f t="shared" si="20"/>
        <v>-</v>
      </c>
      <c r="AB62" s="96" t="str">
        <f t="shared" si="21"/>
        <v>-</v>
      </c>
      <c r="AC62" s="96" t="str">
        <f t="shared" si="22"/>
        <v>-</v>
      </c>
      <c r="AD62" s="95">
        <v>10.8</v>
      </c>
      <c r="AE62" s="95">
        <v>7.35</v>
      </c>
      <c r="AF62" s="95">
        <v>4.3600000000000003</v>
      </c>
      <c r="AG62" s="95">
        <v>5.16</v>
      </c>
      <c r="AH62" s="100" t="str">
        <f t="shared" si="23"/>
        <v>-</v>
      </c>
      <c r="AI62" s="100" t="str">
        <f t="shared" si="24"/>
        <v>-</v>
      </c>
      <c r="AJ62" s="100" t="str">
        <f t="shared" si="25"/>
        <v>-</v>
      </c>
      <c r="AK62" s="100" t="str">
        <f t="shared" si="26"/>
        <v>-</v>
      </c>
      <c r="AL62" s="100" t="str">
        <f t="shared" si="27"/>
        <v>-</v>
      </c>
      <c r="AM62" s="100" t="str">
        <f t="shared" si="28"/>
        <v>-</v>
      </c>
      <c r="AN62" s="100" t="str">
        <f t="shared" si="29"/>
        <v>-</v>
      </c>
      <c r="AO62" s="97">
        <f t="shared" si="30"/>
        <v>194.44444444444443</v>
      </c>
      <c r="AP62" s="97">
        <f t="shared" si="31"/>
        <v>194.44444444444443</v>
      </c>
      <c r="AQ62" s="97">
        <f t="shared" si="32"/>
        <v>194.44444444444443</v>
      </c>
      <c r="AR62" s="97">
        <f t="shared" si="33"/>
        <v>285.71428571428572</v>
      </c>
      <c r="AS62" s="97">
        <f t="shared" si="34"/>
        <v>481.65137614678895</v>
      </c>
      <c r="AT62" s="97">
        <f t="shared" si="35"/>
        <v>406.97674418604652</v>
      </c>
      <c r="AU62" s="97">
        <f t="shared" si="36"/>
        <v>406.97674418604652</v>
      </c>
      <c r="AV62" s="97" t="str">
        <f t="shared" si="37"/>
        <v>-</v>
      </c>
      <c r="AW62" s="97" t="str">
        <f t="shared" si="38"/>
        <v>-</v>
      </c>
      <c r="AX62" s="97" t="str">
        <f t="shared" si="39"/>
        <v>-</v>
      </c>
      <c r="AY62" s="97" t="str">
        <f t="shared" si="40"/>
        <v>-</v>
      </c>
      <c r="AZ62" s="97" t="str">
        <f t="shared" si="41"/>
        <v>-</v>
      </c>
      <c r="BA62" s="97" t="str">
        <f t="shared" si="42"/>
        <v>-</v>
      </c>
      <c r="BB62" s="97" t="str">
        <f t="shared" si="43"/>
        <v>-</v>
      </c>
    </row>
    <row r="63" spans="2:54" s="75" customFormat="1" x14ac:dyDescent="0.3">
      <c r="B63" s="93" t="s">
        <v>108</v>
      </c>
      <c r="C63" s="93" t="s">
        <v>121</v>
      </c>
      <c r="D63" s="92" t="s">
        <v>123</v>
      </c>
      <c r="E63" s="93" t="s">
        <v>115</v>
      </c>
      <c r="F63" s="93" t="s">
        <v>118</v>
      </c>
      <c r="G63" s="93" t="s">
        <v>59</v>
      </c>
      <c r="H63" s="99">
        <v>5.2516457134600802</v>
      </c>
      <c r="I63" s="99">
        <v>4.9472024836942801</v>
      </c>
      <c r="J63" s="99">
        <v>4.0215968577127699</v>
      </c>
      <c r="K63" s="99">
        <v>3.24756076825537</v>
      </c>
      <c r="L63" s="99">
        <v>9.81972758637494</v>
      </c>
      <c r="M63" s="99">
        <v>7.3133982719484401</v>
      </c>
      <c r="N63" s="99">
        <v>6.6281919202794004</v>
      </c>
      <c r="O63" s="94">
        <f t="shared" si="9"/>
        <v>2284.9980091466841</v>
      </c>
      <c r="P63" s="94">
        <f t="shared" si="10"/>
        <v>2425.6132712480176</v>
      </c>
      <c r="Q63" s="94">
        <f t="shared" si="11"/>
        <v>2983.8893416146248</v>
      </c>
      <c r="R63" s="94">
        <f t="shared" si="12"/>
        <v>3695.0809719402259</v>
      </c>
      <c r="S63" s="94">
        <f t="shared" si="13"/>
        <v>1222.0298266369659</v>
      </c>
      <c r="T63" s="94">
        <f t="shared" si="14"/>
        <v>1640.8240811973383</v>
      </c>
      <c r="U63" s="94">
        <f t="shared" si="15"/>
        <v>1810.448481928411</v>
      </c>
      <c r="V63" s="95">
        <v>0.52</v>
      </c>
      <c r="W63" s="96">
        <f t="shared" si="16"/>
        <v>2.7308557709992418</v>
      </c>
      <c r="X63" s="96">
        <f t="shared" si="17"/>
        <v>2.5725452915210258</v>
      </c>
      <c r="Y63" s="96">
        <f t="shared" si="18"/>
        <v>2.0912303660106404</v>
      </c>
      <c r="Z63" s="96">
        <f t="shared" si="19"/>
        <v>1.6887315994927925</v>
      </c>
      <c r="AA63" s="96">
        <f t="shared" si="20"/>
        <v>5.106258344914969</v>
      </c>
      <c r="AB63" s="96">
        <f t="shared" si="21"/>
        <v>3.8029671014131892</v>
      </c>
      <c r="AC63" s="96">
        <f t="shared" si="22"/>
        <v>3.4466597985452885</v>
      </c>
      <c r="AD63" s="95">
        <v>10.8</v>
      </c>
      <c r="AE63" s="95">
        <v>7.35</v>
      </c>
      <c r="AF63" s="95">
        <v>4.3600000000000003</v>
      </c>
      <c r="AG63" s="95">
        <v>5.16</v>
      </c>
      <c r="AH63" s="100">
        <f t="shared" si="23"/>
        <v>768.98971461667247</v>
      </c>
      <c r="AI63" s="100">
        <f t="shared" si="24"/>
        <v>816.31215859308281</v>
      </c>
      <c r="AJ63" s="100">
        <f t="shared" si="25"/>
        <v>1004.1935284279987</v>
      </c>
      <c r="AK63" s="100">
        <f t="shared" si="26"/>
        <v>1243.5368655568068</v>
      </c>
      <c r="AL63" s="100">
        <f t="shared" si="27"/>
        <v>411.26003781051736</v>
      </c>
      <c r="AM63" s="100">
        <f t="shared" si="28"/>
        <v>552.20041194141186</v>
      </c>
      <c r="AN63" s="100">
        <f t="shared" si="29"/>
        <v>609.28554680283059</v>
      </c>
      <c r="AO63" s="97">
        <f t="shared" si="30"/>
        <v>194.44444444444443</v>
      </c>
      <c r="AP63" s="97">
        <f t="shared" si="31"/>
        <v>194.44444444444443</v>
      </c>
      <c r="AQ63" s="97">
        <f t="shared" si="32"/>
        <v>194.44444444444443</v>
      </c>
      <c r="AR63" s="97">
        <f t="shared" si="33"/>
        <v>285.71428571428572</v>
      </c>
      <c r="AS63" s="97">
        <f t="shared" si="34"/>
        <v>481.65137614678895</v>
      </c>
      <c r="AT63" s="97">
        <f t="shared" si="35"/>
        <v>406.97674418604652</v>
      </c>
      <c r="AU63" s="97">
        <f t="shared" si="36"/>
        <v>406.97674418604652</v>
      </c>
      <c r="AV63" s="97">
        <f t="shared" si="37"/>
        <v>155.20082658045484</v>
      </c>
      <c r="AW63" s="97">
        <f t="shared" si="38"/>
        <v>157.03816694728434</v>
      </c>
      <c r="AX63" s="97">
        <f t="shared" si="39"/>
        <v>162.90144077611984</v>
      </c>
      <c r="AY63" s="97">
        <f t="shared" si="40"/>
        <v>232.33348361819276</v>
      </c>
      <c r="AZ63" s="97">
        <f t="shared" si="41"/>
        <v>221.84055447082383</v>
      </c>
      <c r="BA63" s="97">
        <f t="shared" si="42"/>
        <v>234.29741247950065</v>
      </c>
      <c r="BB63" s="97">
        <f t="shared" si="43"/>
        <v>243.99709633636795</v>
      </c>
    </row>
    <row r="64" spans="2:54" s="75" customFormat="1" x14ac:dyDescent="0.3">
      <c r="B64" s="93" t="s">
        <v>108</v>
      </c>
      <c r="C64" s="93" t="s">
        <v>121</v>
      </c>
      <c r="D64" s="92" t="s">
        <v>123</v>
      </c>
      <c r="E64" s="93" t="s">
        <v>116</v>
      </c>
      <c r="F64" s="93" t="s">
        <v>118</v>
      </c>
      <c r="G64" s="93" t="s">
        <v>59</v>
      </c>
      <c r="H64" s="94" t="s">
        <v>113</v>
      </c>
      <c r="I64" s="94" t="s">
        <v>113</v>
      </c>
      <c r="J64" s="94" t="s">
        <v>113</v>
      </c>
      <c r="K64" s="94" t="s">
        <v>113</v>
      </c>
      <c r="L64" s="94" t="s">
        <v>113</v>
      </c>
      <c r="M64" s="94">
        <v>82.198873132283637</v>
      </c>
      <c r="N64" s="94">
        <v>86.653326570189705</v>
      </c>
      <c r="O64" s="94" t="str">
        <f t="shared" si="9"/>
        <v>-</v>
      </c>
      <c r="P64" s="94" t="str">
        <f t="shared" si="10"/>
        <v>-</v>
      </c>
      <c r="Q64" s="94" t="str">
        <f t="shared" si="11"/>
        <v>-</v>
      </c>
      <c r="R64" s="94" t="str">
        <f t="shared" si="12"/>
        <v>-</v>
      </c>
      <c r="S64" s="94" t="str">
        <f t="shared" si="13"/>
        <v>-</v>
      </c>
      <c r="T64" s="94">
        <f t="shared" si="14"/>
        <v>145.98740277969816</v>
      </c>
      <c r="U64" s="94">
        <f t="shared" si="15"/>
        <v>138.48285432273542</v>
      </c>
      <c r="V64" s="95">
        <v>0.52</v>
      </c>
      <c r="W64" s="96" t="str">
        <f t="shared" si="16"/>
        <v>-</v>
      </c>
      <c r="X64" s="96" t="str">
        <f t="shared" si="17"/>
        <v>-</v>
      </c>
      <c r="Y64" s="96" t="str">
        <f t="shared" si="18"/>
        <v>-</v>
      </c>
      <c r="Z64" s="96" t="str">
        <f t="shared" si="19"/>
        <v>-</v>
      </c>
      <c r="AA64" s="96" t="str">
        <f t="shared" si="20"/>
        <v>-</v>
      </c>
      <c r="AB64" s="96">
        <f t="shared" si="21"/>
        <v>42.743414028787491</v>
      </c>
      <c r="AC64" s="96">
        <f t="shared" si="22"/>
        <v>45.059729816498646</v>
      </c>
      <c r="AD64" s="95">
        <v>10.8</v>
      </c>
      <c r="AE64" s="95">
        <v>7.35</v>
      </c>
      <c r="AF64" s="95">
        <v>4.3600000000000003</v>
      </c>
      <c r="AG64" s="95">
        <v>5.16</v>
      </c>
      <c r="AH64" s="100" t="str">
        <f t="shared" si="23"/>
        <v>-</v>
      </c>
      <c r="AI64" s="100" t="str">
        <f t="shared" si="24"/>
        <v>-</v>
      </c>
      <c r="AJ64" s="100" t="str">
        <f t="shared" si="25"/>
        <v>-</v>
      </c>
      <c r="AK64" s="100" t="str">
        <f t="shared" si="26"/>
        <v>-</v>
      </c>
      <c r="AL64" s="100" t="str">
        <f t="shared" si="27"/>
        <v>-</v>
      </c>
      <c r="AM64" s="100">
        <f t="shared" si="28"/>
        <v>49.130375935475342</v>
      </c>
      <c r="AN64" s="100">
        <f t="shared" si="29"/>
        <v>46.604806743228266</v>
      </c>
      <c r="AO64" s="97">
        <f t="shared" si="30"/>
        <v>194.44444444444443</v>
      </c>
      <c r="AP64" s="97">
        <f t="shared" si="31"/>
        <v>194.44444444444443</v>
      </c>
      <c r="AQ64" s="97">
        <f t="shared" si="32"/>
        <v>194.44444444444443</v>
      </c>
      <c r="AR64" s="97">
        <f t="shared" si="33"/>
        <v>285.71428571428572</v>
      </c>
      <c r="AS64" s="97">
        <f t="shared" si="34"/>
        <v>481.65137614678895</v>
      </c>
      <c r="AT64" s="97">
        <f t="shared" si="35"/>
        <v>406.97674418604652</v>
      </c>
      <c r="AU64" s="97">
        <f t="shared" si="36"/>
        <v>406.97674418604652</v>
      </c>
      <c r="AV64" s="97" t="str">
        <f t="shared" si="37"/>
        <v>-</v>
      </c>
      <c r="AW64" s="97" t="str">
        <f t="shared" si="38"/>
        <v>-</v>
      </c>
      <c r="AX64" s="97" t="str">
        <f t="shared" si="39"/>
        <v>-</v>
      </c>
      <c r="AY64" s="97" t="str">
        <f t="shared" si="40"/>
        <v>-</v>
      </c>
      <c r="AZ64" s="97" t="str">
        <f t="shared" si="41"/>
        <v>-</v>
      </c>
      <c r="BA64" s="97">
        <f t="shared" si="42"/>
        <v>43.838211588385086</v>
      </c>
      <c r="BB64" s="97">
        <f t="shared" si="43"/>
        <v>41.816234529204671</v>
      </c>
    </row>
    <row r="65" spans="2:54" s="75" customFormat="1" x14ac:dyDescent="0.3">
      <c r="B65" s="92" t="s">
        <v>124</v>
      </c>
      <c r="C65" s="92" t="s">
        <v>125</v>
      </c>
      <c r="D65" s="92" t="s">
        <v>126</v>
      </c>
      <c r="E65" s="93" t="s">
        <v>111</v>
      </c>
      <c r="F65" s="93" t="s">
        <v>112</v>
      </c>
      <c r="G65" s="93" t="s">
        <v>59</v>
      </c>
      <c r="H65" s="94" t="s">
        <v>113</v>
      </c>
      <c r="I65" s="94" t="s">
        <v>113</v>
      </c>
      <c r="J65" s="94" t="s">
        <v>113</v>
      </c>
      <c r="K65" s="94" t="s">
        <v>113</v>
      </c>
      <c r="L65" s="94" t="s">
        <v>113</v>
      </c>
      <c r="M65" s="94" t="s">
        <v>113</v>
      </c>
      <c r="N65" s="94" t="s">
        <v>113</v>
      </c>
      <c r="O65" s="94" t="str">
        <f t="shared" si="9"/>
        <v>-</v>
      </c>
      <c r="P65" s="94" t="str">
        <f t="shared" si="10"/>
        <v>-</v>
      </c>
      <c r="Q65" s="94" t="str">
        <f t="shared" si="11"/>
        <v>-</v>
      </c>
      <c r="R65" s="94" t="str">
        <f t="shared" si="12"/>
        <v>-</v>
      </c>
      <c r="S65" s="94" t="str">
        <f t="shared" si="13"/>
        <v>-</v>
      </c>
      <c r="T65" s="94" t="str">
        <f t="shared" si="14"/>
        <v>-</v>
      </c>
      <c r="U65" s="94" t="str">
        <f t="shared" si="15"/>
        <v>-</v>
      </c>
      <c r="V65" s="95">
        <v>0.52</v>
      </c>
      <c r="W65" s="96" t="str">
        <f t="shared" si="16"/>
        <v>-</v>
      </c>
      <c r="X65" s="96" t="str">
        <f t="shared" si="17"/>
        <v>-</v>
      </c>
      <c r="Y65" s="96" t="str">
        <f t="shared" si="18"/>
        <v>-</v>
      </c>
      <c r="Z65" s="96" t="str">
        <f t="shared" si="19"/>
        <v>-</v>
      </c>
      <c r="AA65" s="96" t="str">
        <f t="shared" si="20"/>
        <v>-</v>
      </c>
      <c r="AB65" s="96" t="str">
        <f t="shared" si="21"/>
        <v>-</v>
      </c>
      <c r="AC65" s="96" t="str">
        <f t="shared" si="22"/>
        <v>-</v>
      </c>
      <c r="AD65" s="95">
        <v>10.8</v>
      </c>
      <c r="AE65" s="95">
        <v>7.35</v>
      </c>
      <c r="AF65" s="95">
        <v>4.3600000000000003</v>
      </c>
      <c r="AG65" s="95">
        <v>5.16</v>
      </c>
      <c r="AH65" s="96" t="str">
        <f t="shared" si="23"/>
        <v>-</v>
      </c>
      <c r="AI65" s="96" t="str">
        <f t="shared" si="24"/>
        <v>-</v>
      </c>
      <c r="AJ65" s="96" t="str">
        <f t="shared" si="25"/>
        <v>-</v>
      </c>
      <c r="AK65" s="96" t="str">
        <f t="shared" si="26"/>
        <v>-</v>
      </c>
      <c r="AL65" s="96" t="str">
        <f t="shared" si="27"/>
        <v>-</v>
      </c>
      <c r="AM65" s="96" t="str">
        <f t="shared" si="28"/>
        <v>-</v>
      </c>
      <c r="AN65" s="96" t="str">
        <f t="shared" si="29"/>
        <v>-</v>
      </c>
      <c r="AO65" s="97">
        <f t="shared" si="30"/>
        <v>194.44444444444443</v>
      </c>
      <c r="AP65" s="97">
        <f t="shared" si="31"/>
        <v>194.44444444444443</v>
      </c>
      <c r="AQ65" s="97">
        <f t="shared" si="32"/>
        <v>194.44444444444443</v>
      </c>
      <c r="AR65" s="97">
        <f t="shared" si="33"/>
        <v>285.71428571428572</v>
      </c>
      <c r="AS65" s="97">
        <f t="shared" si="34"/>
        <v>481.65137614678895</v>
      </c>
      <c r="AT65" s="97">
        <f t="shared" si="35"/>
        <v>406.97674418604652</v>
      </c>
      <c r="AU65" s="97">
        <f t="shared" si="36"/>
        <v>406.97674418604652</v>
      </c>
      <c r="AV65" s="97" t="str">
        <f t="shared" si="37"/>
        <v>-</v>
      </c>
      <c r="AW65" s="97" t="str">
        <f t="shared" si="38"/>
        <v>-</v>
      </c>
      <c r="AX65" s="97" t="str">
        <f t="shared" si="39"/>
        <v>-</v>
      </c>
      <c r="AY65" s="97" t="str">
        <f t="shared" si="40"/>
        <v>-</v>
      </c>
      <c r="AZ65" s="97" t="str">
        <f t="shared" si="41"/>
        <v>-</v>
      </c>
      <c r="BA65" s="97" t="str">
        <f t="shared" si="42"/>
        <v>-</v>
      </c>
      <c r="BB65" s="97" t="str">
        <f t="shared" si="43"/>
        <v>-</v>
      </c>
    </row>
    <row r="66" spans="2:54" s="75" customFormat="1" x14ac:dyDescent="0.3">
      <c r="B66" s="92" t="s">
        <v>124</v>
      </c>
      <c r="C66" s="92" t="s">
        <v>125</v>
      </c>
      <c r="D66" s="92" t="s">
        <v>126</v>
      </c>
      <c r="E66" s="93" t="s">
        <v>114</v>
      </c>
      <c r="F66" s="93" t="s">
        <v>112</v>
      </c>
      <c r="G66" s="93" t="s">
        <v>59</v>
      </c>
      <c r="H66" s="94" t="s">
        <v>113</v>
      </c>
      <c r="I66" s="94" t="s">
        <v>113</v>
      </c>
      <c r="J66" s="94" t="s">
        <v>113</v>
      </c>
      <c r="K66" s="94" t="s">
        <v>113</v>
      </c>
      <c r="L66" s="94" t="s">
        <v>113</v>
      </c>
      <c r="M66" s="94" t="s">
        <v>113</v>
      </c>
      <c r="N66" s="94" t="s">
        <v>113</v>
      </c>
      <c r="O66" s="94" t="str">
        <f t="shared" si="9"/>
        <v>-</v>
      </c>
      <c r="P66" s="94" t="str">
        <f t="shared" si="10"/>
        <v>-</v>
      </c>
      <c r="Q66" s="94" t="str">
        <f t="shared" si="11"/>
        <v>-</v>
      </c>
      <c r="R66" s="94" t="str">
        <f t="shared" si="12"/>
        <v>-</v>
      </c>
      <c r="S66" s="94" t="str">
        <f t="shared" si="13"/>
        <v>-</v>
      </c>
      <c r="T66" s="94" t="str">
        <f t="shared" si="14"/>
        <v>-</v>
      </c>
      <c r="U66" s="94" t="str">
        <f t="shared" si="15"/>
        <v>-</v>
      </c>
      <c r="V66" s="95">
        <v>0.52</v>
      </c>
      <c r="W66" s="96" t="str">
        <f t="shared" si="16"/>
        <v>-</v>
      </c>
      <c r="X66" s="96" t="str">
        <f t="shared" si="17"/>
        <v>-</v>
      </c>
      <c r="Y66" s="96" t="str">
        <f t="shared" si="18"/>
        <v>-</v>
      </c>
      <c r="Z66" s="96" t="str">
        <f t="shared" si="19"/>
        <v>-</v>
      </c>
      <c r="AA66" s="96" t="str">
        <f t="shared" si="20"/>
        <v>-</v>
      </c>
      <c r="AB66" s="96" t="str">
        <f t="shared" si="21"/>
        <v>-</v>
      </c>
      <c r="AC66" s="96" t="str">
        <f t="shared" si="22"/>
        <v>-</v>
      </c>
      <c r="AD66" s="95">
        <v>10.8</v>
      </c>
      <c r="AE66" s="95">
        <v>7.35</v>
      </c>
      <c r="AF66" s="95">
        <v>4.3600000000000003</v>
      </c>
      <c r="AG66" s="95">
        <v>5.16</v>
      </c>
      <c r="AH66" s="96" t="str">
        <f t="shared" si="23"/>
        <v>-</v>
      </c>
      <c r="AI66" s="96" t="str">
        <f t="shared" si="24"/>
        <v>-</v>
      </c>
      <c r="AJ66" s="96" t="str">
        <f t="shared" si="25"/>
        <v>-</v>
      </c>
      <c r="AK66" s="96" t="str">
        <f t="shared" si="26"/>
        <v>-</v>
      </c>
      <c r="AL66" s="96" t="str">
        <f t="shared" si="27"/>
        <v>-</v>
      </c>
      <c r="AM66" s="96" t="str">
        <f t="shared" si="28"/>
        <v>-</v>
      </c>
      <c r="AN66" s="96" t="str">
        <f t="shared" si="29"/>
        <v>-</v>
      </c>
      <c r="AO66" s="97">
        <f t="shared" si="30"/>
        <v>194.44444444444443</v>
      </c>
      <c r="AP66" s="97">
        <f t="shared" si="31"/>
        <v>194.44444444444443</v>
      </c>
      <c r="AQ66" s="97">
        <f t="shared" si="32"/>
        <v>194.44444444444443</v>
      </c>
      <c r="AR66" s="97">
        <f t="shared" si="33"/>
        <v>285.71428571428572</v>
      </c>
      <c r="AS66" s="97">
        <f t="shared" si="34"/>
        <v>481.65137614678895</v>
      </c>
      <c r="AT66" s="97">
        <f t="shared" si="35"/>
        <v>406.97674418604652</v>
      </c>
      <c r="AU66" s="97">
        <f t="shared" si="36"/>
        <v>406.97674418604652</v>
      </c>
      <c r="AV66" s="97" t="str">
        <f t="shared" si="37"/>
        <v>-</v>
      </c>
      <c r="AW66" s="97" t="str">
        <f t="shared" si="38"/>
        <v>-</v>
      </c>
      <c r="AX66" s="97" t="str">
        <f t="shared" si="39"/>
        <v>-</v>
      </c>
      <c r="AY66" s="97" t="str">
        <f t="shared" si="40"/>
        <v>-</v>
      </c>
      <c r="AZ66" s="97" t="str">
        <f t="shared" si="41"/>
        <v>-</v>
      </c>
      <c r="BA66" s="97" t="str">
        <f t="shared" si="42"/>
        <v>-</v>
      </c>
      <c r="BB66" s="97" t="str">
        <f t="shared" si="43"/>
        <v>-</v>
      </c>
    </row>
    <row r="67" spans="2:54" s="75" customFormat="1" x14ac:dyDescent="0.3">
      <c r="B67" s="92" t="s">
        <v>124</v>
      </c>
      <c r="C67" s="92" t="s">
        <v>125</v>
      </c>
      <c r="D67" s="92" t="s">
        <v>126</v>
      </c>
      <c r="E67" s="93" t="s">
        <v>115</v>
      </c>
      <c r="F67" s="93" t="s">
        <v>112</v>
      </c>
      <c r="G67" s="93" t="s">
        <v>59</v>
      </c>
      <c r="H67" s="94" t="s">
        <v>113</v>
      </c>
      <c r="I67" s="94" t="s">
        <v>113</v>
      </c>
      <c r="J67" s="94" t="s">
        <v>113</v>
      </c>
      <c r="K67" s="94" t="s">
        <v>113</v>
      </c>
      <c r="L67" s="94" t="s">
        <v>113</v>
      </c>
      <c r="M67" s="94" t="s">
        <v>113</v>
      </c>
      <c r="N67" s="94" t="s">
        <v>113</v>
      </c>
      <c r="O67" s="94" t="str">
        <f t="shared" si="9"/>
        <v>-</v>
      </c>
      <c r="P67" s="94" t="str">
        <f t="shared" si="10"/>
        <v>-</v>
      </c>
      <c r="Q67" s="94" t="str">
        <f t="shared" si="11"/>
        <v>-</v>
      </c>
      <c r="R67" s="94" t="str">
        <f t="shared" si="12"/>
        <v>-</v>
      </c>
      <c r="S67" s="94" t="str">
        <f t="shared" si="13"/>
        <v>-</v>
      </c>
      <c r="T67" s="94" t="str">
        <f t="shared" si="14"/>
        <v>-</v>
      </c>
      <c r="U67" s="94" t="str">
        <f t="shared" si="15"/>
        <v>-</v>
      </c>
      <c r="V67" s="95">
        <v>0.52</v>
      </c>
      <c r="W67" s="96" t="str">
        <f t="shared" si="16"/>
        <v>-</v>
      </c>
      <c r="X67" s="96" t="str">
        <f t="shared" si="17"/>
        <v>-</v>
      </c>
      <c r="Y67" s="96" t="str">
        <f t="shared" si="18"/>
        <v>-</v>
      </c>
      <c r="Z67" s="96" t="str">
        <f t="shared" si="19"/>
        <v>-</v>
      </c>
      <c r="AA67" s="96" t="str">
        <f t="shared" si="20"/>
        <v>-</v>
      </c>
      <c r="AB67" s="96" t="str">
        <f t="shared" si="21"/>
        <v>-</v>
      </c>
      <c r="AC67" s="96" t="str">
        <f t="shared" si="22"/>
        <v>-</v>
      </c>
      <c r="AD67" s="95">
        <v>10.8</v>
      </c>
      <c r="AE67" s="95">
        <v>7.35</v>
      </c>
      <c r="AF67" s="95">
        <v>4.3600000000000003</v>
      </c>
      <c r="AG67" s="95">
        <v>5.16</v>
      </c>
      <c r="AH67" s="96" t="str">
        <f t="shared" si="23"/>
        <v>-</v>
      </c>
      <c r="AI67" s="96" t="str">
        <f t="shared" si="24"/>
        <v>-</v>
      </c>
      <c r="AJ67" s="96" t="str">
        <f t="shared" si="25"/>
        <v>-</v>
      </c>
      <c r="AK67" s="96" t="str">
        <f t="shared" si="26"/>
        <v>-</v>
      </c>
      <c r="AL67" s="96" t="str">
        <f t="shared" si="27"/>
        <v>-</v>
      </c>
      <c r="AM67" s="96" t="str">
        <f t="shared" si="28"/>
        <v>-</v>
      </c>
      <c r="AN67" s="96" t="str">
        <f t="shared" si="29"/>
        <v>-</v>
      </c>
      <c r="AO67" s="97">
        <f t="shared" si="30"/>
        <v>194.44444444444443</v>
      </c>
      <c r="AP67" s="97">
        <f t="shared" si="31"/>
        <v>194.44444444444443</v>
      </c>
      <c r="AQ67" s="97">
        <f t="shared" si="32"/>
        <v>194.44444444444443</v>
      </c>
      <c r="AR67" s="97">
        <f t="shared" si="33"/>
        <v>285.71428571428572</v>
      </c>
      <c r="AS67" s="97">
        <f t="shared" si="34"/>
        <v>481.65137614678895</v>
      </c>
      <c r="AT67" s="97">
        <f t="shared" si="35"/>
        <v>406.97674418604652</v>
      </c>
      <c r="AU67" s="97">
        <f t="shared" si="36"/>
        <v>406.97674418604652</v>
      </c>
      <c r="AV67" s="97" t="str">
        <f t="shared" si="37"/>
        <v>-</v>
      </c>
      <c r="AW67" s="97" t="str">
        <f t="shared" si="38"/>
        <v>-</v>
      </c>
      <c r="AX67" s="97" t="str">
        <f t="shared" si="39"/>
        <v>-</v>
      </c>
      <c r="AY67" s="97" t="str">
        <f t="shared" si="40"/>
        <v>-</v>
      </c>
      <c r="AZ67" s="97" t="str">
        <f t="shared" si="41"/>
        <v>-</v>
      </c>
      <c r="BA67" s="97" t="str">
        <f t="shared" si="42"/>
        <v>-</v>
      </c>
      <c r="BB67" s="97" t="str">
        <f t="shared" si="43"/>
        <v>-</v>
      </c>
    </row>
    <row r="68" spans="2:54" s="75" customFormat="1" x14ac:dyDescent="0.3">
      <c r="B68" s="92" t="s">
        <v>124</v>
      </c>
      <c r="C68" s="92" t="s">
        <v>125</v>
      </c>
      <c r="D68" s="92" t="s">
        <v>126</v>
      </c>
      <c r="E68" s="93" t="s">
        <v>116</v>
      </c>
      <c r="F68" s="93" t="s">
        <v>112</v>
      </c>
      <c r="G68" s="93" t="s">
        <v>59</v>
      </c>
      <c r="H68" s="98" t="s">
        <v>113</v>
      </c>
      <c r="I68" s="98" t="s">
        <v>113</v>
      </c>
      <c r="J68" s="98" t="s">
        <v>113</v>
      </c>
      <c r="K68" s="98" t="s">
        <v>113</v>
      </c>
      <c r="L68" s="94" t="s">
        <v>113</v>
      </c>
      <c r="M68" s="94" t="s">
        <v>113</v>
      </c>
      <c r="N68" s="94" t="s">
        <v>113</v>
      </c>
      <c r="O68" s="94" t="str">
        <f t="shared" si="9"/>
        <v>-</v>
      </c>
      <c r="P68" s="94" t="str">
        <f t="shared" si="10"/>
        <v>-</v>
      </c>
      <c r="Q68" s="94" t="str">
        <f t="shared" si="11"/>
        <v>-</v>
      </c>
      <c r="R68" s="94" t="str">
        <f t="shared" si="12"/>
        <v>-</v>
      </c>
      <c r="S68" s="94" t="str">
        <f t="shared" si="13"/>
        <v>-</v>
      </c>
      <c r="T68" s="94" t="str">
        <f t="shared" si="14"/>
        <v>-</v>
      </c>
      <c r="U68" s="94" t="str">
        <f t="shared" si="15"/>
        <v>-</v>
      </c>
      <c r="V68" s="95">
        <v>0.52</v>
      </c>
      <c r="W68" s="96" t="str">
        <f t="shared" si="16"/>
        <v>-</v>
      </c>
      <c r="X68" s="96" t="str">
        <f t="shared" si="17"/>
        <v>-</v>
      </c>
      <c r="Y68" s="96" t="str">
        <f t="shared" si="18"/>
        <v>-</v>
      </c>
      <c r="Z68" s="96" t="str">
        <f t="shared" si="19"/>
        <v>-</v>
      </c>
      <c r="AA68" s="96" t="str">
        <f t="shared" si="20"/>
        <v>-</v>
      </c>
      <c r="AB68" s="96" t="str">
        <f t="shared" si="21"/>
        <v>-</v>
      </c>
      <c r="AC68" s="96" t="str">
        <f t="shared" si="22"/>
        <v>-</v>
      </c>
      <c r="AD68" s="95">
        <v>10.8</v>
      </c>
      <c r="AE68" s="95">
        <v>7.35</v>
      </c>
      <c r="AF68" s="95">
        <v>4.3600000000000003</v>
      </c>
      <c r="AG68" s="95">
        <v>5.16</v>
      </c>
      <c r="AH68" s="96" t="str">
        <f t="shared" si="23"/>
        <v>-</v>
      </c>
      <c r="AI68" s="96" t="str">
        <f t="shared" si="24"/>
        <v>-</v>
      </c>
      <c r="AJ68" s="96" t="str">
        <f t="shared" si="25"/>
        <v>-</v>
      </c>
      <c r="AK68" s="96" t="str">
        <f t="shared" si="26"/>
        <v>-</v>
      </c>
      <c r="AL68" s="96" t="str">
        <f t="shared" si="27"/>
        <v>-</v>
      </c>
      <c r="AM68" s="96" t="str">
        <f t="shared" si="28"/>
        <v>-</v>
      </c>
      <c r="AN68" s="96" t="str">
        <f t="shared" si="29"/>
        <v>-</v>
      </c>
      <c r="AO68" s="97">
        <f t="shared" si="30"/>
        <v>194.44444444444443</v>
      </c>
      <c r="AP68" s="97">
        <f t="shared" si="31"/>
        <v>194.44444444444443</v>
      </c>
      <c r="AQ68" s="97">
        <f t="shared" si="32"/>
        <v>194.44444444444443</v>
      </c>
      <c r="AR68" s="97">
        <f t="shared" si="33"/>
        <v>285.71428571428572</v>
      </c>
      <c r="AS68" s="97">
        <f t="shared" si="34"/>
        <v>481.65137614678895</v>
      </c>
      <c r="AT68" s="97">
        <f t="shared" si="35"/>
        <v>406.97674418604652</v>
      </c>
      <c r="AU68" s="97">
        <f t="shared" si="36"/>
        <v>406.97674418604652</v>
      </c>
      <c r="AV68" s="97" t="str">
        <f t="shared" si="37"/>
        <v>-</v>
      </c>
      <c r="AW68" s="97" t="str">
        <f t="shared" si="38"/>
        <v>-</v>
      </c>
      <c r="AX68" s="97" t="str">
        <f t="shared" si="39"/>
        <v>-</v>
      </c>
      <c r="AY68" s="97" t="str">
        <f t="shared" si="40"/>
        <v>-</v>
      </c>
      <c r="AZ68" s="97" t="str">
        <f t="shared" si="41"/>
        <v>-</v>
      </c>
      <c r="BA68" s="97" t="str">
        <f t="shared" si="42"/>
        <v>-</v>
      </c>
      <c r="BB68" s="97" t="str">
        <f t="shared" si="43"/>
        <v>-</v>
      </c>
    </row>
    <row r="69" spans="2:54" s="75" customFormat="1" x14ac:dyDescent="0.3">
      <c r="B69" s="93" t="s">
        <v>124</v>
      </c>
      <c r="C69" s="93" t="s">
        <v>125</v>
      </c>
      <c r="D69" s="92" t="s">
        <v>126</v>
      </c>
      <c r="E69" s="93" t="s">
        <v>111</v>
      </c>
      <c r="F69" s="93" t="s">
        <v>117</v>
      </c>
      <c r="G69" s="93" t="s">
        <v>59</v>
      </c>
      <c r="H69" s="94" t="s">
        <v>113</v>
      </c>
      <c r="I69" s="94" t="s">
        <v>113</v>
      </c>
      <c r="J69" s="94" t="s">
        <v>113</v>
      </c>
      <c r="K69" s="94" t="s">
        <v>113</v>
      </c>
      <c r="L69" s="94" t="s">
        <v>113</v>
      </c>
      <c r="M69" s="99">
        <v>6.6375837988826802</v>
      </c>
      <c r="N69" s="99">
        <v>7.0133925365478298</v>
      </c>
      <c r="O69" s="94" t="str">
        <f t="shared" si="9"/>
        <v>-</v>
      </c>
      <c r="P69" s="94" t="str">
        <f t="shared" si="10"/>
        <v>-</v>
      </c>
      <c r="Q69" s="94" t="str">
        <f t="shared" si="11"/>
        <v>-</v>
      </c>
      <c r="R69" s="94" t="str">
        <f t="shared" si="12"/>
        <v>-</v>
      </c>
      <c r="S69" s="94" t="str">
        <f t="shared" si="13"/>
        <v>-</v>
      </c>
      <c r="T69" s="94">
        <f t="shared" si="14"/>
        <v>1807.886779827923</v>
      </c>
      <c r="U69" s="94">
        <f t="shared" si="15"/>
        <v>1711.0121724210101</v>
      </c>
      <c r="V69" s="95">
        <v>0.52</v>
      </c>
      <c r="W69" s="96" t="str">
        <f t="shared" si="16"/>
        <v>-</v>
      </c>
      <c r="X69" s="96" t="str">
        <f t="shared" si="17"/>
        <v>-</v>
      </c>
      <c r="Y69" s="96" t="str">
        <f t="shared" si="18"/>
        <v>-</v>
      </c>
      <c r="Z69" s="96" t="str">
        <f t="shared" si="19"/>
        <v>-</v>
      </c>
      <c r="AA69" s="96" t="str">
        <f t="shared" si="20"/>
        <v>-</v>
      </c>
      <c r="AB69" s="96">
        <f t="shared" si="21"/>
        <v>3.4515435754189938</v>
      </c>
      <c r="AC69" s="96">
        <f t="shared" si="22"/>
        <v>3.6469641190048718</v>
      </c>
      <c r="AD69" s="95">
        <v>10.8</v>
      </c>
      <c r="AE69" s="95">
        <v>7.35</v>
      </c>
      <c r="AF69" s="95">
        <v>4.3600000000000003</v>
      </c>
      <c r="AG69" s="95">
        <v>5.16</v>
      </c>
      <c r="AH69" s="96" t="str">
        <f t="shared" si="23"/>
        <v>-</v>
      </c>
      <c r="AI69" s="96" t="str">
        <f t="shared" si="24"/>
        <v>-</v>
      </c>
      <c r="AJ69" s="96" t="str">
        <f t="shared" si="25"/>
        <v>-</v>
      </c>
      <c r="AK69" s="96" t="str">
        <f t="shared" si="26"/>
        <v>-</v>
      </c>
      <c r="AL69" s="96" t="str">
        <f t="shared" si="27"/>
        <v>-</v>
      </c>
      <c r="AM69" s="96">
        <f t="shared" si="28"/>
        <v>608.42343551901251</v>
      </c>
      <c r="AN69" s="96">
        <f t="shared" si="29"/>
        <v>575.82140418014751</v>
      </c>
      <c r="AO69" s="97">
        <f t="shared" si="30"/>
        <v>194.44444444444443</v>
      </c>
      <c r="AP69" s="97">
        <f t="shared" si="31"/>
        <v>194.44444444444443</v>
      </c>
      <c r="AQ69" s="97">
        <f t="shared" si="32"/>
        <v>194.44444444444443</v>
      </c>
      <c r="AR69" s="97">
        <f t="shared" si="33"/>
        <v>285.71428571428572</v>
      </c>
      <c r="AS69" s="97">
        <f t="shared" si="34"/>
        <v>481.65137614678895</v>
      </c>
      <c r="AT69" s="97">
        <f t="shared" si="35"/>
        <v>406.97674418604652</v>
      </c>
      <c r="AU69" s="97">
        <f t="shared" si="36"/>
        <v>406.97674418604652</v>
      </c>
      <c r="AV69" s="97" t="str">
        <f t="shared" si="37"/>
        <v>-</v>
      </c>
      <c r="AW69" s="97" t="str">
        <f t="shared" si="38"/>
        <v>-</v>
      </c>
      <c r="AX69" s="97" t="str">
        <f t="shared" si="39"/>
        <v>-</v>
      </c>
      <c r="AY69" s="97" t="str">
        <f t="shared" si="40"/>
        <v>-</v>
      </c>
      <c r="AZ69" s="97" t="str">
        <f t="shared" si="41"/>
        <v>-</v>
      </c>
      <c r="BA69" s="97">
        <f t="shared" si="42"/>
        <v>243.85872075179333</v>
      </c>
      <c r="BB69" s="97">
        <f t="shared" si="43"/>
        <v>238.4476616032002</v>
      </c>
    </row>
    <row r="70" spans="2:54" s="75" customFormat="1" x14ac:dyDescent="0.3">
      <c r="B70" s="93" t="s">
        <v>124</v>
      </c>
      <c r="C70" s="93" t="s">
        <v>125</v>
      </c>
      <c r="D70" s="92" t="s">
        <v>126</v>
      </c>
      <c r="E70" s="93" t="s">
        <v>114</v>
      </c>
      <c r="F70" s="93" t="s">
        <v>117</v>
      </c>
      <c r="G70" s="93" t="s">
        <v>59</v>
      </c>
      <c r="H70" s="94" t="s">
        <v>113</v>
      </c>
      <c r="I70" s="94" t="s">
        <v>113</v>
      </c>
      <c r="J70" s="94" t="s">
        <v>113</v>
      </c>
      <c r="K70" s="94" t="s">
        <v>113</v>
      </c>
      <c r="L70" s="94" t="s">
        <v>113</v>
      </c>
      <c r="M70" s="94" t="s">
        <v>113</v>
      </c>
      <c r="N70" s="94" t="s">
        <v>113</v>
      </c>
      <c r="O70" s="94" t="str">
        <f t="shared" ref="O70:O133" si="44">IFERROR(12000/H70, "-")</f>
        <v>-</v>
      </c>
      <c r="P70" s="94" t="str">
        <f t="shared" ref="P70:P133" si="45">IFERROR(12000/I70, "-")</f>
        <v>-</v>
      </c>
      <c r="Q70" s="94" t="str">
        <f t="shared" ref="Q70:Q133" si="46">IFERROR(12000/J70, "-")</f>
        <v>-</v>
      </c>
      <c r="R70" s="94" t="str">
        <f t="shared" ref="R70:R133" si="47">IFERROR(12000/K70, "-")</f>
        <v>-</v>
      </c>
      <c r="S70" s="94" t="str">
        <f t="shared" ref="S70:S133" si="48">IFERROR(12000/L70, "-")</f>
        <v>-</v>
      </c>
      <c r="T70" s="94" t="str">
        <f t="shared" ref="T70:T133" si="49">IFERROR(12000/M70, "-")</f>
        <v>-</v>
      </c>
      <c r="U70" s="94" t="str">
        <f t="shared" ref="U70:U133" si="50">IFERROR(12000/N70, "-")</f>
        <v>-</v>
      </c>
      <c r="V70" s="95">
        <v>0.52</v>
      </c>
      <c r="W70" s="96" t="str">
        <f t="shared" ref="W70:W133" si="51">IFERROR(H70*$V70, "-")</f>
        <v>-</v>
      </c>
      <c r="X70" s="96" t="str">
        <f t="shared" ref="X70:X133" si="52">IFERROR(I70*$V70, "-")</f>
        <v>-</v>
      </c>
      <c r="Y70" s="96" t="str">
        <f t="shared" ref="Y70:Y133" si="53">IFERROR(J70*$V70, "-")</f>
        <v>-</v>
      </c>
      <c r="Z70" s="96" t="str">
        <f t="shared" ref="Z70:Z133" si="54">IFERROR(K70*$V70, "-")</f>
        <v>-</v>
      </c>
      <c r="AA70" s="96" t="str">
        <f t="shared" ref="AA70:AA133" si="55">IFERROR(L70*$V70, "-")</f>
        <v>-</v>
      </c>
      <c r="AB70" s="96" t="str">
        <f t="shared" ref="AB70:AB133" si="56">IFERROR(M70*$V70, "-")</f>
        <v>-</v>
      </c>
      <c r="AC70" s="96" t="str">
        <f t="shared" ref="AC70:AC133" si="57">IFERROR(N70*$V70, "-")</f>
        <v>-</v>
      </c>
      <c r="AD70" s="95">
        <v>10.8</v>
      </c>
      <c r="AE70" s="95">
        <v>7.35</v>
      </c>
      <c r="AF70" s="95">
        <v>4.3600000000000003</v>
      </c>
      <c r="AG70" s="95">
        <v>5.16</v>
      </c>
      <c r="AH70" s="96" t="str">
        <f t="shared" ref="AH70:AH133" si="58">IFERROR(2100/W70, "-")</f>
        <v>-</v>
      </c>
      <c r="AI70" s="96" t="str">
        <f t="shared" ref="AI70:AI133" si="59">IFERROR(2100/X70, "-")</f>
        <v>-</v>
      </c>
      <c r="AJ70" s="96" t="str">
        <f t="shared" ref="AJ70:AJ133" si="60">IFERROR(2100/Y70, "-")</f>
        <v>-</v>
      </c>
      <c r="AK70" s="96" t="str">
        <f t="shared" ref="AK70:AK133" si="61">IFERROR(2100/Z70, "-")</f>
        <v>-</v>
      </c>
      <c r="AL70" s="96" t="str">
        <f t="shared" ref="AL70:AL133" si="62">IFERROR(2100/AA70, "-")</f>
        <v>-</v>
      </c>
      <c r="AM70" s="96" t="str">
        <f t="shared" ref="AM70:AM133" si="63">IFERROR(2100/AB70, "-")</f>
        <v>-</v>
      </c>
      <c r="AN70" s="96" t="str">
        <f t="shared" ref="AN70:AN133" si="64">IFERROR(2100/AC70, "-")</f>
        <v>-</v>
      </c>
      <c r="AO70" s="97">
        <f t="shared" ref="AO70:AO133" si="65">2100/AD70</f>
        <v>194.44444444444443</v>
      </c>
      <c r="AP70" s="97">
        <f t="shared" ref="AP70:AP133" si="66">2100/AD70</f>
        <v>194.44444444444443</v>
      </c>
      <c r="AQ70" s="97">
        <f t="shared" ref="AQ70:AQ133" si="67">2100/AD70</f>
        <v>194.44444444444443</v>
      </c>
      <c r="AR70" s="97">
        <f t="shared" ref="AR70:AR133" si="68">2100/AE70</f>
        <v>285.71428571428572</v>
      </c>
      <c r="AS70" s="97">
        <f t="shared" ref="AS70:AS133" si="69">2100/AF70</f>
        <v>481.65137614678895</v>
      </c>
      <c r="AT70" s="97">
        <f t="shared" ref="AT70:AT133" si="70">2100/AG70</f>
        <v>406.97674418604652</v>
      </c>
      <c r="AU70" s="97">
        <f t="shared" ref="AU70:AU133" si="71">2100/AG70</f>
        <v>406.97674418604652</v>
      </c>
      <c r="AV70" s="97" t="str">
        <f t="shared" ref="AV70:AV133" si="72">IFERROR(1/((1/AH70)+(1/AO70)), "-")</f>
        <v>-</v>
      </c>
      <c r="AW70" s="97" t="str">
        <f t="shared" ref="AW70:AW133" si="73">IFERROR(1/((1/AI70)+(1/AP70)), "-")</f>
        <v>-</v>
      </c>
      <c r="AX70" s="97" t="str">
        <f t="shared" ref="AX70:AX133" si="74">IFERROR(1/((1/AJ70)+(1/AQ70)), "-")</f>
        <v>-</v>
      </c>
      <c r="AY70" s="97" t="str">
        <f t="shared" ref="AY70:AY133" si="75">IFERROR(1/((1/AK70)+(1/AR70)), "-")</f>
        <v>-</v>
      </c>
      <c r="AZ70" s="97" t="str">
        <f t="shared" ref="AZ70:AZ133" si="76">IFERROR(1/((1/AL70)+(1/AS70)), "-")</f>
        <v>-</v>
      </c>
      <c r="BA70" s="97" t="str">
        <f t="shared" ref="BA70:BA133" si="77">IFERROR(1/((1/AM70)+(1/AT70)), "-")</f>
        <v>-</v>
      </c>
      <c r="BB70" s="97" t="str">
        <f t="shared" ref="BB70:BB133" si="78">IFERROR(1/((1/AN70)+(1/AU70)), "-")</f>
        <v>-</v>
      </c>
    </row>
    <row r="71" spans="2:54" s="75" customFormat="1" x14ac:dyDescent="0.3">
      <c r="B71" s="93" t="s">
        <v>124</v>
      </c>
      <c r="C71" s="93" t="s">
        <v>125</v>
      </c>
      <c r="D71" s="92" t="s">
        <v>126</v>
      </c>
      <c r="E71" s="93" t="s">
        <v>115</v>
      </c>
      <c r="F71" s="93" t="s">
        <v>117</v>
      </c>
      <c r="G71" s="93" t="s">
        <v>59</v>
      </c>
      <c r="H71" s="94" t="s">
        <v>113</v>
      </c>
      <c r="I71" s="94" t="s">
        <v>113</v>
      </c>
      <c r="J71" s="94" t="s">
        <v>113</v>
      </c>
      <c r="K71" s="94" t="s">
        <v>113</v>
      </c>
      <c r="L71" s="94" t="s">
        <v>113</v>
      </c>
      <c r="M71" s="94" t="s">
        <v>113</v>
      </c>
      <c r="N71" s="94" t="s">
        <v>113</v>
      </c>
      <c r="O71" s="94" t="str">
        <f t="shared" si="44"/>
        <v>-</v>
      </c>
      <c r="P71" s="94" t="str">
        <f t="shared" si="45"/>
        <v>-</v>
      </c>
      <c r="Q71" s="94" t="str">
        <f t="shared" si="46"/>
        <v>-</v>
      </c>
      <c r="R71" s="94" t="str">
        <f t="shared" si="47"/>
        <v>-</v>
      </c>
      <c r="S71" s="94" t="str">
        <f t="shared" si="48"/>
        <v>-</v>
      </c>
      <c r="T71" s="94" t="str">
        <f t="shared" si="49"/>
        <v>-</v>
      </c>
      <c r="U71" s="94" t="str">
        <f t="shared" si="50"/>
        <v>-</v>
      </c>
      <c r="V71" s="95">
        <v>0.52</v>
      </c>
      <c r="W71" s="96" t="str">
        <f t="shared" si="51"/>
        <v>-</v>
      </c>
      <c r="X71" s="96" t="str">
        <f t="shared" si="52"/>
        <v>-</v>
      </c>
      <c r="Y71" s="96" t="str">
        <f t="shared" si="53"/>
        <v>-</v>
      </c>
      <c r="Z71" s="96" t="str">
        <f t="shared" si="54"/>
        <v>-</v>
      </c>
      <c r="AA71" s="96" t="str">
        <f t="shared" si="55"/>
        <v>-</v>
      </c>
      <c r="AB71" s="96" t="str">
        <f t="shared" si="56"/>
        <v>-</v>
      </c>
      <c r="AC71" s="96" t="str">
        <f t="shared" si="57"/>
        <v>-</v>
      </c>
      <c r="AD71" s="95">
        <v>10.8</v>
      </c>
      <c r="AE71" s="95">
        <v>7.35</v>
      </c>
      <c r="AF71" s="95">
        <v>4.3600000000000003</v>
      </c>
      <c r="AG71" s="95">
        <v>5.16</v>
      </c>
      <c r="AH71" s="96" t="str">
        <f t="shared" si="58"/>
        <v>-</v>
      </c>
      <c r="AI71" s="96" t="str">
        <f t="shared" si="59"/>
        <v>-</v>
      </c>
      <c r="AJ71" s="96" t="str">
        <f t="shared" si="60"/>
        <v>-</v>
      </c>
      <c r="AK71" s="96" t="str">
        <f t="shared" si="61"/>
        <v>-</v>
      </c>
      <c r="AL71" s="96" t="str">
        <f t="shared" si="62"/>
        <v>-</v>
      </c>
      <c r="AM71" s="96" t="str">
        <f t="shared" si="63"/>
        <v>-</v>
      </c>
      <c r="AN71" s="96" t="str">
        <f t="shared" si="64"/>
        <v>-</v>
      </c>
      <c r="AO71" s="97">
        <f t="shared" si="65"/>
        <v>194.44444444444443</v>
      </c>
      <c r="AP71" s="97">
        <f t="shared" si="66"/>
        <v>194.44444444444443</v>
      </c>
      <c r="AQ71" s="97">
        <f t="shared" si="67"/>
        <v>194.44444444444443</v>
      </c>
      <c r="AR71" s="97">
        <f t="shared" si="68"/>
        <v>285.71428571428572</v>
      </c>
      <c r="AS71" s="97">
        <f t="shared" si="69"/>
        <v>481.65137614678895</v>
      </c>
      <c r="AT71" s="97">
        <f t="shared" si="70"/>
        <v>406.97674418604652</v>
      </c>
      <c r="AU71" s="97">
        <f t="shared" si="71"/>
        <v>406.97674418604652</v>
      </c>
      <c r="AV71" s="97" t="str">
        <f t="shared" si="72"/>
        <v>-</v>
      </c>
      <c r="AW71" s="97" t="str">
        <f t="shared" si="73"/>
        <v>-</v>
      </c>
      <c r="AX71" s="97" t="str">
        <f t="shared" si="74"/>
        <v>-</v>
      </c>
      <c r="AY71" s="97" t="str">
        <f t="shared" si="75"/>
        <v>-</v>
      </c>
      <c r="AZ71" s="97" t="str">
        <f t="shared" si="76"/>
        <v>-</v>
      </c>
      <c r="BA71" s="97" t="str">
        <f t="shared" si="77"/>
        <v>-</v>
      </c>
      <c r="BB71" s="97" t="str">
        <f t="shared" si="78"/>
        <v>-</v>
      </c>
    </row>
    <row r="72" spans="2:54" s="75" customFormat="1" x14ac:dyDescent="0.3">
      <c r="B72" s="93" t="s">
        <v>124</v>
      </c>
      <c r="C72" s="93" t="s">
        <v>125</v>
      </c>
      <c r="D72" s="92" t="s">
        <v>126</v>
      </c>
      <c r="E72" s="93" t="s">
        <v>116</v>
      </c>
      <c r="F72" s="93" t="s">
        <v>117</v>
      </c>
      <c r="G72" s="93" t="s">
        <v>59</v>
      </c>
      <c r="H72" s="98" t="s">
        <v>113</v>
      </c>
      <c r="I72" s="98" t="s">
        <v>113</v>
      </c>
      <c r="J72" s="98" t="s">
        <v>113</v>
      </c>
      <c r="K72" s="98" t="s">
        <v>113</v>
      </c>
      <c r="L72" s="94" t="s">
        <v>113</v>
      </c>
      <c r="M72" s="94" t="s">
        <v>113</v>
      </c>
      <c r="N72" s="94" t="s">
        <v>113</v>
      </c>
      <c r="O72" s="94" t="str">
        <f t="shared" si="44"/>
        <v>-</v>
      </c>
      <c r="P72" s="94" t="str">
        <f t="shared" si="45"/>
        <v>-</v>
      </c>
      <c r="Q72" s="94" t="str">
        <f t="shared" si="46"/>
        <v>-</v>
      </c>
      <c r="R72" s="94" t="str">
        <f t="shared" si="47"/>
        <v>-</v>
      </c>
      <c r="S72" s="94" t="str">
        <f t="shared" si="48"/>
        <v>-</v>
      </c>
      <c r="T72" s="94" t="str">
        <f t="shared" si="49"/>
        <v>-</v>
      </c>
      <c r="U72" s="94" t="str">
        <f t="shared" si="50"/>
        <v>-</v>
      </c>
      <c r="V72" s="95">
        <v>0.52</v>
      </c>
      <c r="W72" s="96" t="str">
        <f t="shared" si="51"/>
        <v>-</v>
      </c>
      <c r="X72" s="96" t="str">
        <f t="shared" si="52"/>
        <v>-</v>
      </c>
      <c r="Y72" s="96" t="str">
        <f t="shared" si="53"/>
        <v>-</v>
      </c>
      <c r="Z72" s="96" t="str">
        <f t="shared" si="54"/>
        <v>-</v>
      </c>
      <c r="AA72" s="96" t="str">
        <f t="shared" si="55"/>
        <v>-</v>
      </c>
      <c r="AB72" s="96" t="str">
        <f t="shared" si="56"/>
        <v>-</v>
      </c>
      <c r="AC72" s="96" t="str">
        <f t="shared" si="57"/>
        <v>-</v>
      </c>
      <c r="AD72" s="95">
        <v>10.8</v>
      </c>
      <c r="AE72" s="95">
        <v>7.35</v>
      </c>
      <c r="AF72" s="95">
        <v>4.3600000000000003</v>
      </c>
      <c r="AG72" s="95">
        <v>5.16</v>
      </c>
      <c r="AH72" s="96" t="str">
        <f t="shared" si="58"/>
        <v>-</v>
      </c>
      <c r="AI72" s="96" t="str">
        <f t="shared" si="59"/>
        <v>-</v>
      </c>
      <c r="AJ72" s="96" t="str">
        <f t="shared" si="60"/>
        <v>-</v>
      </c>
      <c r="AK72" s="96" t="str">
        <f t="shared" si="61"/>
        <v>-</v>
      </c>
      <c r="AL72" s="96" t="str">
        <f t="shared" si="62"/>
        <v>-</v>
      </c>
      <c r="AM72" s="96" t="str">
        <f t="shared" si="63"/>
        <v>-</v>
      </c>
      <c r="AN72" s="96" t="str">
        <f t="shared" si="64"/>
        <v>-</v>
      </c>
      <c r="AO72" s="97">
        <f t="shared" si="65"/>
        <v>194.44444444444443</v>
      </c>
      <c r="AP72" s="97">
        <f t="shared" si="66"/>
        <v>194.44444444444443</v>
      </c>
      <c r="AQ72" s="97">
        <f t="shared" si="67"/>
        <v>194.44444444444443</v>
      </c>
      <c r="AR72" s="97">
        <f t="shared" si="68"/>
        <v>285.71428571428572</v>
      </c>
      <c r="AS72" s="97">
        <f t="shared" si="69"/>
        <v>481.65137614678895</v>
      </c>
      <c r="AT72" s="97">
        <f t="shared" si="70"/>
        <v>406.97674418604652</v>
      </c>
      <c r="AU72" s="97">
        <f t="shared" si="71"/>
        <v>406.97674418604652</v>
      </c>
      <c r="AV72" s="97" t="str">
        <f t="shared" si="72"/>
        <v>-</v>
      </c>
      <c r="AW72" s="97" t="str">
        <f t="shared" si="73"/>
        <v>-</v>
      </c>
      <c r="AX72" s="97" t="str">
        <f t="shared" si="74"/>
        <v>-</v>
      </c>
      <c r="AY72" s="97" t="str">
        <f t="shared" si="75"/>
        <v>-</v>
      </c>
      <c r="AZ72" s="97" t="str">
        <f t="shared" si="76"/>
        <v>-</v>
      </c>
      <c r="BA72" s="97" t="str">
        <f t="shared" si="77"/>
        <v>-</v>
      </c>
      <c r="BB72" s="97" t="str">
        <f t="shared" si="78"/>
        <v>-</v>
      </c>
    </row>
    <row r="73" spans="2:54" s="75" customFormat="1" x14ac:dyDescent="0.3">
      <c r="B73" s="93" t="s">
        <v>124</v>
      </c>
      <c r="C73" s="93" t="s">
        <v>125</v>
      </c>
      <c r="D73" s="92" t="s">
        <v>126</v>
      </c>
      <c r="E73" s="93" t="s">
        <v>111</v>
      </c>
      <c r="F73" s="93" t="s">
        <v>118</v>
      </c>
      <c r="G73" s="93" t="s">
        <v>59</v>
      </c>
      <c r="H73" s="94" t="s">
        <v>113</v>
      </c>
      <c r="I73" s="94" t="s">
        <v>113</v>
      </c>
      <c r="J73" s="94" t="s">
        <v>113</v>
      </c>
      <c r="K73" s="94" t="s">
        <v>113</v>
      </c>
      <c r="L73" s="94" t="s">
        <v>113</v>
      </c>
      <c r="M73" s="99">
        <v>1.2902094972067</v>
      </c>
      <c r="N73" s="99">
        <v>1.37876122082585</v>
      </c>
      <c r="O73" s="94" t="str">
        <f t="shared" si="44"/>
        <v>-</v>
      </c>
      <c r="P73" s="94" t="str">
        <f t="shared" si="45"/>
        <v>-</v>
      </c>
      <c r="Q73" s="94" t="str">
        <f t="shared" si="46"/>
        <v>-</v>
      </c>
      <c r="R73" s="94" t="str">
        <f t="shared" si="47"/>
        <v>-</v>
      </c>
      <c r="S73" s="94" t="str">
        <f t="shared" si="48"/>
        <v>-</v>
      </c>
      <c r="T73" s="94">
        <f t="shared" si="49"/>
        <v>9300.8151203195812</v>
      </c>
      <c r="U73" s="94">
        <f t="shared" si="50"/>
        <v>8703.4649791007632</v>
      </c>
      <c r="V73" s="95">
        <v>0.52</v>
      </c>
      <c r="W73" s="96" t="str">
        <f t="shared" si="51"/>
        <v>-</v>
      </c>
      <c r="X73" s="96" t="str">
        <f t="shared" si="52"/>
        <v>-</v>
      </c>
      <c r="Y73" s="96" t="str">
        <f t="shared" si="53"/>
        <v>-</v>
      </c>
      <c r="Z73" s="96" t="str">
        <f t="shared" si="54"/>
        <v>-</v>
      </c>
      <c r="AA73" s="96" t="str">
        <f t="shared" si="55"/>
        <v>-</v>
      </c>
      <c r="AB73" s="96">
        <f t="shared" si="56"/>
        <v>0.67090893854748401</v>
      </c>
      <c r="AC73" s="96">
        <f t="shared" si="57"/>
        <v>0.71695583482944203</v>
      </c>
      <c r="AD73" s="95">
        <v>10.8</v>
      </c>
      <c r="AE73" s="95">
        <v>7.35</v>
      </c>
      <c r="AF73" s="95">
        <v>4.3600000000000003</v>
      </c>
      <c r="AG73" s="95">
        <v>5.16</v>
      </c>
      <c r="AH73" s="96" t="str">
        <f t="shared" si="58"/>
        <v>-</v>
      </c>
      <c r="AI73" s="96" t="str">
        <f t="shared" si="59"/>
        <v>-</v>
      </c>
      <c r="AJ73" s="96" t="str">
        <f t="shared" si="60"/>
        <v>-</v>
      </c>
      <c r="AK73" s="96" t="str">
        <f t="shared" si="61"/>
        <v>-</v>
      </c>
      <c r="AL73" s="96" t="str">
        <f t="shared" si="62"/>
        <v>-</v>
      </c>
      <c r="AM73" s="96">
        <f t="shared" si="63"/>
        <v>3130.0820116460127</v>
      </c>
      <c r="AN73" s="96">
        <f t="shared" si="64"/>
        <v>2929.0507141204494</v>
      </c>
      <c r="AO73" s="97">
        <f t="shared" si="65"/>
        <v>194.44444444444443</v>
      </c>
      <c r="AP73" s="97">
        <f t="shared" si="66"/>
        <v>194.44444444444443</v>
      </c>
      <c r="AQ73" s="97">
        <f t="shared" si="67"/>
        <v>194.44444444444443</v>
      </c>
      <c r="AR73" s="97">
        <f t="shared" si="68"/>
        <v>285.71428571428572</v>
      </c>
      <c r="AS73" s="97">
        <f t="shared" si="69"/>
        <v>481.65137614678895</v>
      </c>
      <c r="AT73" s="97">
        <f t="shared" si="70"/>
        <v>406.97674418604652</v>
      </c>
      <c r="AU73" s="97">
        <f t="shared" si="71"/>
        <v>406.97674418604652</v>
      </c>
      <c r="AV73" s="97" t="str">
        <f t="shared" si="72"/>
        <v>-</v>
      </c>
      <c r="AW73" s="97" t="str">
        <f t="shared" si="73"/>
        <v>-</v>
      </c>
      <c r="AX73" s="97" t="str">
        <f t="shared" si="74"/>
        <v>-</v>
      </c>
      <c r="AY73" s="97" t="str">
        <f t="shared" si="75"/>
        <v>-</v>
      </c>
      <c r="AZ73" s="97" t="str">
        <f t="shared" si="76"/>
        <v>-</v>
      </c>
      <c r="BA73" s="97">
        <f t="shared" si="77"/>
        <v>360.14968200191504</v>
      </c>
      <c r="BB73" s="97">
        <f t="shared" si="78"/>
        <v>357.32785119031701</v>
      </c>
    </row>
    <row r="74" spans="2:54" s="75" customFormat="1" x14ac:dyDescent="0.3">
      <c r="B74" s="93" t="s">
        <v>124</v>
      </c>
      <c r="C74" s="93" t="s">
        <v>125</v>
      </c>
      <c r="D74" s="92" t="s">
        <v>126</v>
      </c>
      <c r="E74" s="93" t="s">
        <v>114</v>
      </c>
      <c r="F74" s="93" t="s">
        <v>118</v>
      </c>
      <c r="G74" s="93" t="s">
        <v>59</v>
      </c>
      <c r="H74" s="94" t="s">
        <v>113</v>
      </c>
      <c r="I74" s="94" t="s">
        <v>113</v>
      </c>
      <c r="J74" s="94" t="s">
        <v>113</v>
      </c>
      <c r="K74" s="94" t="s">
        <v>113</v>
      </c>
      <c r="L74" s="94" t="s">
        <v>113</v>
      </c>
      <c r="M74" s="94" t="s">
        <v>113</v>
      </c>
      <c r="N74" s="94" t="s">
        <v>113</v>
      </c>
      <c r="O74" s="94" t="str">
        <f t="shared" si="44"/>
        <v>-</v>
      </c>
      <c r="P74" s="94" t="str">
        <f t="shared" si="45"/>
        <v>-</v>
      </c>
      <c r="Q74" s="94" t="str">
        <f t="shared" si="46"/>
        <v>-</v>
      </c>
      <c r="R74" s="94" t="str">
        <f t="shared" si="47"/>
        <v>-</v>
      </c>
      <c r="S74" s="94" t="str">
        <f t="shared" si="48"/>
        <v>-</v>
      </c>
      <c r="T74" s="94" t="str">
        <f t="shared" si="49"/>
        <v>-</v>
      </c>
      <c r="U74" s="94" t="str">
        <f t="shared" si="50"/>
        <v>-</v>
      </c>
      <c r="V74" s="95">
        <v>0.52</v>
      </c>
      <c r="W74" s="96" t="str">
        <f t="shared" si="51"/>
        <v>-</v>
      </c>
      <c r="X74" s="96" t="str">
        <f t="shared" si="52"/>
        <v>-</v>
      </c>
      <c r="Y74" s="96" t="str">
        <f t="shared" si="53"/>
        <v>-</v>
      </c>
      <c r="Z74" s="96" t="str">
        <f t="shared" si="54"/>
        <v>-</v>
      </c>
      <c r="AA74" s="96" t="str">
        <f t="shared" si="55"/>
        <v>-</v>
      </c>
      <c r="AB74" s="96" t="str">
        <f t="shared" si="56"/>
        <v>-</v>
      </c>
      <c r="AC74" s="96" t="str">
        <f t="shared" si="57"/>
        <v>-</v>
      </c>
      <c r="AD74" s="95">
        <v>10.8</v>
      </c>
      <c r="AE74" s="95">
        <v>7.35</v>
      </c>
      <c r="AF74" s="95">
        <v>4.3600000000000003</v>
      </c>
      <c r="AG74" s="95">
        <v>5.16</v>
      </c>
      <c r="AH74" s="96" t="str">
        <f t="shared" si="58"/>
        <v>-</v>
      </c>
      <c r="AI74" s="96" t="str">
        <f t="shared" si="59"/>
        <v>-</v>
      </c>
      <c r="AJ74" s="96" t="str">
        <f t="shared" si="60"/>
        <v>-</v>
      </c>
      <c r="AK74" s="96" t="str">
        <f t="shared" si="61"/>
        <v>-</v>
      </c>
      <c r="AL74" s="96" t="str">
        <f t="shared" si="62"/>
        <v>-</v>
      </c>
      <c r="AM74" s="96" t="str">
        <f t="shared" si="63"/>
        <v>-</v>
      </c>
      <c r="AN74" s="96" t="str">
        <f t="shared" si="64"/>
        <v>-</v>
      </c>
      <c r="AO74" s="97">
        <f t="shared" si="65"/>
        <v>194.44444444444443</v>
      </c>
      <c r="AP74" s="97">
        <f t="shared" si="66"/>
        <v>194.44444444444443</v>
      </c>
      <c r="AQ74" s="97">
        <f t="shared" si="67"/>
        <v>194.44444444444443</v>
      </c>
      <c r="AR74" s="97">
        <f t="shared" si="68"/>
        <v>285.71428571428572</v>
      </c>
      <c r="AS74" s="97">
        <f t="shared" si="69"/>
        <v>481.65137614678895</v>
      </c>
      <c r="AT74" s="97">
        <f t="shared" si="70"/>
        <v>406.97674418604652</v>
      </c>
      <c r="AU74" s="97">
        <f t="shared" si="71"/>
        <v>406.97674418604652</v>
      </c>
      <c r="AV74" s="97" t="str">
        <f t="shared" si="72"/>
        <v>-</v>
      </c>
      <c r="AW74" s="97" t="str">
        <f t="shared" si="73"/>
        <v>-</v>
      </c>
      <c r="AX74" s="97" t="str">
        <f t="shared" si="74"/>
        <v>-</v>
      </c>
      <c r="AY74" s="97" t="str">
        <f t="shared" si="75"/>
        <v>-</v>
      </c>
      <c r="AZ74" s="97" t="str">
        <f t="shared" si="76"/>
        <v>-</v>
      </c>
      <c r="BA74" s="97" t="str">
        <f t="shared" si="77"/>
        <v>-</v>
      </c>
      <c r="BB74" s="97" t="str">
        <f t="shared" si="78"/>
        <v>-</v>
      </c>
    </row>
    <row r="75" spans="2:54" s="75" customFormat="1" x14ac:dyDescent="0.3">
      <c r="B75" s="93" t="s">
        <v>124</v>
      </c>
      <c r="C75" s="93" t="s">
        <v>125</v>
      </c>
      <c r="D75" s="92" t="s">
        <v>126</v>
      </c>
      <c r="E75" s="93" t="s">
        <v>115</v>
      </c>
      <c r="F75" s="93" t="s">
        <v>118</v>
      </c>
      <c r="G75" s="93" t="s">
        <v>59</v>
      </c>
      <c r="H75" s="94" t="s">
        <v>113</v>
      </c>
      <c r="I75" s="94" t="s">
        <v>113</v>
      </c>
      <c r="J75" s="94" t="s">
        <v>113</v>
      </c>
      <c r="K75" s="94" t="s">
        <v>113</v>
      </c>
      <c r="L75" s="94" t="s">
        <v>113</v>
      </c>
      <c r="M75" s="94" t="s">
        <v>113</v>
      </c>
      <c r="N75" s="94" t="s">
        <v>113</v>
      </c>
      <c r="O75" s="94" t="str">
        <f t="shared" si="44"/>
        <v>-</v>
      </c>
      <c r="P75" s="94" t="str">
        <f t="shared" si="45"/>
        <v>-</v>
      </c>
      <c r="Q75" s="94" t="str">
        <f t="shared" si="46"/>
        <v>-</v>
      </c>
      <c r="R75" s="94" t="str">
        <f t="shared" si="47"/>
        <v>-</v>
      </c>
      <c r="S75" s="94" t="str">
        <f t="shared" si="48"/>
        <v>-</v>
      </c>
      <c r="T75" s="94" t="str">
        <f t="shared" si="49"/>
        <v>-</v>
      </c>
      <c r="U75" s="94" t="str">
        <f t="shared" si="50"/>
        <v>-</v>
      </c>
      <c r="V75" s="95">
        <v>0.52</v>
      </c>
      <c r="W75" s="96" t="str">
        <f t="shared" si="51"/>
        <v>-</v>
      </c>
      <c r="X75" s="96" t="str">
        <f t="shared" si="52"/>
        <v>-</v>
      </c>
      <c r="Y75" s="96" t="str">
        <f t="shared" si="53"/>
        <v>-</v>
      </c>
      <c r="Z75" s="96" t="str">
        <f t="shared" si="54"/>
        <v>-</v>
      </c>
      <c r="AA75" s="96" t="str">
        <f t="shared" si="55"/>
        <v>-</v>
      </c>
      <c r="AB75" s="96" t="str">
        <f t="shared" si="56"/>
        <v>-</v>
      </c>
      <c r="AC75" s="96" t="str">
        <f t="shared" si="57"/>
        <v>-</v>
      </c>
      <c r="AD75" s="95">
        <v>10.8</v>
      </c>
      <c r="AE75" s="95">
        <v>7.35</v>
      </c>
      <c r="AF75" s="95">
        <v>4.3600000000000003</v>
      </c>
      <c r="AG75" s="95">
        <v>5.16</v>
      </c>
      <c r="AH75" s="96" t="str">
        <f t="shared" si="58"/>
        <v>-</v>
      </c>
      <c r="AI75" s="96" t="str">
        <f t="shared" si="59"/>
        <v>-</v>
      </c>
      <c r="AJ75" s="96" t="str">
        <f t="shared" si="60"/>
        <v>-</v>
      </c>
      <c r="AK75" s="96" t="str">
        <f t="shared" si="61"/>
        <v>-</v>
      </c>
      <c r="AL75" s="96" t="str">
        <f t="shared" si="62"/>
        <v>-</v>
      </c>
      <c r="AM75" s="96" t="str">
        <f t="shared" si="63"/>
        <v>-</v>
      </c>
      <c r="AN75" s="96" t="str">
        <f t="shared" si="64"/>
        <v>-</v>
      </c>
      <c r="AO75" s="97">
        <f t="shared" si="65"/>
        <v>194.44444444444443</v>
      </c>
      <c r="AP75" s="97">
        <f t="shared" si="66"/>
        <v>194.44444444444443</v>
      </c>
      <c r="AQ75" s="97">
        <f t="shared" si="67"/>
        <v>194.44444444444443</v>
      </c>
      <c r="AR75" s="97">
        <f t="shared" si="68"/>
        <v>285.71428571428572</v>
      </c>
      <c r="AS75" s="97">
        <f t="shared" si="69"/>
        <v>481.65137614678895</v>
      </c>
      <c r="AT75" s="97">
        <f t="shared" si="70"/>
        <v>406.97674418604652</v>
      </c>
      <c r="AU75" s="97">
        <f t="shared" si="71"/>
        <v>406.97674418604652</v>
      </c>
      <c r="AV75" s="97" t="str">
        <f t="shared" si="72"/>
        <v>-</v>
      </c>
      <c r="AW75" s="97" t="str">
        <f t="shared" si="73"/>
        <v>-</v>
      </c>
      <c r="AX75" s="97" t="str">
        <f t="shared" si="74"/>
        <v>-</v>
      </c>
      <c r="AY75" s="97" t="str">
        <f t="shared" si="75"/>
        <v>-</v>
      </c>
      <c r="AZ75" s="97" t="str">
        <f t="shared" si="76"/>
        <v>-</v>
      </c>
      <c r="BA75" s="97" t="str">
        <f t="shared" si="77"/>
        <v>-</v>
      </c>
      <c r="BB75" s="97" t="str">
        <f t="shared" si="78"/>
        <v>-</v>
      </c>
    </row>
    <row r="76" spans="2:54" s="75" customFormat="1" x14ac:dyDescent="0.3">
      <c r="B76" s="93" t="s">
        <v>124</v>
      </c>
      <c r="C76" s="93" t="s">
        <v>125</v>
      </c>
      <c r="D76" s="92" t="s">
        <v>126</v>
      </c>
      <c r="E76" s="93" t="s">
        <v>116</v>
      </c>
      <c r="F76" s="93" t="s">
        <v>118</v>
      </c>
      <c r="G76" s="93" t="s">
        <v>59</v>
      </c>
      <c r="H76" s="98" t="s">
        <v>113</v>
      </c>
      <c r="I76" s="98" t="s">
        <v>113</v>
      </c>
      <c r="J76" s="98" t="s">
        <v>113</v>
      </c>
      <c r="K76" s="98" t="s">
        <v>113</v>
      </c>
      <c r="L76" s="94" t="s">
        <v>113</v>
      </c>
      <c r="M76" s="94" t="s">
        <v>113</v>
      </c>
      <c r="N76" s="94" t="s">
        <v>113</v>
      </c>
      <c r="O76" s="94" t="str">
        <f t="shared" si="44"/>
        <v>-</v>
      </c>
      <c r="P76" s="94" t="str">
        <f t="shared" si="45"/>
        <v>-</v>
      </c>
      <c r="Q76" s="94" t="str">
        <f t="shared" si="46"/>
        <v>-</v>
      </c>
      <c r="R76" s="94" t="str">
        <f t="shared" si="47"/>
        <v>-</v>
      </c>
      <c r="S76" s="94" t="str">
        <f t="shared" si="48"/>
        <v>-</v>
      </c>
      <c r="T76" s="94" t="str">
        <f t="shared" si="49"/>
        <v>-</v>
      </c>
      <c r="U76" s="94" t="str">
        <f t="shared" si="50"/>
        <v>-</v>
      </c>
      <c r="V76" s="95">
        <v>0.52</v>
      </c>
      <c r="W76" s="96" t="str">
        <f t="shared" si="51"/>
        <v>-</v>
      </c>
      <c r="X76" s="96" t="str">
        <f t="shared" si="52"/>
        <v>-</v>
      </c>
      <c r="Y76" s="96" t="str">
        <f t="shared" si="53"/>
        <v>-</v>
      </c>
      <c r="Z76" s="96" t="str">
        <f t="shared" si="54"/>
        <v>-</v>
      </c>
      <c r="AA76" s="96" t="str">
        <f t="shared" si="55"/>
        <v>-</v>
      </c>
      <c r="AB76" s="96" t="str">
        <f t="shared" si="56"/>
        <v>-</v>
      </c>
      <c r="AC76" s="96" t="str">
        <f t="shared" si="57"/>
        <v>-</v>
      </c>
      <c r="AD76" s="95">
        <v>10.8</v>
      </c>
      <c r="AE76" s="95">
        <v>7.35</v>
      </c>
      <c r="AF76" s="95">
        <v>4.3600000000000003</v>
      </c>
      <c r="AG76" s="95">
        <v>5.16</v>
      </c>
      <c r="AH76" s="96" t="str">
        <f t="shared" si="58"/>
        <v>-</v>
      </c>
      <c r="AI76" s="96" t="str">
        <f t="shared" si="59"/>
        <v>-</v>
      </c>
      <c r="AJ76" s="96" t="str">
        <f t="shared" si="60"/>
        <v>-</v>
      </c>
      <c r="AK76" s="96" t="str">
        <f t="shared" si="61"/>
        <v>-</v>
      </c>
      <c r="AL76" s="96" t="str">
        <f t="shared" si="62"/>
        <v>-</v>
      </c>
      <c r="AM76" s="96" t="str">
        <f t="shared" si="63"/>
        <v>-</v>
      </c>
      <c r="AN76" s="96" t="str">
        <f t="shared" si="64"/>
        <v>-</v>
      </c>
      <c r="AO76" s="97">
        <f t="shared" si="65"/>
        <v>194.44444444444443</v>
      </c>
      <c r="AP76" s="97">
        <f t="shared" si="66"/>
        <v>194.44444444444443</v>
      </c>
      <c r="AQ76" s="97">
        <f t="shared" si="67"/>
        <v>194.44444444444443</v>
      </c>
      <c r="AR76" s="97">
        <f t="shared" si="68"/>
        <v>285.71428571428572</v>
      </c>
      <c r="AS76" s="97">
        <f t="shared" si="69"/>
        <v>481.65137614678895</v>
      </c>
      <c r="AT76" s="97">
        <f t="shared" si="70"/>
        <v>406.97674418604652</v>
      </c>
      <c r="AU76" s="97">
        <f t="shared" si="71"/>
        <v>406.97674418604652</v>
      </c>
      <c r="AV76" s="97" t="str">
        <f t="shared" si="72"/>
        <v>-</v>
      </c>
      <c r="AW76" s="97" t="str">
        <f t="shared" si="73"/>
        <v>-</v>
      </c>
      <c r="AX76" s="97" t="str">
        <f t="shared" si="74"/>
        <v>-</v>
      </c>
      <c r="AY76" s="97" t="str">
        <f t="shared" si="75"/>
        <v>-</v>
      </c>
      <c r="AZ76" s="97" t="str">
        <f t="shared" si="76"/>
        <v>-</v>
      </c>
      <c r="BA76" s="97" t="str">
        <f t="shared" si="77"/>
        <v>-</v>
      </c>
      <c r="BB76" s="97" t="str">
        <f t="shared" si="78"/>
        <v>-</v>
      </c>
    </row>
    <row r="77" spans="2:54" s="75" customFormat="1" x14ac:dyDescent="0.3">
      <c r="B77" s="92" t="s">
        <v>124</v>
      </c>
      <c r="C77" s="92" t="s">
        <v>125</v>
      </c>
      <c r="D77" s="92" t="s">
        <v>127</v>
      </c>
      <c r="E77" s="93" t="s">
        <v>111</v>
      </c>
      <c r="F77" s="93" t="s">
        <v>112</v>
      </c>
      <c r="G77" s="93" t="s">
        <v>59</v>
      </c>
      <c r="H77" s="94" t="s">
        <v>113</v>
      </c>
      <c r="I77" s="94" t="s">
        <v>113</v>
      </c>
      <c r="J77" s="94" t="s">
        <v>113</v>
      </c>
      <c r="K77" s="94" t="s">
        <v>113</v>
      </c>
      <c r="L77" s="94" t="s">
        <v>113</v>
      </c>
      <c r="M77" s="94" t="s">
        <v>113</v>
      </c>
      <c r="N77" s="94" t="s">
        <v>113</v>
      </c>
      <c r="O77" s="94" t="str">
        <f>IFERROR(12000/H77, "-")</f>
        <v>-</v>
      </c>
      <c r="P77" s="94" t="str">
        <f t="shared" si="45"/>
        <v>-</v>
      </c>
      <c r="Q77" s="94" t="str">
        <f t="shared" si="46"/>
        <v>-</v>
      </c>
      <c r="R77" s="94" t="str">
        <f t="shared" si="47"/>
        <v>-</v>
      </c>
      <c r="S77" s="94" t="str">
        <f t="shared" si="48"/>
        <v>-</v>
      </c>
      <c r="T77" s="94" t="str">
        <f t="shared" si="49"/>
        <v>-</v>
      </c>
      <c r="U77" s="94" t="str">
        <f t="shared" si="50"/>
        <v>-</v>
      </c>
      <c r="V77" s="95">
        <v>0.52</v>
      </c>
      <c r="W77" s="96" t="str">
        <f>IFERROR(H77*$V77, "-")</f>
        <v>-</v>
      </c>
      <c r="X77" s="96" t="str">
        <f t="shared" si="52"/>
        <v>-</v>
      </c>
      <c r="Y77" s="96" t="str">
        <f t="shared" si="53"/>
        <v>-</v>
      </c>
      <c r="Z77" s="96" t="str">
        <f t="shared" si="54"/>
        <v>-</v>
      </c>
      <c r="AA77" s="96" t="str">
        <f t="shared" si="55"/>
        <v>-</v>
      </c>
      <c r="AB77" s="96" t="str">
        <f t="shared" si="56"/>
        <v>-</v>
      </c>
      <c r="AC77" s="96" t="str">
        <f t="shared" si="57"/>
        <v>-</v>
      </c>
      <c r="AD77" s="95">
        <v>10.8</v>
      </c>
      <c r="AE77" s="95">
        <v>7.35</v>
      </c>
      <c r="AF77" s="95">
        <v>4.3600000000000003</v>
      </c>
      <c r="AG77" s="95">
        <v>5.16</v>
      </c>
      <c r="AH77" s="100" t="str">
        <f t="shared" si="58"/>
        <v>-</v>
      </c>
      <c r="AI77" s="100" t="str">
        <f t="shared" si="59"/>
        <v>-</v>
      </c>
      <c r="AJ77" s="100" t="str">
        <f t="shared" si="60"/>
        <v>-</v>
      </c>
      <c r="AK77" s="100" t="str">
        <f t="shared" si="61"/>
        <v>-</v>
      </c>
      <c r="AL77" s="100" t="str">
        <f t="shared" si="62"/>
        <v>-</v>
      </c>
      <c r="AM77" s="100" t="str">
        <f t="shared" si="63"/>
        <v>-</v>
      </c>
      <c r="AN77" s="100" t="str">
        <f t="shared" si="64"/>
        <v>-</v>
      </c>
      <c r="AO77" s="97">
        <f t="shared" si="65"/>
        <v>194.44444444444443</v>
      </c>
      <c r="AP77" s="97">
        <f t="shared" si="66"/>
        <v>194.44444444444443</v>
      </c>
      <c r="AQ77" s="97">
        <f t="shared" si="67"/>
        <v>194.44444444444443</v>
      </c>
      <c r="AR77" s="97">
        <f t="shared" si="68"/>
        <v>285.71428571428572</v>
      </c>
      <c r="AS77" s="97">
        <f t="shared" si="69"/>
        <v>481.65137614678895</v>
      </c>
      <c r="AT77" s="97">
        <f t="shared" si="70"/>
        <v>406.97674418604652</v>
      </c>
      <c r="AU77" s="97">
        <f t="shared" si="71"/>
        <v>406.97674418604652</v>
      </c>
      <c r="AV77" s="97" t="str">
        <f t="shared" si="72"/>
        <v>-</v>
      </c>
      <c r="AW77" s="97" t="str">
        <f t="shared" si="73"/>
        <v>-</v>
      </c>
      <c r="AX77" s="97" t="str">
        <f t="shared" si="74"/>
        <v>-</v>
      </c>
      <c r="AY77" s="97" t="str">
        <f t="shared" si="75"/>
        <v>-</v>
      </c>
      <c r="AZ77" s="97" t="str">
        <f t="shared" si="76"/>
        <v>-</v>
      </c>
      <c r="BA77" s="97" t="str">
        <f t="shared" si="77"/>
        <v>-</v>
      </c>
      <c r="BB77" s="97" t="str">
        <f t="shared" si="78"/>
        <v>-</v>
      </c>
    </row>
    <row r="78" spans="2:54" s="75" customFormat="1" x14ac:dyDescent="0.3">
      <c r="B78" s="92" t="s">
        <v>124</v>
      </c>
      <c r="C78" s="92" t="s">
        <v>125</v>
      </c>
      <c r="D78" s="92" t="s">
        <v>127</v>
      </c>
      <c r="E78" s="93" t="s">
        <v>114</v>
      </c>
      <c r="F78" s="93" t="s">
        <v>112</v>
      </c>
      <c r="G78" s="93" t="s">
        <v>59</v>
      </c>
      <c r="H78" s="101">
        <v>0.203892468615893</v>
      </c>
      <c r="I78" s="101">
        <v>0.150948032508499</v>
      </c>
      <c r="J78" s="101">
        <v>0.12649804299307399</v>
      </c>
      <c r="K78" s="101">
        <v>2.4068658712666401E-2</v>
      </c>
      <c r="L78" s="101">
        <v>1.3476251165335599E-2</v>
      </c>
      <c r="M78" s="101">
        <v>1.06910211174529E-2</v>
      </c>
      <c r="N78" s="101">
        <v>4.7859900428134103E-3</v>
      </c>
      <c r="O78" s="94">
        <f t="shared" ref="O78:O80" si="79">IFERROR(12000/H78, "-")</f>
        <v>58854.552507314263</v>
      </c>
      <c r="P78" s="94">
        <f t="shared" si="45"/>
        <v>79497.558203180626</v>
      </c>
      <c r="Q78" s="94">
        <f t="shared" si="46"/>
        <v>94863.127650575771</v>
      </c>
      <c r="R78" s="94">
        <f t="shared" si="47"/>
        <v>498573.69051001023</v>
      </c>
      <c r="S78" s="94">
        <f t="shared" si="48"/>
        <v>890455.35384997132</v>
      </c>
      <c r="T78" s="94">
        <f t="shared" si="49"/>
        <v>1122437.2179389128</v>
      </c>
      <c r="U78" s="94">
        <f t="shared" si="50"/>
        <v>2507318.2126693027</v>
      </c>
      <c r="V78" s="95">
        <v>0.52</v>
      </c>
      <c r="W78" s="96">
        <f t="shared" ref="W78:W80" si="80">IFERROR(H78*$V78, "-")</f>
        <v>0.10602408368026436</v>
      </c>
      <c r="X78" s="96">
        <f t="shared" ref="X78:X80" si="81">IFERROR(I78*$V78, "-")</f>
        <v>7.849297690441949E-2</v>
      </c>
      <c r="Y78" s="96">
        <f t="shared" ref="Y78:Y80" si="82">IFERROR(J78*$V78, "-")</f>
        <v>6.577898235639848E-2</v>
      </c>
      <c r="Z78" s="96">
        <f t="shared" ref="Z78:Z80" si="83">IFERROR(K78*$V78, "-")</f>
        <v>1.251570253058653E-2</v>
      </c>
      <c r="AA78" s="96">
        <f t="shared" ref="AA78:AA80" si="84">IFERROR(L78*$V78, "-")</f>
        <v>7.0076506059745117E-3</v>
      </c>
      <c r="AB78" s="96">
        <f t="shared" ref="AB78:AB80" si="85">IFERROR(M78*$V78, "-")</f>
        <v>5.5593309810755085E-3</v>
      </c>
      <c r="AC78" s="96">
        <f t="shared" ref="AC78:AC80" si="86">IFERROR(N78*$V78, "-")</f>
        <v>2.4887148222629734E-3</v>
      </c>
      <c r="AD78" s="95">
        <v>10.8</v>
      </c>
      <c r="AE78" s="95">
        <v>7.35</v>
      </c>
      <c r="AF78" s="95">
        <v>4.3600000000000003</v>
      </c>
      <c r="AG78" s="95">
        <v>5.16</v>
      </c>
      <c r="AH78" s="100">
        <f t="shared" si="58"/>
        <v>19806.820555346145</v>
      </c>
      <c r="AI78" s="100">
        <f t="shared" si="59"/>
        <v>26753.985933762706</v>
      </c>
      <c r="AJ78" s="100">
        <f t="shared" si="60"/>
        <v>31925.091036251459</v>
      </c>
      <c r="AK78" s="100">
        <f t="shared" si="61"/>
        <v>167789.22276779189</v>
      </c>
      <c r="AL78" s="100">
        <f t="shared" si="62"/>
        <v>299672.47485335573</v>
      </c>
      <c r="AM78" s="100">
        <f t="shared" si="63"/>
        <v>377743.29449867253</v>
      </c>
      <c r="AN78" s="100">
        <f t="shared" si="64"/>
        <v>843809.01387909229</v>
      </c>
      <c r="AO78" s="97">
        <f t="shared" si="65"/>
        <v>194.44444444444443</v>
      </c>
      <c r="AP78" s="97">
        <f t="shared" si="66"/>
        <v>194.44444444444443</v>
      </c>
      <c r="AQ78" s="97">
        <f t="shared" si="67"/>
        <v>194.44444444444443</v>
      </c>
      <c r="AR78" s="97">
        <f t="shared" si="68"/>
        <v>285.71428571428572</v>
      </c>
      <c r="AS78" s="97">
        <f t="shared" si="69"/>
        <v>481.65137614678895</v>
      </c>
      <c r="AT78" s="97">
        <f t="shared" si="70"/>
        <v>406.97674418604652</v>
      </c>
      <c r="AU78" s="97">
        <f t="shared" si="71"/>
        <v>406.97674418604652</v>
      </c>
      <c r="AV78" s="97">
        <f t="shared" si="72"/>
        <v>192.55413190792714</v>
      </c>
      <c r="AW78" s="97">
        <f t="shared" si="73"/>
        <v>193.0414446613519</v>
      </c>
      <c r="AX78" s="97">
        <f t="shared" si="74"/>
        <v>193.26732150634862</v>
      </c>
      <c r="AY78" s="97">
        <f t="shared" si="75"/>
        <v>285.22859370991961</v>
      </c>
      <c r="AZ78" s="97">
        <f t="shared" si="76"/>
        <v>480.87847973167624</v>
      </c>
      <c r="BA78" s="97">
        <f t="shared" si="77"/>
        <v>406.53874352095676</v>
      </c>
      <c r="BB78" s="97">
        <f t="shared" si="78"/>
        <v>406.78055023550786</v>
      </c>
    </row>
    <row r="79" spans="2:54" s="75" customFormat="1" x14ac:dyDescent="0.3">
      <c r="B79" s="92" t="s">
        <v>124</v>
      </c>
      <c r="C79" s="92" t="s">
        <v>125</v>
      </c>
      <c r="D79" s="92" t="s">
        <v>127</v>
      </c>
      <c r="E79" s="93" t="s">
        <v>115</v>
      </c>
      <c r="F79" s="93" t="s">
        <v>112</v>
      </c>
      <c r="G79" s="93" t="s">
        <v>59</v>
      </c>
      <c r="H79" s="99">
        <v>1.5521267042509399</v>
      </c>
      <c r="I79" s="99">
        <v>1.46214834458422</v>
      </c>
      <c r="J79" s="99">
        <v>1.18858510592008</v>
      </c>
      <c r="K79" s="101">
        <v>0.82763113844389902</v>
      </c>
      <c r="L79" s="101">
        <v>0.58382965590088298</v>
      </c>
      <c r="M79" s="101">
        <v>0.49990770217069502</v>
      </c>
      <c r="N79" s="101">
        <v>0.401359720588369</v>
      </c>
      <c r="O79" s="94">
        <f t="shared" si="79"/>
        <v>7731.3275824290577</v>
      </c>
      <c r="P79" s="94">
        <f t="shared" si="45"/>
        <v>8207.1015875016074</v>
      </c>
      <c r="Q79" s="94">
        <f t="shared" si="46"/>
        <v>10096.037667164639</v>
      </c>
      <c r="R79" s="94">
        <f t="shared" si="47"/>
        <v>14499.212804586157</v>
      </c>
      <c r="S79" s="94">
        <f t="shared" si="48"/>
        <v>20553.940483690069</v>
      </c>
      <c r="T79" s="94">
        <f t="shared" si="49"/>
        <v>24004.431113771003</v>
      </c>
      <c r="U79" s="94">
        <f t="shared" si="50"/>
        <v>29898.366438985777</v>
      </c>
      <c r="V79" s="95">
        <v>0.52</v>
      </c>
      <c r="W79" s="96">
        <f t="shared" si="80"/>
        <v>0.80710588621048873</v>
      </c>
      <c r="X79" s="96">
        <f t="shared" si="81"/>
        <v>0.7603171391837944</v>
      </c>
      <c r="Y79" s="96">
        <f t="shared" si="82"/>
        <v>0.61806425507844165</v>
      </c>
      <c r="Z79" s="96">
        <f t="shared" si="83"/>
        <v>0.43036819199082749</v>
      </c>
      <c r="AA79" s="96">
        <f t="shared" si="84"/>
        <v>0.30359142106845916</v>
      </c>
      <c r="AB79" s="96">
        <f t="shared" si="85"/>
        <v>0.25995200512876143</v>
      </c>
      <c r="AC79" s="96">
        <f t="shared" si="86"/>
        <v>0.20870705470595188</v>
      </c>
      <c r="AD79" s="95">
        <v>10.8</v>
      </c>
      <c r="AE79" s="95">
        <v>7.35</v>
      </c>
      <c r="AF79" s="95">
        <v>4.3600000000000003</v>
      </c>
      <c r="AG79" s="95">
        <v>5.16</v>
      </c>
      <c r="AH79" s="100">
        <f t="shared" si="58"/>
        <v>2601.8890902405483</v>
      </c>
      <c r="AI79" s="100">
        <f t="shared" si="59"/>
        <v>2762.0053419476567</v>
      </c>
      <c r="AJ79" s="100">
        <f t="shared" si="60"/>
        <v>3397.7049841419457</v>
      </c>
      <c r="AK79" s="100">
        <f t="shared" si="61"/>
        <v>4879.5427707741883</v>
      </c>
      <c r="AL79" s="100">
        <f t="shared" si="62"/>
        <v>6917.1915089341574</v>
      </c>
      <c r="AM79" s="100">
        <f t="shared" si="63"/>
        <v>8078.4143171344722</v>
      </c>
      <c r="AN79" s="100">
        <f t="shared" si="64"/>
        <v>10061.950243889443</v>
      </c>
      <c r="AO79" s="97">
        <f t="shared" si="65"/>
        <v>194.44444444444443</v>
      </c>
      <c r="AP79" s="97">
        <f t="shared" si="66"/>
        <v>194.44444444444443</v>
      </c>
      <c r="AQ79" s="97">
        <f t="shared" si="67"/>
        <v>194.44444444444443</v>
      </c>
      <c r="AR79" s="97">
        <f t="shared" si="68"/>
        <v>285.71428571428572</v>
      </c>
      <c r="AS79" s="97">
        <f t="shared" si="69"/>
        <v>481.65137614678895</v>
      </c>
      <c r="AT79" s="97">
        <f t="shared" si="70"/>
        <v>406.97674418604652</v>
      </c>
      <c r="AU79" s="97">
        <f t="shared" si="71"/>
        <v>406.97674418604652</v>
      </c>
      <c r="AV79" s="97">
        <f t="shared" si="72"/>
        <v>180.92365319892951</v>
      </c>
      <c r="AW79" s="97">
        <f t="shared" si="73"/>
        <v>181.65591607188972</v>
      </c>
      <c r="AX79" s="97">
        <f t="shared" si="74"/>
        <v>183.91909110740707</v>
      </c>
      <c r="AY79" s="97">
        <f t="shared" si="75"/>
        <v>269.91010556052561</v>
      </c>
      <c r="AZ79" s="97">
        <f t="shared" si="76"/>
        <v>450.29673708398673</v>
      </c>
      <c r="BA79" s="97">
        <f t="shared" si="77"/>
        <v>387.45730552831907</v>
      </c>
      <c r="BB79" s="97">
        <f t="shared" si="78"/>
        <v>391.15563181254981</v>
      </c>
    </row>
    <row r="80" spans="2:54" s="75" customFormat="1" x14ac:dyDescent="0.3">
      <c r="B80" s="92" t="s">
        <v>124</v>
      </c>
      <c r="C80" s="92" t="s">
        <v>125</v>
      </c>
      <c r="D80" s="92" t="s">
        <v>127</v>
      </c>
      <c r="E80" s="93" t="s">
        <v>116</v>
      </c>
      <c r="F80" s="93" t="s">
        <v>112</v>
      </c>
      <c r="G80" s="93" t="s">
        <v>59</v>
      </c>
      <c r="H80" s="94">
        <f>SUM(H78:H79)</f>
        <v>1.7560191728668328</v>
      </c>
      <c r="I80" s="94">
        <f t="shared" ref="I80:N80" si="87">SUM(I78:I79)</f>
        <v>1.6130963770927191</v>
      </c>
      <c r="J80" s="94">
        <f t="shared" si="87"/>
        <v>1.315083148913154</v>
      </c>
      <c r="K80" s="94">
        <f t="shared" si="87"/>
        <v>0.85169979715656541</v>
      </c>
      <c r="L80" s="94">
        <f t="shared" si="87"/>
        <v>0.59730590706621856</v>
      </c>
      <c r="M80" s="94">
        <f t="shared" si="87"/>
        <v>0.51059872328814793</v>
      </c>
      <c r="N80" s="94">
        <f t="shared" si="87"/>
        <v>0.40614571063118243</v>
      </c>
      <c r="O80" s="94">
        <f t="shared" si="79"/>
        <v>6833.6383710487062</v>
      </c>
      <c r="P80" s="94">
        <f t="shared" si="45"/>
        <v>7439.109138430761</v>
      </c>
      <c r="Q80" s="94">
        <f t="shared" si="46"/>
        <v>9124.8983076981549</v>
      </c>
      <c r="R80" s="94">
        <f t="shared" si="47"/>
        <v>14089.471478169293</v>
      </c>
      <c r="S80" s="94">
        <f t="shared" si="48"/>
        <v>20090.208146342098</v>
      </c>
      <c r="T80" s="94">
        <f t="shared" si="49"/>
        <v>23501.821396502</v>
      </c>
      <c r="U80" s="94">
        <f t="shared" si="50"/>
        <v>29546.046371759177</v>
      </c>
      <c r="V80" s="95">
        <v>0.52</v>
      </c>
      <c r="W80" s="96">
        <f t="shared" si="80"/>
        <v>0.91312996989075312</v>
      </c>
      <c r="X80" s="96">
        <f t="shared" si="81"/>
        <v>0.83881011608821399</v>
      </c>
      <c r="Y80" s="96">
        <f t="shared" si="82"/>
        <v>0.6838432374348401</v>
      </c>
      <c r="Z80" s="96">
        <f t="shared" si="83"/>
        <v>0.44288389452141402</v>
      </c>
      <c r="AA80" s="96">
        <f t="shared" si="84"/>
        <v>0.31059907167443368</v>
      </c>
      <c r="AB80" s="96">
        <f t="shared" si="85"/>
        <v>0.2655113361098369</v>
      </c>
      <c r="AC80" s="96">
        <f t="shared" si="86"/>
        <v>0.21119576952821487</v>
      </c>
      <c r="AD80" s="95">
        <v>10.8</v>
      </c>
      <c r="AE80" s="95">
        <v>7.35</v>
      </c>
      <c r="AF80" s="95">
        <v>4.3600000000000003</v>
      </c>
      <c r="AG80" s="95">
        <v>5.16</v>
      </c>
      <c r="AH80" s="100">
        <f t="shared" si="58"/>
        <v>2299.78214410293</v>
      </c>
      <c r="AI80" s="100">
        <f t="shared" si="59"/>
        <v>2503.5463446641984</v>
      </c>
      <c r="AJ80" s="100">
        <f t="shared" si="60"/>
        <v>3070.8792381676485</v>
      </c>
      <c r="AK80" s="100">
        <f t="shared" si="61"/>
        <v>4741.6490551531269</v>
      </c>
      <c r="AL80" s="100">
        <f t="shared" si="62"/>
        <v>6761.1277415574359</v>
      </c>
      <c r="AM80" s="100">
        <f t="shared" si="63"/>
        <v>7909.2668161304819</v>
      </c>
      <c r="AN80" s="100">
        <f t="shared" si="64"/>
        <v>9943.3809904958762</v>
      </c>
      <c r="AO80" s="97">
        <f t="shared" si="65"/>
        <v>194.44444444444443</v>
      </c>
      <c r="AP80" s="97">
        <f t="shared" si="66"/>
        <v>194.44444444444443</v>
      </c>
      <c r="AQ80" s="97">
        <f t="shared" si="67"/>
        <v>194.44444444444443</v>
      </c>
      <c r="AR80" s="97">
        <f t="shared" si="68"/>
        <v>285.71428571428572</v>
      </c>
      <c r="AS80" s="97">
        <f t="shared" si="69"/>
        <v>481.65137614678895</v>
      </c>
      <c r="AT80" s="97">
        <f t="shared" si="70"/>
        <v>406.97674418604652</v>
      </c>
      <c r="AU80" s="97">
        <f t="shared" si="71"/>
        <v>406.97674418604652</v>
      </c>
      <c r="AV80" s="97">
        <f t="shared" si="72"/>
        <v>179.28598123628487</v>
      </c>
      <c r="AW80" s="97">
        <f t="shared" si="73"/>
        <v>180.43081544024764</v>
      </c>
      <c r="AX80" s="97">
        <f t="shared" si="74"/>
        <v>182.86561010816089</v>
      </c>
      <c r="AY80" s="97">
        <f t="shared" si="75"/>
        <v>269.47661846679773</v>
      </c>
      <c r="AZ80" s="97">
        <f t="shared" si="76"/>
        <v>449.62112306658321</v>
      </c>
      <c r="BA80" s="97">
        <f t="shared" si="77"/>
        <v>387.06029163063693</v>
      </c>
      <c r="BB80" s="97">
        <f t="shared" si="78"/>
        <v>390.97439194335232</v>
      </c>
    </row>
    <row r="81" spans="2:54" s="75" customFormat="1" x14ac:dyDescent="0.3">
      <c r="B81" s="93" t="s">
        <v>124</v>
      </c>
      <c r="C81" s="93" t="s">
        <v>125</v>
      </c>
      <c r="D81" s="92" t="s">
        <v>127</v>
      </c>
      <c r="E81" s="93" t="s">
        <v>111</v>
      </c>
      <c r="F81" s="93" t="s">
        <v>117</v>
      </c>
      <c r="G81" s="93" t="s">
        <v>59</v>
      </c>
      <c r="H81" s="94" t="s">
        <v>113</v>
      </c>
      <c r="I81" s="94" t="s">
        <v>113</v>
      </c>
      <c r="J81" s="94">
        <v>12.2070967741935</v>
      </c>
      <c r="K81" s="99">
        <v>9.3800000000000008</v>
      </c>
      <c r="L81" s="99">
        <v>7.2893661971831003</v>
      </c>
      <c r="M81" s="99">
        <v>6.6375837988826802</v>
      </c>
      <c r="N81" s="99">
        <v>7.0133925365478298</v>
      </c>
      <c r="O81" s="94" t="str">
        <f>IFERROR(12000/H81, "-")</f>
        <v>-</v>
      </c>
      <c r="P81" s="94" t="str">
        <f t="shared" si="45"/>
        <v>-</v>
      </c>
      <c r="Q81" s="94">
        <f t="shared" si="46"/>
        <v>983.03472332329545</v>
      </c>
      <c r="R81" s="94">
        <f t="shared" si="47"/>
        <v>1279.3176972281449</v>
      </c>
      <c r="S81" s="94">
        <f t="shared" si="48"/>
        <v>1646.2336608410858</v>
      </c>
      <c r="T81" s="94">
        <f t="shared" si="49"/>
        <v>1807.886779827923</v>
      </c>
      <c r="U81" s="94">
        <f t="shared" si="50"/>
        <v>1711.0121724210101</v>
      </c>
      <c r="V81" s="95">
        <v>0.52</v>
      </c>
      <c r="W81" s="96" t="str">
        <f>IFERROR(H81*$V81, "-")</f>
        <v>-</v>
      </c>
      <c r="X81" s="96" t="str">
        <f t="shared" si="52"/>
        <v>-</v>
      </c>
      <c r="Y81" s="96">
        <f t="shared" si="53"/>
        <v>6.34769032258062</v>
      </c>
      <c r="Z81" s="96">
        <f t="shared" si="54"/>
        <v>4.8776000000000002</v>
      </c>
      <c r="AA81" s="96">
        <f t="shared" si="55"/>
        <v>3.7904704225352122</v>
      </c>
      <c r="AB81" s="96">
        <f t="shared" si="56"/>
        <v>3.4515435754189938</v>
      </c>
      <c r="AC81" s="96">
        <f t="shared" si="57"/>
        <v>3.6469641190048718</v>
      </c>
      <c r="AD81" s="95">
        <v>10.8</v>
      </c>
      <c r="AE81" s="95">
        <v>7.35</v>
      </c>
      <c r="AF81" s="95">
        <v>4.3600000000000003</v>
      </c>
      <c r="AG81" s="95">
        <v>5.16</v>
      </c>
      <c r="AH81" s="100" t="str">
        <f t="shared" si="58"/>
        <v>-</v>
      </c>
      <c r="AI81" s="100" t="str">
        <f t="shared" si="59"/>
        <v>-</v>
      </c>
      <c r="AJ81" s="100">
        <f t="shared" si="60"/>
        <v>330.82899342610904</v>
      </c>
      <c r="AK81" s="100">
        <f t="shared" si="61"/>
        <v>430.53960964408725</v>
      </c>
      <c r="AL81" s="100">
        <f t="shared" si="62"/>
        <v>554.02094355228849</v>
      </c>
      <c r="AM81" s="100">
        <f t="shared" si="63"/>
        <v>608.42343551901251</v>
      </c>
      <c r="AN81" s="100">
        <f t="shared" si="64"/>
        <v>575.82140418014751</v>
      </c>
      <c r="AO81" s="97">
        <f t="shared" si="65"/>
        <v>194.44444444444443</v>
      </c>
      <c r="AP81" s="97">
        <f t="shared" si="66"/>
        <v>194.44444444444443</v>
      </c>
      <c r="AQ81" s="97">
        <f t="shared" si="67"/>
        <v>194.44444444444443</v>
      </c>
      <c r="AR81" s="97">
        <f t="shared" si="68"/>
        <v>285.71428571428572</v>
      </c>
      <c r="AS81" s="97">
        <f t="shared" si="69"/>
        <v>481.65137614678895</v>
      </c>
      <c r="AT81" s="97">
        <f t="shared" si="70"/>
        <v>406.97674418604652</v>
      </c>
      <c r="AU81" s="97">
        <f t="shared" si="71"/>
        <v>406.97674418604652</v>
      </c>
      <c r="AV81" s="97" t="str">
        <f t="shared" si="72"/>
        <v>-</v>
      </c>
      <c r="AW81" s="97" t="str">
        <f t="shared" si="73"/>
        <v>-</v>
      </c>
      <c r="AX81" s="97">
        <f t="shared" si="74"/>
        <v>122.46547263771457</v>
      </c>
      <c r="AY81" s="97">
        <f t="shared" si="75"/>
        <v>171.74261506755209</v>
      </c>
      <c r="AZ81" s="97">
        <f t="shared" si="76"/>
        <v>257.65383973343626</v>
      </c>
      <c r="BA81" s="97">
        <f t="shared" si="77"/>
        <v>243.85872075179333</v>
      </c>
      <c r="BB81" s="97">
        <f t="shared" si="78"/>
        <v>238.4476616032002</v>
      </c>
    </row>
    <row r="82" spans="2:54" s="75" customFormat="1" x14ac:dyDescent="0.3">
      <c r="B82" s="93" t="s">
        <v>124</v>
      </c>
      <c r="C82" s="93" t="s">
        <v>125</v>
      </c>
      <c r="D82" s="92" t="s">
        <v>127</v>
      </c>
      <c r="E82" s="93" t="s">
        <v>114</v>
      </c>
      <c r="F82" s="93" t="s">
        <v>117</v>
      </c>
      <c r="G82" s="93" t="s">
        <v>59</v>
      </c>
      <c r="H82" s="101">
        <v>4.37024021224348E-2</v>
      </c>
      <c r="I82" s="101">
        <v>4.2157196955472098E-2</v>
      </c>
      <c r="J82" s="101">
        <v>3.8336791639070403E-2</v>
      </c>
      <c r="K82" s="101">
        <v>1.01139147229673E-2</v>
      </c>
      <c r="L82" s="101">
        <v>5.6628835774926601E-3</v>
      </c>
      <c r="M82" s="101">
        <v>4.4925007828499099E-3</v>
      </c>
      <c r="N82" s="101">
        <v>2.0111547477321E-3</v>
      </c>
      <c r="O82" s="94">
        <f t="shared" si="44"/>
        <v>274584.44884519867</v>
      </c>
      <c r="P82" s="94">
        <f t="shared" si="45"/>
        <v>284648.90615651745</v>
      </c>
      <c r="Q82" s="94">
        <f t="shared" si="46"/>
        <v>313015.23906790279</v>
      </c>
      <c r="R82" s="94">
        <f t="shared" si="47"/>
        <v>1186484.1981265335</v>
      </c>
      <c r="S82" s="94">
        <f t="shared" si="48"/>
        <v>2119061.7528664093</v>
      </c>
      <c r="T82" s="94">
        <f t="shared" si="49"/>
        <v>2671118.0654235869</v>
      </c>
      <c r="U82" s="94">
        <f t="shared" si="50"/>
        <v>5966721.364197324</v>
      </c>
      <c r="V82" s="95">
        <v>0.52</v>
      </c>
      <c r="W82" s="96">
        <f t="shared" si="51"/>
        <v>2.2725249103666096E-2</v>
      </c>
      <c r="X82" s="96">
        <f t="shared" si="52"/>
        <v>2.1921742416845493E-2</v>
      </c>
      <c r="Y82" s="96">
        <f t="shared" si="53"/>
        <v>1.9935131652316609E-2</v>
      </c>
      <c r="Z82" s="96">
        <f t="shared" si="54"/>
        <v>5.2592356559429962E-3</v>
      </c>
      <c r="AA82" s="96">
        <f t="shared" si="55"/>
        <v>2.9446994602961834E-3</v>
      </c>
      <c r="AB82" s="96">
        <f t="shared" si="56"/>
        <v>2.336100407081953E-3</v>
      </c>
      <c r="AC82" s="96">
        <f t="shared" si="57"/>
        <v>1.0458004688206921E-3</v>
      </c>
      <c r="AD82" s="95">
        <v>10.8</v>
      </c>
      <c r="AE82" s="95">
        <v>7.35</v>
      </c>
      <c r="AF82" s="95">
        <v>4.3600000000000003</v>
      </c>
      <c r="AG82" s="95">
        <v>5.16</v>
      </c>
      <c r="AH82" s="100">
        <f t="shared" si="58"/>
        <v>92408.227976749549</v>
      </c>
      <c r="AI82" s="100">
        <f t="shared" si="59"/>
        <v>95795.304956520282</v>
      </c>
      <c r="AJ82" s="100">
        <f t="shared" si="60"/>
        <v>105341.66699400576</v>
      </c>
      <c r="AK82" s="100">
        <f t="shared" si="61"/>
        <v>399297.5666771988</v>
      </c>
      <c r="AL82" s="100">
        <f t="shared" si="62"/>
        <v>713145.78221465705</v>
      </c>
      <c r="AM82" s="100">
        <f t="shared" si="63"/>
        <v>898933.96432524559</v>
      </c>
      <c r="AN82" s="100">
        <f t="shared" si="64"/>
        <v>2008031.2283356376</v>
      </c>
      <c r="AO82" s="97">
        <f t="shared" si="65"/>
        <v>194.44444444444443</v>
      </c>
      <c r="AP82" s="97">
        <f t="shared" si="66"/>
        <v>194.44444444444443</v>
      </c>
      <c r="AQ82" s="97">
        <f t="shared" si="67"/>
        <v>194.44444444444443</v>
      </c>
      <c r="AR82" s="97">
        <f t="shared" si="68"/>
        <v>285.71428571428572</v>
      </c>
      <c r="AS82" s="97">
        <f t="shared" si="69"/>
        <v>481.65137614678895</v>
      </c>
      <c r="AT82" s="97">
        <f t="shared" si="70"/>
        <v>406.97674418604652</v>
      </c>
      <c r="AU82" s="97">
        <f t="shared" si="71"/>
        <v>406.97674418604652</v>
      </c>
      <c r="AV82" s="97">
        <f t="shared" si="72"/>
        <v>194.03615555831658</v>
      </c>
      <c r="AW82" s="97">
        <f t="shared" si="73"/>
        <v>194.05056236629278</v>
      </c>
      <c r="AX82" s="97">
        <f t="shared" si="74"/>
        <v>194.08619131705532</v>
      </c>
      <c r="AY82" s="97">
        <f t="shared" si="75"/>
        <v>285.50999124814962</v>
      </c>
      <c r="AZ82" s="97">
        <f t="shared" si="76"/>
        <v>481.32629328530652</v>
      </c>
      <c r="BA82" s="97">
        <f t="shared" si="77"/>
        <v>406.79257591042983</v>
      </c>
      <c r="BB82" s="97">
        <f t="shared" si="78"/>
        <v>406.8942770880351</v>
      </c>
    </row>
    <row r="83" spans="2:54" s="75" customFormat="1" x14ac:dyDescent="0.3">
      <c r="B83" s="93" t="s">
        <v>124</v>
      </c>
      <c r="C83" s="93" t="s">
        <v>125</v>
      </c>
      <c r="D83" s="92" t="s">
        <v>127</v>
      </c>
      <c r="E83" s="93" t="s">
        <v>115</v>
      </c>
      <c r="F83" s="93" t="s">
        <v>117</v>
      </c>
      <c r="G83" s="93" t="s">
        <v>59</v>
      </c>
      <c r="H83" s="101">
        <v>0.65199550988716004</v>
      </c>
      <c r="I83" s="101">
        <v>0.61419866873428097</v>
      </c>
      <c r="J83" s="101">
        <v>0.49928407910012501</v>
      </c>
      <c r="K83" s="101">
        <v>0.347659623811857</v>
      </c>
      <c r="L83" s="101">
        <v>0.245246933219956</v>
      </c>
      <c r="M83" s="101">
        <v>0.209994181712503</v>
      </c>
      <c r="N83" s="101">
        <v>0.16859753456755999</v>
      </c>
      <c r="O83" s="94">
        <f t="shared" si="44"/>
        <v>18405.034724973524</v>
      </c>
      <c r="P83" s="94">
        <f t="shared" si="45"/>
        <v>19537.652246510366</v>
      </c>
      <c r="Q83" s="94">
        <f t="shared" si="46"/>
        <v>24034.413477850059</v>
      </c>
      <c r="R83" s="94">
        <f t="shared" si="47"/>
        <v>34516.518968834993</v>
      </c>
      <c r="S83" s="94">
        <f t="shared" si="48"/>
        <v>48930.275467450971</v>
      </c>
      <c r="T83" s="94">
        <f t="shared" si="49"/>
        <v>57144.440394205085</v>
      </c>
      <c r="U83" s="94">
        <f t="shared" si="50"/>
        <v>71175.418020074241</v>
      </c>
      <c r="V83" s="95">
        <v>0.52</v>
      </c>
      <c r="W83" s="96">
        <f t="shared" si="51"/>
        <v>0.33903766514132322</v>
      </c>
      <c r="X83" s="96">
        <f t="shared" si="52"/>
        <v>0.31938330774182611</v>
      </c>
      <c r="Y83" s="96">
        <f t="shared" si="53"/>
        <v>0.259627721132065</v>
      </c>
      <c r="Z83" s="96">
        <f t="shared" si="54"/>
        <v>0.18078300438216566</v>
      </c>
      <c r="AA83" s="96">
        <f t="shared" si="55"/>
        <v>0.12752840527437712</v>
      </c>
      <c r="AB83" s="96">
        <f t="shared" si="56"/>
        <v>0.10919697449050157</v>
      </c>
      <c r="AC83" s="96">
        <f t="shared" si="57"/>
        <v>8.7670717975131193E-2</v>
      </c>
      <c r="AD83" s="95">
        <v>10.8</v>
      </c>
      <c r="AE83" s="95">
        <v>7.35</v>
      </c>
      <c r="AF83" s="95">
        <v>4.3600000000000003</v>
      </c>
      <c r="AG83" s="95">
        <v>5.16</v>
      </c>
      <c r="AH83" s="100">
        <f t="shared" si="58"/>
        <v>6194.0020709045521</v>
      </c>
      <c r="AI83" s="100">
        <f t="shared" si="59"/>
        <v>6575.1714291140652</v>
      </c>
      <c r="AJ83" s="100">
        <f t="shared" si="60"/>
        <v>8088.5045358149237</v>
      </c>
      <c r="AK83" s="100">
        <f t="shared" si="61"/>
        <v>11616.136191434853</v>
      </c>
      <c r="AL83" s="100">
        <f t="shared" si="62"/>
        <v>16466.919628469077</v>
      </c>
      <c r="AM83" s="100">
        <f t="shared" si="63"/>
        <v>19231.302055742097</v>
      </c>
      <c r="AN83" s="100">
        <f t="shared" si="64"/>
        <v>23953.265679832679</v>
      </c>
      <c r="AO83" s="97">
        <f t="shared" si="65"/>
        <v>194.44444444444443</v>
      </c>
      <c r="AP83" s="97">
        <f t="shared" si="66"/>
        <v>194.44444444444443</v>
      </c>
      <c r="AQ83" s="97">
        <f t="shared" si="67"/>
        <v>194.44444444444443</v>
      </c>
      <c r="AR83" s="97">
        <f t="shared" si="68"/>
        <v>285.71428571428572</v>
      </c>
      <c r="AS83" s="97">
        <f t="shared" si="69"/>
        <v>481.65137614678895</v>
      </c>
      <c r="AT83" s="97">
        <f t="shared" si="70"/>
        <v>406.97674418604652</v>
      </c>
      <c r="AU83" s="97">
        <f t="shared" si="71"/>
        <v>406.97674418604652</v>
      </c>
      <c r="AV83" s="97">
        <f t="shared" si="72"/>
        <v>188.52616025994527</v>
      </c>
      <c r="AW83" s="97">
        <f t="shared" si="73"/>
        <v>188.85939461569626</v>
      </c>
      <c r="AX83" s="97">
        <f t="shared" si="74"/>
        <v>189.87980906332382</v>
      </c>
      <c r="AY83" s="97">
        <f t="shared" si="75"/>
        <v>278.85546546461489</v>
      </c>
      <c r="AZ83" s="97">
        <f t="shared" si="76"/>
        <v>467.963611669128</v>
      </c>
      <c r="BA83" s="97">
        <f t="shared" si="77"/>
        <v>398.54270207901214</v>
      </c>
      <c r="BB83" s="97">
        <f t="shared" si="78"/>
        <v>400.17754787981579</v>
      </c>
    </row>
    <row r="84" spans="2:54" s="75" customFormat="1" x14ac:dyDescent="0.3">
      <c r="B84" s="93" t="s">
        <v>124</v>
      </c>
      <c r="C84" s="93" t="s">
        <v>125</v>
      </c>
      <c r="D84" s="92" t="s">
        <v>127</v>
      </c>
      <c r="E84" s="93" t="s">
        <v>116</v>
      </c>
      <c r="F84" s="93" t="s">
        <v>117</v>
      </c>
      <c r="G84" s="93" t="s">
        <v>59</v>
      </c>
      <c r="H84" s="94">
        <f>SUM(H82:H83)</f>
        <v>0.69569791200959485</v>
      </c>
      <c r="I84" s="94">
        <f>SUM(I82:I83)</f>
        <v>0.65635586568975302</v>
      </c>
      <c r="J84" s="94">
        <v>12.744717644932695</v>
      </c>
      <c r="K84" s="94">
        <v>9.7377735385348263</v>
      </c>
      <c r="L84" s="94">
        <v>7.5402760139805496</v>
      </c>
      <c r="M84" s="94">
        <v>6.8520704813780329</v>
      </c>
      <c r="N84" s="94">
        <v>7.1840012258631223</v>
      </c>
      <c r="O84" s="94">
        <f t="shared" si="44"/>
        <v>17248.865912701633</v>
      </c>
      <c r="P84" s="94">
        <f t="shared" si="45"/>
        <v>18282.764925684649</v>
      </c>
      <c r="Q84" s="94">
        <f t="shared" si="46"/>
        <v>941.56656383605366</v>
      </c>
      <c r="R84" s="94">
        <f t="shared" si="47"/>
        <v>1232.3145483423878</v>
      </c>
      <c r="S84" s="94">
        <f t="shared" si="48"/>
        <v>1591.4536785855853</v>
      </c>
      <c r="T84" s="94">
        <f t="shared" si="49"/>
        <v>1751.295470852579</v>
      </c>
      <c r="U84" s="94">
        <f t="shared" si="50"/>
        <v>1670.3783341237195</v>
      </c>
      <c r="V84" s="95">
        <v>0.52</v>
      </c>
      <c r="W84" s="96">
        <f t="shared" si="51"/>
        <v>0.36176291424498935</v>
      </c>
      <c r="X84" s="96">
        <f t="shared" si="52"/>
        <v>0.34130505015867157</v>
      </c>
      <c r="Y84" s="96">
        <f t="shared" si="53"/>
        <v>6.6272531753650021</v>
      </c>
      <c r="Z84" s="96">
        <f t="shared" si="54"/>
        <v>5.06364224003811</v>
      </c>
      <c r="AA84" s="96">
        <f t="shared" si="55"/>
        <v>3.9209435272698858</v>
      </c>
      <c r="AB84" s="96">
        <f t="shared" si="56"/>
        <v>3.5630766503165772</v>
      </c>
      <c r="AC84" s="96">
        <f t="shared" si="57"/>
        <v>3.7356806374488238</v>
      </c>
      <c r="AD84" s="95">
        <v>10.8</v>
      </c>
      <c r="AE84" s="95">
        <v>7.35</v>
      </c>
      <c r="AF84" s="95">
        <v>4.3600000000000003</v>
      </c>
      <c r="AG84" s="95">
        <v>5.16</v>
      </c>
      <c r="AH84" s="100">
        <f t="shared" si="58"/>
        <v>5804.9067975438184</v>
      </c>
      <c r="AI84" s="100">
        <f t="shared" si="59"/>
        <v>6152.8535807592561</v>
      </c>
      <c r="AJ84" s="100">
        <f t="shared" si="60"/>
        <v>316.87336282944108</v>
      </c>
      <c r="AK84" s="100">
        <f t="shared" si="61"/>
        <v>414.72124223061127</v>
      </c>
      <c r="AL84" s="100">
        <f t="shared" si="62"/>
        <v>535.58537260091816</v>
      </c>
      <c r="AM84" s="100">
        <f t="shared" si="63"/>
        <v>589.37828346000254</v>
      </c>
      <c r="AN84" s="100">
        <f t="shared" si="64"/>
        <v>562.14655475317477</v>
      </c>
      <c r="AO84" s="97">
        <f t="shared" si="65"/>
        <v>194.44444444444443</v>
      </c>
      <c r="AP84" s="97">
        <f t="shared" si="66"/>
        <v>194.44444444444443</v>
      </c>
      <c r="AQ84" s="97">
        <f t="shared" si="67"/>
        <v>194.44444444444443</v>
      </c>
      <c r="AR84" s="97">
        <f t="shared" si="68"/>
        <v>285.71428571428572</v>
      </c>
      <c r="AS84" s="97">
        <f t="shared" si="69"/>
        <v>481.65137614678895</v>
      </c>
      <c r="AT84" s="97">
        <f t="shared" si="70"/>
        <v>406.97674418604652</v>
      </c>
      <c r="AU84" s="97">
        <f t="shared" si="71"/>
        <v>406.97674418604652</v>
      </c>
      <c r="AV84" s="97">
        <f t="shared" si="72"/>
        <v>188.14232268989645</v>
      </c>
      <c r="AW84" s="97">
        <f t="shared" si="73"/>
        <v>188.48779299603615</v>
      </c>
      <c r="AX84" s="97">
        <f t="shared" si="74"/>
        <v>120.50091766432472</v>
      </c>
      <c r="AY84" s="97">
        <f t="shared" si="75"/>
        <v>169.16872255483599</v>
      </c>
      <c r="AZ84" s="97">
        <f t="shared" si="76"/>
        <v>253.59429068493375</v>
      </c>
      <c r="BA84" s="97">
        <f t="shared" si="77"/>
        <v>240.74074826842053</v>
      </c>
      <c r="BB84" s="97">
        <f t="shared" si="78"/>
        <v>236.069625876571</v>
      </c>
    </row>
    <row r="85" spans="2:54" s="75" customFormat="1" x14ac:dyDescent="0.3">
      <c r="B85" s="93" t="s">
        <v>124</v>
      </c>
      <c r="C85" s="93" t="s">
        <v>125</v>
      </c>
      <c r="D85" s="92" t="s">
        <v>127</v>
      </c>
      <c r="E85" s="93" t="s">
        <v>111</v>
      </c>
      <c r="F85" s="93" t="s">
        <v>118</v>
      </c>
      <c r="G85" s="93" t="s">
        <v>59</v>
      </c>
      <c r="H85" s="94" t="s">
        <v>113</v>
      </c>
      <c r="I85" s="99">
        <v>2.5616666666666701</v>
      </c>
      <c r="J85" s="99">
        <v>2.21403225806452</v>
      </c>
      <c r="K85" s="99">
        <v>1.7849999999999999</v>
      </c>
      <c r="L85" s="99">
        <v>1.4108450704225399</v>
      </c>
      <c r="M85" s="99">
        <v>1.2902094972067</v>
      </c>
      <c r="N85" s="99">
        <v>1.37876122082585</v>
      </c>
      <c r="O85" s="94" t="str">
        <f t="shared" si="44"/>
        <v>-</v>
      </c>
      <c r="P85" s="94">
        <f t="shared" si="45"/>
        <v>4684.4502277163247</v>
      </c>
      <c r="Q85" s="94">
        <f t="shared" si="46"/>
        <v>5419.9752312959763</v>
      </c>
      <c r="R85" s="94">
        <f t="shared" si="47"/>
        <v>6722.6890756302528</v>
      </c>
      <c r="S85" s="94">
        <f t="shared" si="48"/>
        <v>8505.5405810122502</v>
      </c>
      <c r="T85" s="94">
        <f t="shared" si="49"/>
        <v>9300.8151203195812</v>
      </c>
      <c r="U85" s="94">
        <f t="shared" si="50"/>
        <v>8703.4649791007632</v>
      </c>
      <c r="V85" s="95">
        <v>0.52</v>
      </c>
      <c r="W85" s="96" t="str">
        <f t="shared" si="51"/>
        <v>-</v>
      </c>
      <c r="X85" s="96">
        <f t="shared" si="52"/>
        <v>1.3320666666666685</v>
      </c>
      <c r="Y85" s="96">
        <f t="shared" si="53"/>
        <v>1.1512967741935505</v>
      </c>
      <c r="Z85" s="96">
        <f t="shared" si="54"/>
        <v>0.92820000000000003</v>
      </c>
      <c r="AA85" s="96">
        <f t="shared" si="55"/>
        <v>0.73363943661972075</v>
      </c>
      <c r="AB85" s="96">
        <f t="shared" si="56"/>
        <v>0.67090893854748401</v>
      </c>
      <c r="AC85" s="96">
        <f t="shared" si="57"/>
        <v>0.71695583482944203</v>
      </c>
      <c r="AD85" s="95">
        <v>10.8</v>
      </c>
      <c r="AE85" s="95">
        <v>7.35</v>
      </c>
      <c r="AF85" s="95">
        <v>4.3600000000000003</v>
      </c>
      <c r="AG85" s="95">
        <v>5.16</v>
      </c>
      <c r="AH85" s="96" t="str">
        <f t="shared" si="58"/>
        <v>-</v>
      </c>
      <c r="AI85" s="96">
        <f t="shared" si="59"/>
        <v>1576.4976727891476</v>
      </c>
      <c r="AJ85" s="96">
        <f t="shared" si="60"/>
        <v>1824.030125916915</v>
      </c>
      <c r="AK85" s="96">
        <f t="shared" si="61"/>
        <v>2262.443438914027</v>
      </c>
      <c r="AL85" s="96">
        <f t="shared" si="62"/>
        <v>2862.4415416868151</v>
      </c>
      <c r="AM85" s="96">
        <f t="shared" si="63"/>
        <v>3130.0820116460127</v>
      </c>
      <c r="AN85" s="96">
        <f t="shared" si="64"/>
        <v>2929.0507141204494</v>
      </c>
      <c r="AO85" s="97">
        <f t="shared" si="65"/>
        <v>194.44444444444443</v>
      </c>
      <c r="AP85" s="97">
        <f t="shared" si="66"/>
        <v>194.44444444444443</v>
      </c>
      <c r="AQ85" s="97">
        <f t="shared" si="67"/>
        <v>194.44444444444443</v>
      </c>
      <c r="AR85" s="97">
        <f t="shared" si="68"/>
        <v>285.71428571428572</v>
      </c>
      <c r="AS85" s="97">
        <f t="shared" si="69"/>
        <v>481.65137614678895</v>
      </c>
      <c r="AT85" s="97">
        <f t="shared" si="70"/>
        <v>406.97674418604652</v>
      </c>
      <c r="AU85" s="97">
        <f t="shared" si="71"/>
        <v>406.97674418604652</v>
      </c>
      <c r="AV85" s="97" t="str">
        <f t="shared" si="72"/>
        <v>-</v>
      </c>
      <c r="AW85" s="97">
        <f t="shared" si="73"/>
        <v>173.09499343338038</v>
      </c>
      <c r="AX85" s="97">
        <f t="shared" si="74"/>
        <v>175.71314976752416</v>
      </c>
      <c r="AY85" s="97">
        <f t="shared" si="75"/>
        <v>253.67833587011668</v>
      </c>
      <c r="AZ85" s="97">
        <f t="shared" si="76"/>
        <v>412.27888744979907</v>
      </c>
      <c r="BA85" s="97">
        <f t="shared" si="77"/>
        <v>360.14968200191504</v>
      </c>
      <c r="BB85" s="97">
        <f t="shared" si="78"/>
        <v>357.32785119031701</v>
      </c>
    </row>
    <row r="86" spans="2:54" s="75" customFormat="1" x14ac:dyDescent="0.3">
      <c r="B86" s="93" t="s">
        <v>124</v>
      </c>
      <c r="C86" s="93" t="s">
        <v>125</v>
      </c>
      <c r="D86" s="92" t="s">
        <v>127</v>
      </c>
      <c r="E86" s="93" t="s">
        <v>114</v>
      </c>
      <c r="F86" s="93" t="s">
        <v>118</v>
      </c>
      <c r="G86" s="93" t="s">
        <v>59</v>
      </c>
      <c r="H86" s="101">
        <v>4.6053410432269999E-3</v>
      </c>
      <c r="I86" s="101">
        <v>5.7536378127615202E-3</v>
      </c>
      <c r="J86" s="101">
        <v>6.2782930863473103E-3</v>
      </c>
      <c r="K86" s="101">
        <v>2.12922372313304E-3</v>
      </c>
      <c r="L86" s="101">
        <v>1.19217949453911E-3</v>
      </c>
      <c r="M86" s="101">
        <v>9.4578614443342496E-4</v>
      </c>
      <c r="N86" s="101">
        <v>4.2340755361775602E-4</v>
      </c>
      <c r="O86" s="94">
        <f t="shared" si="44"/>
        <v>2605670.2179848775</v>
      </c>
      <c r="P86" s="94">
        <f t="shared" si="45"/>
        <v>2085637.0161820233</v>
      </c>
      <c r="Q86" s="94">
        <f t="shared" si="46"/>
        <v>1911347.5326749296</v>
      </c>
      <c r="R86" s="94">
        <f t="shared" si="47"/>
        <v>5635856.8005914548</v>
      </c>
      <c r="S86" s="94">
        <f t="shared" si="48"/>
        <v>10065598.389308929</v>
      </c>
      <c r="T86" s="94">
        <f t="shared" si="49"/>
        <v>12687857.683925603</v>
      </c>
      <c r="U86" s="94">
        <f t="shared" si="50"/>
        <v>28341487.763898902</v>
      </c>
      <c r="V86" s="95">
        <v>0.52</v>
      </c>
      <c r="W86" s="96">
        <f t="shared" si="51"/>
        <v>2.3947773424780401E-3</v>
      </c>
      <c r="X86" s="96">
        <f t="shared" si="52"/>
        <v>2.9918916626359908E-3</v>
      </c>
      <c r="Y86" s="96">
        <f t="shared" si="53"/>
        <v>3.2647124049006012E-3</v>
      </c>
      <c r="Z86" s="96">
        <f t="shared" si="54"/>
        <v>1.1071963360291808E-3</v>
      </c>
      <c r="AA86" s="96">
        <f t="shared" si="55"/>
        <v>6.1993333716033722E-4</v>
      </c>
      <c r="AB86" s="96">
        <f t="shared" si="56"/>
        <v>4.9180879510538099E-4</v>
      </c>
      <c r="AC86" s="96">
        <f t="shared" si="57"/>
        <v>2.2017192788123313E-4</v>
      </c>
      <c r="AD86" s="95">
        <v>10.8</v>
      </c>
      <c r="AE86" s="95">
        <v>7.35</v>
      </c>
      <c r="AF86" s="95">
        <v>4.3600000000000003</v>
      </c>
      <c r="AG86" s="95">
        <v>5.16</v>
      </c>
      <c r="AH86" s="96">
        <f t="shared" si="58"/>
        <v>876908.24643721827</v>
      </c>
      <c r="AI86" s="96">
        <f t="shared" si="59"/>
        <v>701897.0727535655</v>
      </c>
      <c r="AJ86" s="96">
        <f t="shared" si="60"/>
        <v>643241.9581117552</v>
      </c>
      <c r="AK86" s="96">
        <f t="shared" si="61"/>
        <v>1896682.5771221241</v>
      </c>
      <c r="AL86" s="96">
        <f t="shared" si="62"/>
        <v>3387460.9964020438</v>
      </c>
      <c r="AM86" s="96">
        <f t="shared" si="63"/>
        <v>4269952.1051672697</v>
      </c>
      <c r="AN86" s="96">
        <f t="shared" si="64"/>
        <v>9538000.6897736695</v>
      </c>
      <c r="AO86" s="97">
        <f t="shared" si="65"/>
        <v>194.44444444444443</v>
      </c>
      <c r="AP86" s="97">
        <f t="shared" si="66"/>
        <v>194.44444444444443</v>
      </c>
      <c r="AQ86" s="97">
        <f t="shared" si="67"/>
        <v>194.44444444444443</v>
      </c>
      <c r="AR86" s="97">
        <f t="shared" si="68"/>
        <v>285.71428571428572</v>
      </c>
      <c r="AS86" s="97">
        <f t="shared" si="69"/>
        <v>481.65137614678895</v>
      </c>
      <c r="AT86" s="97">
        <f t="shared" si="70"/>
        <v>406.97674418604652</v>
      </c>
      <c r="AU86" s="97">
        <f t="shared" si="71"/>
        <v>406.97674418604652</v>
      </c>
      <c r="AV86" s="97">
        <f t="shared" si="72"/>
        <v>194.40133815555905</v>
      </c>
      <c r="AW86" s="97">
        <f t="shared" si="73"/>
        <v>194.39059300050988</v>
      </c>
      <c r="AX86" s="97">
        <f t="shared" si="74"/>
        <v>194.38568394872937</v>
      </c>
      <c r="AY86" s="97">
        <f t="shared" si="75"/>
        <v>285.67125249468421</v>
      </c>
      <c r="AZ86" s="97">
        <f t="shared" si="76"/>
        <v>481.58290153778216</v>
      </c>
      <c r="BA86" s="97">
        <f t="shared" si="77"/>
        <v>406.93795820408781</v>
      </c>
      <c r="BB86" s="97">
        <f t="shared" si="78"/>
        <v>406.95937964511904</v>
      </c>
    </row>
    <row r="87" spans="2:54" s="75" customFormat="1" x14ac:dyDescent="0.3">
      <c r="B87" s="93" t="s">
        <v>124</v>
      </c>
      <c r="C87" s="93" t="s">
        <v>125</v>
      </c>
      <c r="D87" s="92" t="s">
        <v>127</v>
      </c>
      <c r="E87" s="93" t="s">
        <v>115</v>
      </c>
      <c r="F87" s="93" t="s">
        <v>118</v>
      </c>
      <c r="G87" s="93" t="s">
        <v>59</v>
      </c>
      <c r="H87" s="101">
        <v>0.13717726437984701</v>
      </c>
      <c r="I87" s="101">
        <v>0.12922495919840701</v>
      </c>
      <c r="J87" s="101">
        <v>0.105047386187092</v>
      </c>
      <c r="K87" s="101">
        <v>7.3146203319852804E-2</v>
      </c>
      <c r="L87" s="101">
        <v>5.1598980186969401E-2</v>
      </c>
      <c r="M87" s="101">
        <v>4.4181941357220603E-2</v>
      </c>
      <c r="N87" s="101">
        <v>3.54722512999626E-2</v>
      </c>
      <c r="O87" s="94">
        <f t="shared" si="44"/>
        <v>87478.052972187317</v>
      </c>
      <c r="P87" s="94">
        <f t="shared" si="45"/>
        <v>92861.317770475463</v>
      </c>
      <c r="Q87" s="94">
        <f t="shared" si="46"/>
        <v>114234.16074939459</v>
      </c>
      <c r="R87" s="94">
        <f t="shared" si="47"/>
        <v>164054.99472784047</v>
      </c>
      <c r="S87" s="94">
        <f t="shared" si="48"/>
        <v>232562.73586256715</v>
      </c>
      <c r="T87" s="94">
        <f t="shared" si="49"/>
        <v>271604.1810607051</v>
      </c>
      <c r="U87" s="94">
        <f t="shared" si="50"/>
        <v>338292.59661375516</v>
      </c>
      <c r="V87" s="95">
        <v>0.52</v>
      </c>
      <c r="W87" s="96">
        <f t="shared" si="51"/>
        <v>7.133217747752045E-2</v>
      </c>
      <c r="X87" s="96">
        <f t="shared" si="52"/>
        <v>6.7196978783171643E-2</v>
      </c>
      <c r="Y87" s="96">
        <f t="shared" si="53"/>
        <v>5.4624640817287844E-2</v>
      </c>
      <c r="Z87" s="96">
        <f t="shared" si="54"/>
        <v>3.8036025726323461E-2</v>
      </c>
      <c r="AA87" s="96">
        <f t="shared" si="55"/>
        <v>2.6831469697224091E-2</v>
      </c>
      <c r="AB87" s="96">
        <f t="shared" si="56"/>
        <v>2.2974609505754716E-2</v>
      </c>
      <c r="AC87" s="96">
        <f t="shared" si="57"/>
        <v>1.8445570675980554E-2</v>
      </c>
      <c r="AD87" s="95">
        <v>10.8</v>
      </c>
      <c r="AE87" s="95">
        <v>7.35</v>
      </c>
      <c r="AF87" s="95">
        <v>4.3600000000000003</v>
      </c>
      <c r="AG87" s="95">
        <v>5.16</v>
      </c>
      <c r="AH87" s="96">
        <f t="shared" si="58"/>
        <v>29439.729365639956</v>
      </c>
      <c r="AI87" s="96">
        <f t="shared" si="59"/>
        <v>31251.405018910013</v>
      </c>
      <c r="AJ87" s="96">
        <f t="shared" si="60"/>
        <v>38444.188713738564</v>
      </c>
      <c r="AK87" s="96">
        <f t="shared" si="61"/>
        <v>55210.815533407855</v>
      </c>
      <c r="AL87" s="96">
        <f t="shared" si="62"/>
        <v>78266.305338363934</v>
      </c>
      <c r="AM87" s="96">
        <f t="shared" si="63"/>
        <v>91405.253241583443</v>
      </c>
      <c r="AN87" s="96">
        <f t="shared" si="64"/>
        <v>113848.47001424451</v>
      </c>
      <c r="AO87" s="97">
        <f t="shared" si="65"/>
        <v>194.44444444444443</v>
      </c>
      <c r="AP87" s="97">
        <f t="shared" si="66"/>
        <v>194.44444444444443</v>
      </c>
      <c r="AQ87" s="97">
        <f t="shared" si="67"/>
        <v>194.44444444444443</v>
      </c>
      <c r="AR87" s="97">
        <f t="shared" si="68"/>
        <v>285.71428571428572</v>
      </c>
      <c r="AS87" s="97">
        <f t="shared" si="69"/>
        <v>481.65137614678895</v>
      </c>
      <c r="AT87" s="97">
        <f t="shared" si="70"/>
        <v>406.97674418604652</v>
      </c>
      <c r="AU87" s="97">
        <f t="shared" si="71"/>
        <v>406.97674418604652</v>
      </c>
      <c r="AV87" s="97">
        <f t="shared" si="72"/>
        <v>193.16859844928993</v>
      </c>
      <c r="AW87" s="97">
        <f t="shared" si="73"/>
        <v>193.24210319367398</v>
      </c>
      <c r="AX87" s="97">
        <f t="shared" si="74"/>
        <v>193.46592530737962</v>
      </c>
      <c r="AY87" s="97">
        <f t="shared" si="75"/>
        <v>284.24333512823489</v>
      </c>
      <c r="AZ87" s="97">
        <f t="shared" si="76"/>
        <v>478.70541973314971</v>
      </c>
      <c r="BA87" s="97">
        <f t="shared" si="77"/>
        <v>405.17273539185919</v>
      </c>
      <c r="BB87" s="97">
        <f t="shared" si="78"/>
        <v>405.52709714507466</v>
      </c>
    </row>
    <row r="88" spans="2:54" s="75" customFormat="1" x14ac:dyDescent="0.3">
      <c r="B88" s="93" t="s">
        <v>124</v>
      </c>
      <c r="C88" s="93" t="s">
        <v>125</v>
      </c>
      <c r="D88" s="92" t="s">
        <v>127</v>
      </c>
      <c r="E88" s="93" t="s">
        <v>116</v>
      </c>
      <c r="F88" s="93" t="s">
        <v>118</v>
      </c>
      <c r="G88" s="93" t="s">
        <v>59</v>
      </c>
      <c r="H88" s="94">
        <f>SUM(H86:H87)</f>
        <v>0.141782605423074</v>
      </c>
      <c r="I88" s="94">
        <v>2.6966452636778389</v>
      </c>
      <c r="J88" s="94">
        <v>2.3253579373379591</v>
      </c>
      <c r="K88" s="94">
        <v>1.8602754270429858</v>
      </c>
      <c r="L88" s="94">
        <v>1.4636362301040484</v>
      </c>
      <c r="M88" s="94">
        <v>1.3353372247083541</v>
      </c>
      <c r="N88" s="94">
        <v>1.4146568796794303</v>
      </c>
      <c r="O88" s="94">
        <f t="shared" si="44"/>
        <v>84636.616488972315</v>
      </c>
      <c r="P88" s="94">
        <f t="shared" si="45"/>
        <v>4449.9735139926097</v>
      </c>
      <c r="Q88" s="94">
        <f t="shared" si="46"/>
        <v>5160.4958562798511</v>
      </c>
      <c r="R88" s="94">
        <f t="shared" si="47"/>
        <v>6450.6576959276863</v>
      </c>
      <c r="S88" s="94">
        <f t="shared" si="48"/>
        <v>8198.7585119746127</v>
      </c>
      <c r="T88" s="94">
        <f t="shared" si="49"/>
        <v>8986.494031588818</v>
      </c>
      <c r="U88" s="94">
        <f t="shared" si="50"/>
        <v>8482.622303946433</v>
      </c>
      <c r="V88" s="95">
        <v>0.52</v>
      </c>
      <c r="W88" s="96">
        <f t="shared" si="51"/>
        <v>7.3726954819998483E-2</v>
      </c>
      <c r="X88" s="96">
        <f t="shared" si="52"/>
        <v>1.4022555371124763</v>
      </c>
      <c r="Y88" s="96">
        <f t="shared" si="53"/>
        <v>1.2091861274157387</v>
      </c>
      <c r="Z88" s="96">
        <f t="shared" si="54"/>
        <v>0.96734322206235268</v>
      </c>
      <c r="AA88" s="96">
        <f t="shared" si="55"/>
        <v>0.76109083965410518</v>
      </c>
      <c r="AB88" s="96">
        <f t="shared" si="56"/>
        <v>0.69437535684834417</v>
      </c>
      <c r="AC88" s="96">
        <f t="shared" si="57"/>
        <v>0.73562157743330381</v>
      </c>
      <c r="AD88" s="95">
        <v>10.8</v>
      </c>
      <c r="AE88" s="95">
        <v>7.35</v>
      </c>
      <c r="AF88" s="95">
        <v>4.3600000000000003</v>
      </c>
      <c r="AG88" s="95">
        <v>5.16</v>
      </c>
      <c r="AH88" s="96">
        <f t="shared" si="58"/>
        <v>28483.476703019525</v>
      </c>
      <c r="AI88" s="96">
        <f t="shared" si="59"/>
        <v>1497.5872402859743</v>
      </c>
      <c r="AJ88" s="96">
        <f t="shared" si="60"/>
        <v>1736.7053362480269</v>
      </c>
      <c r="AK88" s="96">
        <f t="shared" si="61"/>
        <v>2170.8944168987405</v>
      </c>
      <c r="AL88" s="96">
        <f t="shared" si="62"/>
        <v>2759.1975761453023</v>
      </c>
      <c r="AM88" s="96">
        <f t="shared" si="63"/>
        <v>3024.3008760154671</v>
      </c>
      <c r="AN88" s="96">
        <f t="shared" si="64"/>
        <v>2854.7286599819722</v>
      </c>
      <c r="AO88" s="97">
        <f t="shared" si="65"/>
        <v>194.44444444444443</v>
      </c>
      <c r="AP88" s="97">
        <f t="shared" si="66"/>
        <v>194.44444444444443</v>
      </c>
      <c r="AQ88" s="97">
        <f t="shared" si="67"/>
        <v>194.44444444444443</v>
      </c>
      <c r="AR88" s="97">
        <f t="shared" si="68"/>
        <v>285.71428571428572</v>
      </c>
      <c r="AS88" s="97">
        <f t="shared" si="69"/>
        <v>481.65137614678895</v>
      </c>
      <c r="AT88" s="97">
        <f t="shared" si="70"/>
        <v>406.97674418604652</v>
      </c>
      <c r="AU88" s="97">
        <f t="shared" si="71"/>
        <v>406.97674418604652</v>
      </c>
      <c r="AV88" s="97">
        <f t="shared" si="72"/>
        <v>193.12605592594289</v>
      </c>
      <c r="AW88" s="97">
        <f t="shared" si="73"/>
        <v>172.0993298011968</v>
      </c>
      <c r="AX88" s="97">
        <f t="shared" si="74"/>
        <v>174.86613811454845</v>
      </c>
      <c r="AY88" s="97">
        <f t="shared" si="75"/>
        <v>252.48447057343967</v>
      </c>
      <c r="AZ88" s="97">
        <f t="shared" si="76"/>
        <v>410.06888292999707</v>
      </c>
      <c r="BA88" s="97">
        <f t="shared" si="77"/>
        <v>358.70607400385722</v>
      </c>
      <c r="BB88" s="97">
        <f t="shared" si="78"/>
        <v>356.19653880740572</v>
      </c>
    </row>
    <row r="89" spans="2:54" s="75" customFormat="1" x14ac:dyDescent="0.3">
      <c r="B89" s="92" t="s">
        <v>124</v>
      </c>
      <c r="C89" s="92" t="s">
        <v>128</v>
      </c>
      <c r="D89" s="92" t="s">
        <v>129</v>
      </c>
      <c r="E89" s="93" t="s">
        <v>111</v>
      </c>
      <c r="F89" s="93" t="s">
        <v>112</v>
      </c>
      <c r="G89" s="93" t="s">
        <v>59</v>
      </c>
      <c r="H89" s="99">
        <v>5.9912553191489399</v>
      </c>
      <c r="I89" s="99">
        <v>5.1233333333333304</v>
      </c>
      <c r="J89" s="99">
        <v>4.4280645161290302</v>
      </c>
      <c r="K89" s="99">
        <v>3.57</v>
      </c>
      <c r="L89" s="99">
        <v>2.8216901408450701</v>
      </c>
      <c r="M89" s="99">
        <v>2.5804189944134102</v>
      </c>
      <c r="N89" s="99">
        <v>2.7575224416517101</v>
      </c>
      <c r="O89" s="94">
        <f t="shared" si="44"/>
        <v>2002.9191481201312</v>
      </c>
      <c r="P89" s="94">
        <f t="shared" si="45"/>
        <v>2342.2251138581664</v>
      </c>
      <c r="Q89" s="94">
        <f t="shared" si="46"/>
        <v>2709.9876156479941</v>
      </c>
      <c r="R89" s="94">
        <f t="shared" si="47"/>
        <v>3361.3445378151264</v>
      </c>
      <c r="S89" s="94">
        <f t="shared" si="48"/>
        <v>4252.7702905061396</v>
      </c>
      <c r="T89" s="94">
        <f t="shared" si="49"/>
        <v>4650.4075601597724</v>
      </c>
      <c r="U89" s="94">
        <f t="shared" si="50"/>
        <v>4351.7324895503662</v>
      </c>
      <c r="V89" s="95">
        <v>0.52</v>
      </c>
      <c r="W89" s="96">
        <f t="shared" si="51"/>
        <v>3.1154527659574489</v>
      </c>
      <c r="X89" s="96">
        <f t="shared" si="52"/>
        <v>2.6641333333333317</v>
      </c>
      <c r="Y89" s="96">
        <f t="shared" si="53"/>
        <v>2.3025935483870956</v>
      </c>
      <c r="Z89" s="96">
        <f t="shared" si="54"/>
        <v>1.8564000000000001</v>
      </c>
      <c r="AA89" s="96">
        <f t="shared" si="55"/>
        <v>1.4672788732394364</v>
      </c>
      <c r="AB89" s="96">
        <f t="shared" si="56"/>
        <v>1.3418178770949734</v>
      </c>
      <c r="AC89" s="96">
        <f t="shared" si="57"/>
        <v>1.4339116696588894</v>
      </c>
      <c r="AD89" s="95">
        <v>10.8</v>
      </c>
      <c r="AE89" s="95">
        <v>7.35</v>
      </c>
      <c r="AF89" s="95">
        <v>4.3600000000000003</v>
      </c>
      <c r="AG89" s="95">
        <v>5.16</v>
      </c>
      <c r="AH89" s="96">
        <f t="shared" si="58"/>
        <v>674.05932869427488</v>
      </c>
      <c r="AI89" s="96">
        <f t="shared" si="59"/>
        <v>788.24883639457528</v>
      </c>
      <c r="AJ89" s="96">
        <f t="shared" si="60"/>
        <v>912.01506295845968</v>
      </c>
      <c r="AK89" s="96">
        <f t="shared" si="61"/>
        <v>1131.2217194570135</v>
      </c>
      <c r="AL89" s="96">
        <f t="shared" si="62"/>
        <v>1431.2207708434125</v>
      </c>
      <c r="AM89" s="96">
        <f t="shared" si="63"/>
        <v>1565.0410058230002</v>
      </c>
      <c r="AN89" s="96">
        <f t="shared" si="64"/>
        <v>1464.5253570602192</v>
      </c>
      <c r="AO89" s="97">
        <f t="shared" si="65"/>
        <v>194.44444444444443</v>
      </c>
      <c r="AP89" s="97">
        <f t="shared" si="66"/>
        <v>194.44444444444443</v>
      </c>
      <c r="AQ89" s="97">
        <f t="shared" si="67"/>
        <v>194.44444444444443</v>
      </c>
      <c r="AR89" s="97">
        <f t="shared" si="68"/>
        <v>285.71428571428572</v>
      </c>
      <c r="AS89" s="97">
        <f t="shared" si="69"/>
        <v>481.65137614678895</v>
      </c>
      <c r="AT89" s="97">
        <f t="shared" si="70"/>
        <v>406.97674418604652</v>
      </c>
      <c r="AU89" s="97">
        <f t="shared" si="71"/>
        <v>406.97674418604652</v>
      </c>
      <c r="AV89" s="97">
        <f t="shared" si="72"/>
        <v>150.91136704781951</v>
      </c>
      <c r="AW89" s="97">
        <f t="shared" si="73"/>
        <v>155.9699349382557</v>
      </c>
      <c r="AX89" s="97">
        <f t="shared" si="74"/>
        <v>160.27361241458229</v>
      </c>
      <c r="AY89" s="97">
        <f t="shared" si="75"/>
        <v>228.10218978102191</v>
      </c>
      <c r="AZ89" s="97">
        <f t="shared" si="76"/>
        <v>360.3740348936812</v>
      </c>
      <c r="BA89" s="97">
        <f t="shared" si="77"/>
        <v>322.98659231874467</v>
      </c>
      <c r="BB89" s="97">
        <f t="shared" si="78"/>
        <v>318.47560373956838</v>
      </c>
    </row>
    <row r="90" spans="2:54" s="75" customFormat="1" x14ac:dyDescent="0.3">
      <c r="B90" s="92" t="s">
        <v>124</v>
      </c>
      <c r="C90" s="92" t="s">
        <v>128</v>
      </c>
      <c r="D90" s="92" t="s">
        <v>129</v>
      </c>
      <c r="E90" s="93" t="s">
        <v>114</v>
      </c>
      <c r="F90" s="93" t="s">
        <v>112</v>
      </c>
      <c r="G90" s="93" t="s">
        <v>59</v>
      </c>
      <c r="H90" s="99">
        <v>5.3639427583617199</v>
      </c>
      <c r="I90" s="99">
        <v>6.6408655217085499</v>
      </c>
      <c r="J90" s="99">
        <v>7.4975437197054102</v>
      </c>
      <c r="K90" s="99">
        <v>2.6313978935464002</v>
      </c>
      <c r="L90" s="99">
        <v>1.4732663285890399</v>
      </c>
      <c r="M90" s="99">
        <v>1.16875293218259</v>
      </c>
      <c r="N90" s="101">
        <v>0.52309675457978599</v>
      </c>
      <c r="O90" s="94">
        <f t="shared" si="44"/>
        <v>2237.1603390609439</v>
      </c>
      <c r="P90" s="94">
        <f t="shared" si="45"/>
        <v>1806.9933746998481</v>
      </c>
      <c r="Q90" s="94">
        <f t="shared" si="46"/>
        <v>1600.5241781333018</v>
      </c>
      <c r="R90" s="94">
        <f t="shared" si="47"/>
        <v>4560.3137516490533</v>
      </c>
      <c r="S90" s="94">
        <f t="shared" si="48"/>
        <v>8145.1668087008447</v>
      </c>
      <c r="T90" s="94">
        <f t="shared" si="49"/>
        <v>10267.353920208419</v>
      </c>
      <c r="U90" s="94">
        <f t="shared" si="50"/>
        <v>22940.306730902656</v>
      </c>
      <c r="V90" s="95">
        <v>0.52</v>
      </c>
      <c r="W90" s="96">
        <f t="shared" si="51"/>
        <v>2.7892502343480943</v>
      </c>
      <c r="X90" s="96">
        <f t="shared" si="52"/>
        <v>3.453250071288446</v>
      </c>
      <c r="Y90" s="96">
        <f t="shared" si="53"/>
        <v>3.8987227342468134</v>
      </c>
      <c r="Z90" s="96">
        <f t="shared" si="54"/>
        <v>1.3683269046441282</v>
      </c>
      <c r="AA90" s="96">
        <f t="shared" si="55"/>
        <v>0.76609849086630077</v>
      </c>
      <c r="AB90" s="96">
        <f t="shared" si="56"/>
        <v>0.60775152473494687</v>
      </c>
      <c r="AC90" s="96">
        <f t="shared" si="57"/>
        <v>0.27201031238148871</v>
      </c>
      <c r="AD90" s="95">
        <v>10.8</v>
      </c>
      <c r="AE90" s="95">
        <v>7.35</v>
      </c>
      <c r="AF90" s="95">
        <v>4.3600000000000003</v>
      </c>
      <c r="AG90" s="95">
        <v>5.16</v>
      </c>
      <c r="AH90" s="96">
        <f t="shared" si="58"/>
        <v>752.89049872243311</v>
      </c>
      <c r="AI90" s="96">
        <f t="shared" si="59"/>
        <v>608.1227703316797</v>
      </c>
      <c r="AJ90" s="96">
        <f t="shared" si="60"/>
        <v>538.63794456409198</v>
      </c>
      <c r="AK90" s="96">
        <f t="shared" si="61"/>
        <v>1534.7209741126619</v>
      </c>
      <c r="AL90" s="96">
        <f t="shared" si="62"/>
        <v>2741.1619067743227</v>
      </c>
      <c r="AM90" s="96">
        <f t="shared" si="63"/>
        <v>3455.3594923778328</v>
      </c>
      <c r="AN90" s="96">
        <f t="shared" si="64"/>
        <v>7720.2955344383945</v>
      </c>
      <c r="AO90" s="97">
        <f t="shared" si="65"/>
        <v>194.44444444444443</v>
      </c>
      <c r="AP90" s="97">
        <f t="shared" si="66"/>
        <v>194.44444444444443</v>
      </c>
      <c r="AQ90" s="97">
        <f t="shared" si="67"/>
        <v>194.44444444444443</v>
      </c>
      <c r="AR90" s="97">
        <f t="shared" si="68"/>
        <v>285.71428571428572</v>
      </c>
      <c r="AS90" s="97">
        <f t="shared" si="69"/>
        <v>481.65137614678895</v>
      </c>
      <c r="AT90" s="97">
        <f t="shared" si="70"/>
        <v>406.97674418604652</v>
      </c>
      <c r="AU90" s="97">
        <f t="shared" si="71"/>
        <v>406.97674418604652</v>
      </c>
      <c r="AV90" s="97">
        <f t="shared" si="72"/>
        <v>154.53391201024868</v>
      </c>
      <c r="AW90" s="97">
        <f t="shared" si="73"/>
        <v>147.33481763785309</v>
      </c>
      <c r="AX90" s="97">
        <f t="shared" si="74"/>
        <v>142.86955662529593</v>
      </c>
      <c r="AY90" s="97">
        <f t="shared" si="75"/>
        <v>240.87190386051711</v>
      </c>
      <c r="AZ90" s="97">
        <f t="shared" si="76"/>
        <v>409.6682893904179</v>
      </c>
      <c r="BA90" s="97">
        <f t="shared" si="77"/>
        <v>364.0933544023473</v>
      </c>
      <c r="BB90" s="97">
        <f t="shared" si="78"/>
        <v>386.59720420879012</v>
      </c>
    </row>
    <row r="91" spans="2:54" s="75" customFormat="1" x14ac:dyDescent="0.3">
      <c r="B91" s="92" t="s">
        <v>124</v>
      </c>
      <c r="C91" s="92" t="s">
        <v>128</v>
      </c>
      <c r="D91" s="92" t="s">
        <v>129</v>
      </c>
      <c r="E91" s="93" t="s">
        <v>115</v>
      </c>
      <c r="F91" s="93" t="s">
        <v>112</v>
      </c>
      <c r="G91" s="93" t="s">
        <v>59</v>
      </c>
      <c r="H91" s="94">
        <v>90.806821286015804</v>
      </c>
      <c r="I91" s="94">
        <v>85.542657733203299</v>
      </c>
      <c r="J91" s="94">
        <v>69.537902415378099</v>
      </c>
      <c r="K91" s="94">
        <v>48.420372301813202</v>
      </c>
      <c r="L91" s="94">
        <v>34.156821785018501</v>
      </c>
      <c r="M91" s="94">
        <v>29.246986889787902</v>
      </c>
      <c r="N91" s="94">
        <v>23.481459547764299</v>
      </c>
      <c r="O91" s="94">
        <f t="shared" si="44"/>
        <v>132.14866273320365</v>
      </c>
      <c r="P91" s="94">
        <f t="shared" si="45"/>
        <v>140.28088813217002</v>
      </c>
      <c r="Q91" s="94">
        <f t="shared" si="46"/>
        <v>172.56775921020932</v>
      </c>
      <c r="R91" s="94">
        <f t="shared" si="47"/>
        <v>247.82956903350029</v>
      </c>
      <c r="S91" s="94">
        <f t="shared" si="48"/>
        <v>351.3207427648702</v>
      </c>
      <c r="T91" s="94">
        <f t="shared" si="49"/>
        <v>410.29867607285081</v>
      </c>
      <c r="U91" s="94">
        <f t="shared" si="50"/>
        <v>511.04148682029165</v>
      </c>
      <c r="V91" s="95">
        <v>0.52</v>
      </c>
      <c r="W91" s="96">
        <f t="shared" si="51"/>
        <v>47.219547068728218</v>
      </c>
      <c r="X91" s="96">
        <f t="shared" si="52"/>
        <v>44.482182021265714</v>
      </c>
      <c r="Y91" s="96">
        <f t="shared" si="53"/>
        <v>36.15970925599661</v>
      </c>
      <c r="Z91" s="96">
        <f t="shared" si="54"/>
        <v>25.178593596942868</v>
      </c>
      <c r="AA91" s="96">
        <f t="shared" si="55"/>
        <v>17.76154732820962</v>
      </c>
      <c r="AB91" s="96">
        <f t="shared" si="56"/>
        <v>15.20843318268971</v>
      </c>
      <c r="AC91" s="96">
        <f t="shared" si="57"/>
        <v>12.210358964837436</v>
      </c>
      <c r="AD91" s="95">
        <v>10.8</v>
      </c>
      <c r="AE91" s="95">
        <v>7.35</v>
      </c>
      <c r="AF91" s="95">
        <v>4.3600000000000003</v>
      </c>
      <c r="AG91" s="95">
        <v>5.16</v>
      </c>
      <c r="AH91" s="96">
        <f t="shared" si="58"/>
        <v>44.473107650597377</v>
      </c>
      <c r="AI91" s="96">
        <f t="shared" si="59"/>
        <v>47.209914275249524</v>
      </c>
      <c r="AJ91" s="96">
        <f t="shared" si="60"/>
        <v>58.075688195743517</v>
      </c>
      <c r="AK91" s="96">
        <f t="shared" si="61"/>
        <v>83.404181886274131</v>
      </c>
      <c r="AL91" s="96">
        <f t="shared" si="62"/>
        <v>118.23294227663902</v>
      </c>
      <c r="AM91" s="96">
        <f t="shared" si="63"/>
        <v>138.08128521682477</v>
      </c>
      <c r="AN91" s="96">
        <f t="shared" si="64"/>
        <v>171.98511575682892</v>
      </c>
      <c r="AO91" s="97">
        <f t="shared" si="65"/>
        <v>194.44444444444443</v>
      </c>
      <c r="AP91" s="97">
        <f t="shared" si="66"/>
        <v>194.44444444444443</v>
      </c>
      <c r="AQ91" s="97">
        <f t="shared" si="67"/>
        <v>194.44444444444443</v>
      </c>
      <c r="AR91" s="97">
        <f t="shared" si="68"/>
        <v>285.71428571428572</v>
      </c>
      <c r="AS91" s="97">
        <f t="shared" si="69"/>
        <v>481.65137614678895</v>
      </c>
      <c r="AT91" s="97">
        <f t="shared" si="70"/>
        <v>406.97674418604652</v>
      </c>
      <c r="AU91" s="97">
        <f t="shared" si="71"/>
        <v>406.97674418604652</v>
      </c>
      <c r="AV91" s="97">
        <f t="shared" si="72"/>
        <v>36.194698271470521</v>
      </c>
      <c r="AW91" s="97">
        <f t="shared" si="73"/>
        <v>37.986923149889066</v>
      </c>
      <c r="AX91" s="97">
        <f t="shared" si="74"/>
        <v>44.719186580820583</v>
      </c>
      <c r="AY91" s="97">
        <f t="shared" si="75"/>
        <v>64.558585779047149</v>
      </c>
      <c r="AZ91" s="97">
        <f t="shared" si="76"/>
        <v>94.930068355664204</v>
      </c>
      <c r="BA91" s="97">
        <f t="shared" si="77"/>
        <v>103.10071379396543</v>
      </c>
      <c r="BB91" s="97">
        <f t="shared" si="78"/>
        <v>120.89560176914016</v>
      </c>
    </row>
    <row r="92" spans="2:54" s="75" customFormat="1" x14ac:dyDescent="0.3">
      <c r="B92" s="92" t="s">
        <v>124</v>
      </c>
      <c r="C92" s="92" t="s">
        <v>128</v>
      </c>
      <c r="D92" s="92" t="s">
        <v>129</v>
      </c>
      <c r="E92" s="93" t="s">
        <v>116</v>
      </c>
      <c r="F92" s="93" t="s">
        <v>112</v>
      </c>
      <c r="G92" s="93" t="s">
        <v>59</v>
      </c>
      <c r="H92" s="94">
        <v>102.16201936352647</v>
      </c>
      <c r="I92" s="94">
        <v>97.306856588245182</v>
      </c>
      <c r="J92" s="94">
        <v>81.463510651212545</v>
      </c>
      <c r="K92" s="94">
        <v>54.621770195359602</v>
      </c>
      <c r="L92" s="94">
        <v>38.451778254452613</v>
      </c>
      <c r="M92" s="94">
        <v>32.996158816383904</v>
      </c>
      <c r="N92" s="94">
        <v>26.762078743995794</v>
      </c>
      <c r="O92" s="94">
        <f t="shared" si="44"/>
        <v>117.46048164239986</v>
      </c>
      <c r="P92" s="94">
        <f t="shared" si="45"/>
        <v>123.32121723732281</v>
      </c>
      <c r="Q92" s="94">
        <f t="shared" si="46"/>
        <v>147.3052155998802</v>
      </c>
      <c r="R92" s="94">
        <f t="shared" si="47"/>
        <v>219.69262360192533</v>
      </c>
      <c r="S92" s="94">
        <f t="shared" si="48"/>
        <v>312.07919489680381</v>
      </c>
      <c r="T92" s="94">
        <f t="shared" si="49"/>
        <v>363.67869565597812</v>
      </c>
      <c r="U92" s="94">
        <f t="shared" si="50"/>
        <v>448.3956614428638</v>
      </c>
      <c r="V92" s="95">
        <v>0.52</v>
      </c>
      <c r="W92" s="96">
        <f t="shared" si="51"/>
        <v>53.124250069033764</v>
      </c>
      <c r="X92" s="96">
        <f t="shared" si="52"/>
        <v>50.599565425887498</v>
      </c>
      <c r="Y92" s="96">
        <f t="shared" si="53"/>
        <v>42.361025538630521</v>
      </c>
      <c r="Z92" s="96">
        <f t="shared" si="54"/>
        <v>28.403320501586993</v>
      </c>
      <c r="AA92" s="96">
        <f t="shared" si="55"/>
        <v>19.994924692315358</v>
      </c>
      <c r="AB92" s="96">
        <f t="shared" si="56"/>
        <v>17.158002584519629</v>
      </c>
      <c r="AC92" s="96">
        <f t="shared" si="57"/>
        <v>13.916280946877814</v>
      </c>
      <c r="AD92" s="95">
        <v>10.8</v>
      </c>
      <c r="AE92" s="95">
        <v>7.35</v>
      </c>
      <c r="AF92" s="95">
        <v>4.3600000000000003</v>
      </c>
      <c r="AG92" s="95">
        <v>5.16</v>
      </c>
      <c r="AH92" s="96">
        <f t="shared" si="58"/>
        <v>39.529969783499951</v>
      </c>
      <c r="AI92" s="96">
        <f t="shared" si="59"/>
        <v>41.50233272409902</v>
      </c>
      <c r="AJ92" s="96">
        <f t="shared" si="60"/>
        <v>49.573870634575066</v>
      </c>
      <c r="AK92" s="96">
        <f t="shared" si="61"/>
        <v>73.935017558340249</v>
      </c>
      <c r="AL92" s="96">
        <f t="shared" si="62"/>
        <v>105.02665212873205</v>
      </c>
      <c r="AM92" s="96">
        <f t="shared" si="63"/>
        <v>122.39186873037725</v>
      </c>
      <c r="AN92" s="96">
        <f t="shared" si="64"/>
        <v>150.90238606250225</v>
      </c>
      <c r="AO92" s="97">
        <f t="shared" si="65"/>
        <v>194.44444444444443</v>
      </c>
      <c r="AP92" s="97">
        <f t="shared" si="66"/>
        <v>194.44444444444443</v>
      </c>
      <c r="AQ92" s="97">
        <f t="shared" si="67"/>
        <v>194.44444444444443</v>
      </c>
      <c r="AR92" s="97">
        <f t="shared" si="68"/>
        <v>285.71428571428572</v>
      </c>
      <c r="AS92" s="97">
        <f t="shared" si="69"/>
        <v>481.65137614678895</v>
      </c>
      <c r="AT92" s="97">
        <f t="shared" si="70"/>
        <v>406.97674418604652</v>
      </c>
      <c r="AU92" s="97">
        <f t="shared" si="71"/>
        <v>406.97674418604652</v>
      </c>
      <c r="AV92" s="97">
        <f t="shared" si="72"/>
        <v>32.851382655754982</v>
      </c>
      <c r="AW92" s="97">
        <f t="shared" si="73"/>
        <v>34.202196472136443</v>
      </c>
      <c r="AX92" s="97">
        <f t="shared" si="74"/>
        <v>39.502623937794297</v>
      </c>
      <c r="AY92" s="97">
        <f t="shared" si="75"/>
        <v>58.735803291523276</v>
      </c>
      <c r="AZ92" s="97">
        <f t="shared" si="76"/>
        <v>86.224861153547607</v>
      </c>
      <c r="BA92" s="97">
        <f t="shared" si="77"/>
        <v>94.094442011428796</v>
      </c>
      <c r="BB92" s="97">
        <f t="shared" si="78"/>
        <v>110.08435060523179</v>
      </c>
    </row>
    <row r="93" spans="2:54" s="75" customFormat="1" x14ac:dyDescent="0.3">
      <c r="B93" s="93" t="s">
        <v>124</v>
      </c>
      <c r="C93" s="93" t="s">
        <v>128</v>
      </c>
      <c r="D93" s="92" t="s">
        <v>129</v>
      </c>
      <c r="E93" s="93" t="s">
        <v>111</v>
      </c>
      <c r="F93" s="93" t="s">
        <v>117</v>
      </c>
      <c r="G93" s="93" t="s">
        <v>59</v>
      </c>
      <c r="H93" s="99">
        <v>1.4978138297872301</v>
      </c>
      <c r="I93" s="99">
        <v>1.2808333333333299</v>
      </c>
      <c r="J93" s="99">
        <v>1.10701612903226</v>
      </c>
      <c r="K93" s="101">
        <v>0.89249999999999996</v>
      </c>
      <c r="L93" s="101">
        <v>0.70542253521126796</v>
      </c>
      <c r="M93" s="101">
        <v>0.64510474860335199</v>
      </c>
      <c r="N93" s="101">
        <v>0.68938061041292698</v>
      </c>
      <c r="O93" s="94">
        <f t="shared" si="44"/>
        <v>8011.6765924805513</v>
      </c>
      <c r="P93" s="94">
        <f t="shared" si="45"/>
        <v>9368.9004554326857</v>
      </c>
      <c r="Q93" s="94">
        <f t="shared" si="46"/>
        <v>10839.950462591953</v>
      </c>
      <c r="R93" s="94">
        <f t="shared" si="47"/>
        <v>13445.378151260506</v>
      </c>
      <c r="S93" s="94">
        <f t="shared" si="48"/>
        <v>17011.081162024551</v>
      </c>
      <c r="T93" s="94">
        <f t="shared" si="49"/>
        <v>18601.630240639104</v>
      </c>
      <c r="U93" s="94">
        <f t="shared" si="50"/>
        <v>17406.929958201479</v>
      </c>
      <c r="V93" s="95">
        <v>0.52</v>
      </c>
      <c r="W93" s="96">
        <f t="shared" si="51"/>
        <v>0.77886319148935967</v>
      </c>
      <c r="X93" s="96">
        <f t="shared" si="52"/>
        <v>0.66603333333333159</v>
      </c>
      <c r="Y93" s="96">
        <f t="shared" si="53"/>
        <v>0.57564838709677524</v>
      </c>
      <c r="Z93" s="96">
        <f t="shared" si="54"/>
        <v>0.46410000000000001</v>
      </c>
      <c r="AA93" s="96">
        <f t="shared" si="55"/>
        <v>0.36681971830985938</v>
      </c>
      <c r="AB93" s="96">
        <f t="shared" si="56"/>
        <v>0.33545446927374306</v>
      </c>
      <c r="AC93" s="96">
        <f t="shared" si="57"/>
        <v>0.35847791741472201</v>
      </c>
      <c r="AD93" s="95">
        <v>10.8</v>
      </c>
      <c r="AE93" s="95">
        <v>7.35</v>
      </c>
      <c r="AF93" s="95">
        <v>4.3600000000000003</v>
      </c>
      <c r="AG93" s="95">
        <v>5.16</v>
      </c>
      <c r="AH93" s="96">
        <f t="shared" si="58"/>
        <v>2696.2373147771086</v>
      </c>
      <c r="AI93" s="96">
        <f t="shared" si="59"/>
        <v>3152.9953455783075</v>
      </c>
      <c r="AJ93" s="96">
        <f t="shared" si="60"/>
        <v>3648.0602518338301</v>
      </c>
      <c r="AK93" s="96">
        <f t="shared" si="61"/>
        <v>4524.8868778280539</v>
      </c>
      <c r="AL93" s="96">
        <f t="shared" si="62"/>
        <v>5724.8830833736456</v>
      </c>
      <c r="AM93" s="96">
        <f t="shared" si="63"/>
        <v>6260.1640232920063</v>
      </c>
      <c r="AN93" s="96">
        <f t="shared" si="64"/>
        <v>5858.1014282408823</v>
      </c>
      <c r="AO93" s="97">
        <f t="shared" si="65"/>
        <v>194.44444444444443</v>
      </c>
      <c r="AP93" s="97">
        <f t="shared" si="66"/>
        <v>194.44444444444443</v>
      </c>
      <c r="AQ93" s="97">
        <f t="shared" si="67"/>
        <v>194.44444444444443</v>
      </c>
      <c r="AR93" s="97">
        <f t="shared" si="68"/>
        <v>285.71428571428572</v>
      </c>
      <c r="AS93" s="97">
        <f t="shared" si="69"/>
        <v>481.65137614678895</v>
      </c>
      <c r="AT93" s="97">
        <f t="shared" si="70"/>
        <v>406.97674418604652</v>
      </c>
      <c r="AU93" s="97">
        <f t="shared" si="71"/>
        <v>406.97674418604652</v>
      </c>
      <c r="AV93" s="97">
        <f t="shared" si="72"/>
        <v>181.36495485528593</v>
      </c>
      <c r="AW93" s="97">
        <f t="shared" si="73"/>
        <v>183.14965070745188</v>
      </c>
      <c r="AX93" s="97">
        <f t="shared" si="74"/>
        <v>184.60486194193535</v>
      </c>
      <c r="AY93" s="97">
        <f t="shared" si="75"/>
        <v>268.74496103198067</v>
      </c>
      <c r="AZ93" s="97">
        <f t="shared" si="76"/>
        <v>444.27334342061266</v>
      </c>
      <c r="BA93" s="97">
        <f t="shared" si="77"/>
        <v>382.13400033455792</v>
      </c>
      <c r="BB93" s="97">
        <f t="shared" si="78"/>
        <v>380.53971247633461</v>
      </c>
    </row>
    <row r="94" spans="2:54" s="75" customFormat="1" x14ac:dyDescent="0.3">
      <c r="B94" s="93" t="s">
        <v>124</v>
      </c>
      <c r="C94" s="93" t="s">
        <v>128</v>
      </c>
      <c r="D94" s="92" t="s">
        <v>129</v>
      </c>
      <c r="E94" s="93" t="s">
        <v>114</v>
      </c>
      <c r="F94" s="93" t="s">
        <v>117</v>
      </c>
      <c r="G94" s="93" t="s">
        <v>59</v>
      </c>
      <c r="H94" s="99">
        <v>1.4918441558336899</v>
      </c>
      <c r="I94" s="99">
        <v>1.8469874791504799</v>
      </c>
      <c r="J94" s="99">
        <v>2.0852504398167402</v>
      </c>
      <c r="K94" s="101">
        <v>0.73185638512263795</v>
      </c>
      <c r="L94" s="101">
        <v>0.40975161529148901</v>
      </c>
      <c r="M94" s="101">
        <v>0.32505896673777301</v>
      </c>
      <c r="N94" s="101">
        <v>0.14548618083123999</v>
      </c>
      <c r="O94" s="94">
        <f t="shared" si="44"/>
        <v>8043.7356362427945</v>
      </c>
      <c r="P94" s="94">
        <f t="shared" si="45"/>
        <v>6497.0662418996953</v>
      </c>
      <c r="Q94" s="94">
        <f t="shared" si="46"/>
        <v>5754.704457012178</v>
      </c>
      <c r="R94" s="94">
        <f t="shared" si="47"/>
        <v>16396.659568651776</v>
      </c>
      <c r="S94" s="94">
        <f t="shared" si="48"/>
        <v>29286.034641897488</v>
      </c>
      <c r="T94" s="94">
        <f t="shared" si="49"/>
        <v>36916.378958653586</v>
      </c>
      <c r="U94" s="94">
        <f t="shared" si="50"/>
        <v>82482.0607114546</v>
      </c>
      <c r="V94" s="95">
        <v>0.52</v>
      </c>
      <c r="W94" s="96">
        <f t="shared" si="51"/>
        <v>0.77575896103351882</v>
      </c>
      <c r="X94" s="96">
        <f t="shared" si="52"/>
        <v>0.96043348915824955</v>
      </c>
      <c r="Y94" s="96">
        <f t="shared" si="53"/>
        <v>1.084330228704705</v>
      </c>
      <c r="Z94" s="96">
        <f t="shared" si="54"/>
        <v>0.38056532026377177</v>
      </c>
      <c r="AA94" s="96">
        <f t="shared" si="55"/>
        <v>0.2130708399515743</v>
      </c>
      <c r="AB94" s="96">
        <f t="shared" si="56"/>
        <v>0.16903066270364198</v>
      </c>
      <c r="AC94" s="96">
        <f t="shared" si="57"/>
        <v>7.5652814032244789E-2</v>
      </c>
      <c r="AD94" s="95">
        <v>10.8</v>
      </c>
      <c r="AE94" s="95">
        <v>7.35</v>
      </c>
      <c r="AF94" s="95">
        <v>4.3600000000000003</v>
      </c>
      <c r="AG94" s="95">
        <v>5.16</v>
      </c>
      <c r="AH94" s="96">
        <f t="shared" si="58"/>
        <v>2707.026416043248</v>
      </c>
      <c r="AI94" s="96">
        <f t="shared" si="59"/>
        <v>2186.5126775623976</v>
      </c>
      <c r="AJ94" s="96">
        <f t="shared" si="60"/>
        <v>1936.679384571406</v>
      </c>
      <c r="AK94" s="96">
        <f t="shared" si="61"/>
        <v>5518.1065856039622</v>
      </c>
      <c r="AL94" s="96">
        <f t="shared" si="62"/>
        <v>9855.8770429462693</v>
      </c>
      <c r="AM94" s="96">
        <f t="shared" si="63"/>
        <v>12423.78138031611</v>
      </c>
      <c r="AN94" s="96">
        <f t="shared" si="64"/>
        <v>27758.385816354916</v>
      </c>
      <c r="AO94" s="97">
        <f t="shared" si="65"/>
        <v>194.44444444444443</v>
      </c>
      <c r="AP94" s="97">
        <f t="shared" si="66"/>
        <v>194.44444444444443</v>
      </c>
      <c r="AQ94" s="97">
        <f t="shared" si="67"/>
        <v>194.44444444444443</v>
      </c>
      <c r="AR94" s="97">
        <f t="shared" si="68"/>
        <v>285.71428571428572</v>
      </c>
      <c r="AS94" s="97">
        <f t="shared" si="69"/>
        <v>481.65137614678895</v>
      </c>
      <c r="AT94" s="97">
        <f t="shared" si="70"/>
        <v>406.97674418604652</v>
      </c>
      <c r="AU94" s="97">
        <f t="shared" si="71"/>
        <v>406.97674418604652</v>
      </c>
      <c r="AV94" s="97">
        <f t="shared" si="72"/>
        <v>181.41359085560168</v>
      </c>
      <c r="AW94" s="97">
        <f t="shared" si="73"/>
        <v>178.56484643495116</v>
      </c>
      <c r="AX94" s="97">
        <f t="shared" si="74"/>
        <v>176.70326889165236</v>
      </c>
      <c r="AY94" s="97">
        <f t="shared" si="75"/>
        <v>271.64895618893064</v>
      </c>
      <c r="AZ94" s="97">
        <f t="shared" si="76"/>
        <v>459.2100305234365</v>
      </c>
      <c r="BA94" s="97">
        <f t="shared" si="77"/>
        <v>394.06791458290871</v>
      </c>
      <c r="BB94" s="97">
        <f t="shared" si="78"/>
        <v>401.09611438935008</v>
      </c>
    </row>
    <row r="95" spans="2:54" s="75" customFormat="1" x14ac:dyDescent="0.3">
      <c r="B95" s="93" t="s">
        <v>124</v>
      </c>
      <c r="C95" s="93" t="s">
        <v>128</v>
      </c>
      <c r="D95" s="92" t="s">
        <v>129</v>
      </c>
      <c r="E95" s="93" t="s">
        <v>115</v>
      </c>
      <c r="F95" s="93" t="s">
        <v>117</v>
      </c>
      <c r="G95" s="93" t="s">
        <v>59</v>
      </c>
      <c r="H95" s="94">
        <v>25.2524653619415</v>
      </c>
      <c r="I95" s="94">
        <v>23.788554326466599</v>
      </c>
      <c r="J95" s="94">
        <v>19.3377925492568</v>
      </c>
      <c r="K95" s="94">
        <v>13.4652194300755</v>
      </c>
      <c r="L95" s="99">
        <v>9.4986692275398497</v>
      </c>
      <c r="M95" s="99">
        <v>8.1332934345237895</v>
      </c>
      <c r="N95" s="99">
        <v>6.52995816261509</v>
      </c>
      <c r="O95" s="94">
        <f t="shared" si="44"/>
        <v>475.20112701888672</v>
      </c>
      <c r="P95" s="94">
        <f t="shared" si="45"/>
        <v>504.44427329697271</v>
      </c>
      <c r="Q95" s="94">
        <f t="shared" si="46"/>
        <v>620.54652667484481</v>
      </c>
      <c r="R95" s="94">
        <f t="shared" si="47"/>
        <v>891.18488282464739</v>
      </c>
      <c r="S95" s="94">
        <f t="shared" si="48"/>
        <v>1263.3348643416225</v>
      </c>
      <c r="T95" s="94">
        <f t="shared" si="49"/>
        <v>1475.4170738587902</v>
      </c>
      <c r="U95" s="94">
        <f t="shared" si="50"/>
        <v>1837.6840557266742</v>
      </c>
      <c r="V95" s="95">
        <v>0.52</v>
      </c>
      <c r="W95" s="96">
        <f t="shared" si="51"/>
        <v>13.131281988209579</v>
      </c>
      <c r="X95" s="96">
        <f t="shared" si="52"/>
        <v>12.370048249762633</v>
      </c>
      <c r="Y95" s="96">
        <f t="shared" si="53"/>
        <v>10.055652125613536</v>
      </c>
      <c r="Z95" s="96">
        <f t="shared" si="54"/>
        <v>7.00191410363926</v>
      </c>
      <c r="AA95" s="96">
        <f t="shared" si="55"/>
        <v>4.9393079983207224</v>
      </c>
      <c r="AB95" s="96">
        <f t="shared" si="56"/>
        <v>4.2293125859523704</v>
      </c>
      <c r="AC95" s="96">
        <f t="shared" si="57"/>
        <v>3.395578244559847</v>
      </c>
      <c r="AD95" s="95">
        <v>10.8</v>
      </c>
      <c r="AE95" s="95">
        <v>7.35</v>
      </c>
      <c r="AF95" s="95">
        <v>4.3600000000000003</v>
      </c>
      <c r="AG95" s="95">
        <v>5.16</v>
      </c>
      <c r="AH95" s="96">
        <f t="shared" si="58"/>
        <v>159.92345620827919</v>
      </c>
      <c r="AI95" s="96">
        <f t="shared" si="59"/>
        <v>169.76489966725043</v>
      </c>
      <c r="AJ95" s="96">
        <f t="shared" si="60"/>
        <v>208.83777340018815</v>
      </c>
      <c r="AK95" s="96">
        <f t="shared" si="61"/>
        <v>299.91798941214097</v>
      </c>
      <c r="AL95" s="96">
        <f t="shared" si="62"/>
        <v>425.16077165343057</v>
      </c>
      <c r="AM95" s="96">
        <f t="shared" si="63"/>
        <v>496.53459216401598</v>
      </c>
      <c r="AN95" s="96">
        <f t="shared" si="64"/>
        <v>618.45136490801531</v>
      </c>
      <c r="AO95" s="97">
        <f t="shared" si="65"/>
        <v>194.44444444444443</v>
      </c>
      <c r="AP95" s="97">
        <f t="shared" si="66"/>
        <v>194.44444444444443</v>
      </c>
      <c r="AQ95" s="97">
        <f t="shared" si="67"/>
        <v>194.44444444444443</v>
      </c>
      <c r="AR95" s="97">
        <f t="shared" si="68"/>
        <v>285.71428571428572</v>
      </c>
      <c r="AS95" s="97">
        <f t="shared" si="69"/>
        <v>481.65137614678895</v>
      </c>
      <c r="AT95" s="97">
        <f t="shared" si="70"/>
        <v>406.97674418604652</v>
      </c>
      <c r="AU95" s="97">
        <f t="shared" si="71"/>
        <v>406.97674418604652</v>
      </c>
      <c r="AV95" s="97">
        <f t="shared" si="72"/>
        <v>87.751253820611197</v>
      </c>
      <c r="AW95" s="97">
        <f t="shared" si="73"/>
        <v>90.63425234867664</v>
      </c>
      <c r="AX95" s="97">
        <f t="shared" si="74"/>
        <v>100.69212831858268</v>
      </c>
      <c r="AY95" s="97">
        <f t="shared" si="75"/>
        <v>146.32194596729758</v>
      </c>
      <c r="AZ95" s="97">
        <f t="shared" si="76"/>
        <v>225.82325484640575</v>
      </c>
      <c r="BA95" s="97">
        <f t="shared" si="77"/>
        <v>223.65854590269711</v>
      </c>
      <c r="BB95" s="97">
        <f t="shared" si="78"/>
        <v>245.45389452025722</v>
      </c>
    </row>
    <row r="96" spans="2:54" s="75" customFormat="1" x14ac:dyDescent="0.3">
      <c r="B96" s="93" t="s">
        <v>124</v>
      </c>
      <c r="C96" s="93" t="s">
        <v>128</v>
      </c>
      <c r="D96" s="92" t="s">
        <v>129</v>
      </c>
      <c r="E96" s="93" t="s">
        <v>116</v>
      </c>
      <c r="F96" s="93" t="s">
        <v>117</v>
      </c>
      <c r="G96" s="93" t="s">
        <v>59</v>
      </c>
      <c r="H96" s="94">
        <v>28.242123347562419</v>
      </c>
      <c r="I96" s="94">
        <v>26.916375138950407</v>
      </c>
      <c r="J96" s="94">
        <v>22.5300591181058</v>
      </c>
      <c r="K96" s="94">
        <v>15.089575815198138</v>
      </c>
      <c r="L96" s="94">
        <v>10.613843378042606</v>
      </c>
      <c r="M96" s="94">
        <v>9.1034571498649139</v>
      </c>
      <c r="N96" s="94">
        <v>7.364824953859257</v>
      </c>
      <c r="O96" s="94">
        <f t="shared" si="44"/>
        <v>424.89723071886948</v>
      </c>
      <c r="P96" s="94">
        <f t="shared" si="45"/>
        <v>445.8252620589659</v>
      </c>
      <c r="Q96" s="94">
        <f t="shared" si="46"/>
        <v>532.62177152284778</v>
      </c>
      <c r="R96" s="94">
        <f t="shared" si="47"/>
        <v>795.25098299407898</v>
      </c>
      <c r="S96" s="94">
        <f t="shared" si="48"/>
        <v>1130.5989331654362</v>
      </c>
      <c r="T96" s="94">
        <f t="shared" si="49"/>
        <v>1318.1805332250142</v>
      </c>
      <c r="U96" s="94">
        <f t="shared" si="50"/>
        <v>1629.3666278805249</v>
      </c>
      <c r="V96" s="95">
        <v>0.52</v>
      </c>
      <c r="W96" s="96">
        <f t="shared" si="51"/>
        <v>14.685904140732459</v>
      </c>
      <c r="X96" s="96">
        <f t="shared" si="52"/>
        <v>13.996515072254212</v>
      </c>
      <c r="Y96" s="96">
        <f t="shared" si="53"/>
        <v>11.715630741415017</v>
      </c>
      <c r="Z96" s="96">
        <f t="shared" si="54"/>
        <v>7.846579423903032</v>
      </c>
      <c r="AA96" s="96">
        <f t="shared" si="55"/>
        <v>5.5191985565821557</v>
      </c>
      <c r="AB96" s="96">
        <f t="shared" si="56"/>
        <v>4.7337977179297557</v>
      </c>
      <c r="AC96" s="96">
        <f t="shared" si="57"/>
        <v>3.8297089760068137</v>
      </c>
      <c r="AD96" s="95">
        <v>10.8</v>
      </c>
      <c r="AE96" s="95">
        <v>7.35</v>
      </c>
      <c r="AF96" s="95">
        <v>4.3600000000000003</v>
      </c>
      <c r="AG96" s="95">
        <v>5.16</v>
      </c>
      <c r="AH96" s="96">
        <f t="shared" si="58"/>
        <v>142.99426033808106</v>
      </c>
      <c r="AI96" s="96">
        <f t="shared" si="59"/>
        <v>150.03734780830584</v>
      </c>
      <c r="AJ96" s="96">
        <f t="shared" si="60"/>
        <v>179.24771157018913</v>
      </c>
      <c r="AK96" s="96">
        <f t="shared" si="61"/>
        <v>267.63254235377656</v>
      </c>
      <c r="AL96" s="96">
        <f t="shared" si="62"/>
        <v>380.49002558452173</v>
      </c>
      <c r="AM96" s="96">
        <f t="shared" si="63"/>
        <v>443.61844868149512</v>
      </c>
      <c r="AN96" s="96">
        <f t="shared" si="64"/>
        <v>548.34453822902276</v>
      </c>
      <c r="AO96" s="97">
        <f t="shared" si="65"/>
        <v>194.44444444444443</v>
      </c>
      <c r="AP96" s="97">
        <f t="shared" si="66"/>
        <v>194.44444444444443</v>
      </c>
      <c r="AQ96" s="97">
        <f t="shared" si="67"/>
        <v>194.44444444444443</v>
      </c>
      <c r="AR96" s="97">
        <f t="shared" si="68"/>
        <v>285.71428571428572</v>
      </c>
      <c r="AS96" s="97">
        <f t="shared" si="69"/>
        <v>481.65137614678895</v>
      </c>
      <c r="AT96" s="97">
        <f t="shared" si="70"/>
        <v>406.97674418604652</v>
      </c>
      <c r="AU96" s="97">
        <f t="shared" si="71"/>
        <v>406.97674418604652</v>
      </c>
      <c r="AV96" s="97">
        <f t="shared" si="72"/>
        <v>82.398489314087428</v>
      </c>
      <c r="AW96" s="97">
        <f t="shared" si="73"/>
        <v>84.689320006494469</v>
      </c>
      <c r="AX96" s="97">
        <f t="shared" si="74"/>
        <v>93.268539714380807</v>
      </c>
      <c r="AY96" s="97">
        <f t="shared" si="75"/>
        <v>138.18899249767114</v>
      </c>
      <c r="AZ96" s="97">
        <f t="shared" si="76"/>
        <v>212.56785031421859</v>
      </c>
      <c r="BA96" s="97">
        <f t="shared" si="77"/>
        <v>212.25418791353843</v>
      </c>
      <c r="BB96" s="97">
        <f t="shared" si="78"/>
        <v>233.60044308495625</v>
      </c>
    </row>
    <row r="97" spans="2:54" s="75" customFormat="1" x14ac:dyDescent="0.3">
      <c r="B97" s="93" t="s">
        <v>124</v>
      </c>
      <c r="C97" s="93" t="s">
        <v>128</v>
      </c>
      <c r="D97" s="92" t="s">
        <v>129</v>
      </c>
      <c r="E97" s="93" t="s">
        <v>111</v>
      </c>
      <c r="F97" s="93" t="s">
        <v>118</v>
      </c>
      <c r="G97" s="93" t="s">
        <v>59</v>
      </c>
      <c r="H97" s="101">
        <v>0.14978138297872301</v>
      </c>
      <c r="I97" s="101">
        <v>0.12808333333333299</v>
      </c>
      <c r="J97" s="101">
        <v>0.110701612903226</v>
      </c>
      <c r="K97" s="101">
        <v>8.9249999999999996E-2</v>
      </c>
      <c r="L97" s="101">
        <v>7.0542253521126794E-2</v>
      </c>
      <c r="M97" s="101">
        <v>6.4510474860335204E-2</v>
      </c>
      <c r="N97" s="101">
        <v>6.89380610412927E-2</v>
      </c>
      <c r="O97" s="94">
        <f t="shared" si="44"/>
        <v>80116.765924805513</v>
      </c>
      <c r="P97" s="94">
        <f t="shared" si="45"/>
        <v>93689.004554326864</v>
      </c>
      <c r="Q97" s="94">
        <f t="shared" si="46"/>
        <v>108399.50462591954</v>
      </c>
      <c r="R97" s="94">
        <f t="shared" si="47"/>
        <v>134453.78151260506</v>
      </c>
      <c r="S97" s="94">
        <f t="shared" si="48"/>
        <v>170110.81162024551</v>
      </c>
      <c r="T97" s="94">
        <f t="shared" si="49"/>
        <v>186016.30240639104</v>
      </c>
      <c r="U97" s="94">
        <f t="shared" si="50"/>
        <v>174069.29958201476</v>
      </c>
      <c r="V97" s="95">
        <v>0.52</v>
      </c>
      <c r="W97" s="96">
        <f t="shared" si="51"/>
        <v>7.788631914893597E-2</v>
      </c>
      <c r="X97" s="96">
        <f t="shared" si="52"/>
        <v>6.6603333333333153E-2</v>
      </c>
      <c r="Y97" s="96">
        <f t="shared" si="53"/>
        <v>5.7564838709677518E-2</v>
      </c>
      <c r="Z97" s="96">
        <f t="shared" si="54"/>
        <v>4.641E-2</v>
      </c>
      <c r="AA97" s="96">
        <f t="shared" si="55"/>
        <v>3.6681971830985934E-2</v>
      </c>
      <c r="AB97" s="96">
        <f t="shared" si="56"/>
        <v>3.3545446927374309E-2</v>
      </c>
      <c r="AC97" s="96">
        <f t="shared" si="57"/>
        <v>3.5847791741472207E-2</v>
      </c>
      <c r="AD97" s="95">
        <v>10.8</v>
      </c>
      <c r="AE97" s="95">
        <v>7.35</v>
      </c>
      <c r="AF97" s="95">
        <v>4.3600000000000003</v>
      </c>
      <c r="AG97" s="95">
        <v>5.16</v>
      </c>
      <c r="AH97" s="96">
        <f t="shared" si="58"/>
        <v>26962.373147771083</v>
      </c>
      <c r="AI97" s="96">
        <f t="shared" si="59"/>
        <v>31529.953455783078</v>
      </c>
      <c r="AJ97" s="96">
        <f t="shared" si="60"/>
        <v>36480.602518338303</v>
      </c>
      <c r="AK97" s="96">
        <f t="shared" si="61"/>
        <v>45248.868778280543</v>
      </c>
      <c r="AL97" s="96">
        <f t="shared" si="62"/>
        <v>57248.830833736465</v>
      </c>
      <c r="AM97" s="96">
        <f t="shared" si="63"/>
        <v>62601.640232920057</v>
      </c>
      <c r="AN97" s="96">
        <f t="shared" si="64"/>
        <v>58581.014282408811</v>
      </c>
      <c r="AO97" s="97">
        <f t="shared" si="65"/>
        <v>194.44444444444443</v>
      </c>
      <c r="AP97" s="97">
        <f t="shared" si="66"/>
        <v>194.44444444444443</v>
      </c>
      <c r="AQ97" s="97">
        <f t="shared" si="67"/>
        <v>194.44444444444443</v>
      </c>
      <c r="AR97" s="97">
        <f t="shared" si="68"/>
        <v>285.71428571428572</v>
      </c>
      <c r="AS97" s="97">
        <f t="shared" si="69"/>
        <v>481.65137614678895</v>
      </c>
      <c r="AT97" s="97">
        <f t="shared" si="70"/>
        <v>406.97674418604652</v>
      </c>
      <c r="AU97" s="97">
        <f t="shared" si="71"/>
        <v>406.97674418604652</v>
      </c>
      <c r="AV97" s="97">
        <f t="shared" si="72"/>
        <v>193.05221054785758</v>
      </c>
      <c r="AW97" s="97">
        <f t="shared" si="73"/>
        <v>193.25266006151568</v>
      </c>
      <c r="AX97" s="97">
        <f t="shared" si="74"/>
        <v>193.41353528122846</v>
      </c>
      <c r="AY97" s="97">
        <f t="shared" si="75"/>
        <v>283.92152409074129</v>
      </c>
      <c r="AZ97" s="97">
        <f t="shared" si="76"/>
        <v>477.6329089650896</v>
      </c>
      <c r="BA97" s="97">
        <f t="shared" si="77"/>
        <v>404.34805499630511</v>
      </c>
      <c r="BB97" s="97">
        <f t="shared" si="78"/>
        <v>404.16888334139423</v>
      </c>
    </row>
    <row r="98" spans="2:54" s="75" customFormat="1" x14ac:dyDescent="0.3">
      <c r="B98" s="93" t="s">
        <v>124</v>
      </c>
      <c r="C98" s="93" t="s">
        <v>128</v>
      </c>
      <c r="D98" s="92" t="s">
        <v>129</v>
      </c>
      <c r="E98" s="93" t="s">
        <v>114</v>
      </c>
      <c r="F98" s="93" t="s">
        <v>118</v>
      </c>
      <c r="G98" s="93" t="s">
        <v>59</v>
      </c>
      <c r="H98" s="101">
        <v>1.70323649617698E-2</v>
      </c>
      <c r="I98" s="101">
        <v>2.1087026027002301E-2</v>
      </c>
      <c r="J98" s="101">
        <v>2.38072647914742E-2</v>
      </c>
      <c r="K98" s="101">
        <v>8.3555954525249606E-3</v>
      </c>
      <c r="L98" s="101">
        <v>4.6781306663207199E-3</v>
      </c>
      <c r="M98" s="101">
        <v>3.7111958705359199E-3</v>
      </c>
      <c r="N98" s="101">
        <v>1.6610168196912901E-3</v>
      </c>
      <c r="O98" s="94">
        <f t="shared" si="44"/>
        <v>704541.0327300257</v>
      </c>
      <c r="P98" s="94">
        <f t="shared" si="45"/>
        <v>569070.2892211444</v>
      </c>
      <c r="Q98" s="94">
        <f t="shared" si="46"/>
        <v>504047.82343150192</v>
      </c>
      <c r="R98" s="94">
        <f t="shared" si="47"/>
        <v>1436163.3552248804</v>
      </c>
      <c r="S98" s="94">
        <f t="shared" si="48"/>
        <v>2565127.1535426825</v>
      </c>
      <c r="T98" s="94">
        <f t="shared" si="49"/>
        <v>3233459.0839763801</v>
      </c>
      <c r="U98" s="94">
        <f t="shared" si="50"/>
        <v>7224490.3590020668</v>
      </c>
      <c r="V98" s="95">
        <v>0.52</v>
      </c>
      <c r="W98" s="96">
        <f t="shared" si="51"/>
        <v>8.8568297801202966E-3</v>
      </c>
      <c r="X98" s="96">
        <f t="shared" si="52"/>
        <v>1.0965253534041198E-2</v>
      </c>
      <c r="Y98" s="96">
        <f t="shared" si="53"/>
        <v>1.2379777691566585E-2</v>
      </c>
      <c r="Z98" s="96">
        <f t="shared" si="54"/>
        <v>4.3449096353129794E-3</v>
      </c>
      <c r="AA98" s="96">
        <f t="shared" si="55"/>
        <v>2.4326279464867745E-3</v>
      </c>
      <c r="AB98" s="96">
        <f t="shared" si="56"/>
        <v>1.9298218526786785E-3</v>
      </c>
      <c r="AC98" s="96">
        <f t="shared" si="57"/>
        <v>8.6372874623947085E-4</v>
      </c>
      <c r="AD98" s="95">
        <v>10.8</v>
      </c>
      <c r="AE98" s="95">
        <v>7.35</v>
      </c>
      <c r="AF98" s="95">
        <v>4.3600000000000003</v>
      </c>
      <c r="AG98" s="95">
        <v>5.16</v>
      </c>
      <c r="AH98" s="96">
        <f t="shared" si="58"/>
        <v>237105.15524568173</v>
      </c>
      <c r="AI98" s="96">
        <f t="shared" si="59"/>
        <v>191514.03964173127</v>
      </c>
      <c r="AJ98" s="96">
        <f t="shared" si="60"/>
        <v>169631.47903944776</v>
      </c>
      <c r="AK98" s="96">
        <f t="shared" si="61"/>
        <v>483324.20608529629</v>
      </c>
      <c r="AL98" s="96">
        <f t="shared" si="62"/>
        <v>863263.94590378727</v>
      </c>
      <c r="AM98" s="96">
        <f t="shared" si="63"/>
        <v>1088183.345568974</v>
      </c>
      <c r="AN98" s="96">
        <f t="shared" si="64"/>
        <v>2431318.8708180035</v>
      </c>
      <c r="AO98" s="97">
        <f t="shared" si="65"/>
        <v>194.44444444444443</v>
      </c>
      <c r="AP98" s="97">
        <f t="shared" si="66"/>
        <v>194.44444444444443</v>
      </c>
      <c r="AQ98" s="97">
        <f t="shared" si="67"/>
        <v>194.44444444444443</v>
      </c>
      <c r="AR98" s="97">
        <f t="shared" si="68"/>
        <v>285.71428571428572</v>
      </c>
      <c r="AS98" s="97">
        <f t="shared" si="69"/>
        <v>481.65137614678895</v>
      </c>
      <c r="AT98" s="97">
        <f t="shared" si="70"/>
        <v>406.97674418604652</v>
      </c>
      <c r="AU98" s="97">
        <f t="shared" si="71"/>
        <v>406.97674418604652</v>
      </c>
      <c r="AV98" s="97">
        <f t="shared" si="72"/>
        <v>194.28511572233668</v>
      </c>
      <c r="AW98" s="97">
        <f t="shared" si="73"/>
        <v>194.24722499348727</v>
      </c>
      <c r="AX98" s="97">
        <f t="shared" si="74"/>
        <v>194.22181269777298</v>
      </c>
      <c r="AY98" s="97">
        <f t="shared" si="75"/>
        <v>285.54548716482958</v>
      </c>
      <c r="AZ98" s="97">
        <f t="shared" si="76"/>
        <v>481.38279237759269</v>
      </c>
      <c r="BA98" s="97">
        <f t="shared" si="77"/>
        <v>406.82459321895334</v>
      </c>
      <c r="BB98" s="97">
        <f t="shared" si="78"/>
        <v>406.90863203825887</v>
      </c>
    </row>
    <row r="99" spans="2:54" s="75" customFormat="1" x14ac:dyDescent="0.3">
      <c r="B99" s="93" t="s">
        <v>124</v>
      </c>
      <c r="C99" s="93" t="s">
        <v>128</v>
      </c>
      <c r="D99" s="92" t="s">
        <v>129</v>
      </c>
      <c r="E99" s="93" t="s">
        <v>115</v>
      </c>
      <c r="F99" s="93" t="s">
        <v>118</v>
      </c>
      <c r="G99" s="93" t="s">
        <v>59</v>
      </c>
      <c r="H99" s="101">
        <v>0.288235362154176</v>
      </c>
      <c r="I99" s="101">
        <v>0.27152606579741201</v>
      </c>
      <c r="J99" s="101">
        <v>0.22072441477725099</v>
      </c>
      <c r="K99" s="101">
        <v>0.153693999507969</v>
      </c>
      <c r="L99" s="101">
        <v>0.108419210779671</v>
      </c>
      <c r="M99" s="101">
        <v>9.2834610205595594E-2</v>
      </c>
      <c r="N99" s="101">
        <v>7.4533905061389599E-2</v>
      </c>
      <c r="O99" s="94">
        <f t="shared" si="44"/>
        <v>41632.64323404304</v>
      </c>
      <c r="P99" s="94">
        <f t="shared" si="45"/>
        <v>44194.652048445714</v>
      </c>
      <c r="Q99" s="94">
        <f t="shared" si="46"/>
        <v>54366.437043722915</v>
      </c>
      <c r="R99" s="94">
        <f t="shared" si="47"/>
        <v>78077.218618920786</v>
      </c>
      <c r="S99" s="94">
        <f t="shared" si="48"/>
        <v>110681.49190263286</v>
      </c>
      <c r="T99" s="94">
        <f t="shared" si="49"/>
        <v>129262.1358933298</v>
      </c>
      <c r="U99" s="94">
        <f t="shared" si="50"/>
        <v>161000.55391054903</v>
      </c>
      <c r="V99" s="95">
        <v>0.52</v>
      </c>
      <c r="W99" s="96">
        <f t="shared" si="51"/>
        <v>0.14988238832017153</v>
      </c>
      <c r="X99" s="96">
        <f t="shared" si="52"/>
        <v>0.14119355421465424</v>
      </c>
      <c r="Y99" s="96">
        <f t="shared" si="53"/>
        <v>0.11477669568417052</v>
      </c>
      <c r="Z99" s="96">
        <f t="shared" si="54"/>
        <v>7.9920879744143886E-2</v>
      </c>
      <c r="AA99" s="96">
        <f t="shared" si="55"/>
        <v>5.6377989605428919E-2</v>
      </c>
      <c r="AB99" s="96">
        <f t="shared" si="56"/>
        <v>4.8273997306909712E-2</v>
      </c>
      <c r="AC99" s="96">
        <f t="shared" si="57"/>
        <v>3.8757630631922592E-2</v>
      </c>
      <c r="AD99" s="95">
        <v>10.8</v>
      </c>
      <c r="AE99" s="95">
        <v>7.35</v>
      </c>
      <c r="AF99" s="95">
        <v>4.3600000000000003</v>
      </c>
      <c r="AG99" s="95">
        <v>5.16</v>
      </c>
      <c r="AH99" s="96">
        <f t="shared" si="58"/>
        <v>14010.985703764483</v>
      </c>
      <c r="AI99" s="96">
        <f t="shared" si="59"/>
        <v>14873.200208611539</v>
      </c>
      <c r="AJ99" s="96">
        <f t="shared" si="60"/>
        <v>18296.397082022133</v>
      </c>
      <c r="AK99" s="96">
        <f t="shared" si="61"/>
        <v>26275.987035213726</v>
      </c>
      <c r="AL99" s="96">
        <f t="shared" si="62"/>
        <v>37248.579005693748</v>
      </c>
      <c r="AM99" s="96">
        <f t="shared" si="63"/>
        <v>43501.680348716756</v>
      </c>
      <c r="AN99" s="96">
        <f t="shared" si="64"/>
        <v>54182.878719896311</v>
      </c>
      <c r="AO99" s="97">
        <f t="shared" si="65"/>
        <v>194.44444444444443</v>
      </c>
      <c r="AP99" s="97">
        <f t="shared" si="66"/>
        <v>194.44444444444443</v>
      </c>
      <c r="AQ99" s="97">
        <f t="shared" si="67"/>
        <v>194.44444444444443</v>
      </c>
      <c r="AR99" s="97">
        <f t="shared" si="68"/>
        <v>285.71428571428572</v>
      </c>
      <c r="AS99" s="97">
        <f t="shared" si="69"/>
        <v>481.65137614678895</v>
      </c>
      <c r="AT99" s="97">
        <f t="shared" si="70"/>
        <v>406.97674418604652</v>
      </c>
      <c r="AU99" s="97">
        <f t="shared" si="71"/>
        <v>406.97674418604652</v>
      </c>
      <c r="AV99" s="97">
        <f t="shared" si="72"/>
        <v>191.78288181798106</v>
      </c>
      <c r="AW99" s="97">
        <f t="shared" si="73"/>
        <v>191.93518418208214</v>
      </c>
      <c r="AX99" s="97">
        <f t="shared" si="74"/>
        <v>192.39972182210235</v>
      </c>
      <c r="AY99" s="97">
        <f t="shared" si="75"/>
        <v>282.64096401418414</v>
      </c>
      <c r="AZ99" s="97">
        <f t="shared" si="76"/>
        <v>475.50277737608673</v>
      </c>
      <c r="BA99" s="97">
        <f t="shared" si="77"/>
        <v>403.20459351521566</v>
      </c>
      <c r="BB99" s="97">
        <f t="shared" si="78"/>
        <v>403.9426626904974</v>
      </c>
    </row>
    <row r="100" spans="2:54" s="75" customFormat="1" x14ac:dyDescent="0.3">
      <c r="B100" s="93" t="s">
        <v>124</v>
      </c>
      <c r="C100" s="93" t="s">
        <v>128</v>
      </c>
      <c r="D100" s="92" t="s">
        <v>129</v>
      </c>
      <c r="E100" s="93" t="s">
        <v>116</v>
      </c>
      <c r="F100" s="93" t="s">
        <v>118</v>
      </c>
      <c r="G100" s="93" t="s">
        <v>59</v>
      </c>
      <c r="H100" s="94">
        <v>0.45504911009466881</v>
      </c>
      <c r="I100" s="94">
        <v>0.4206964251577473</v>
      </c>
      <c r="J100" s="94">
        <v>0.35523329247195123</v>
      </c>
      <c r="K100" s="94">
        <v>0.25129959496049392</v>
      </c>
      <c r="L100" s="94">
        <v>0.18363959496711851</v>
      </c>
      <c r="M100" s="94">
        <v>0.16105628093646673</v>
      </c>
      <c r="N100" s="94">
        <v>0.14513298292237359</v>
      </c>
      <c r="O100" s="94">
        <f t="shared" si="44"/>
        <v>26370.78006262557</v>
      </c>
      <c r="P100" s="94">
        <f t="shared" si="45"/>
        <v>28524.131136841479</v>
      </c>
      <c r="Q100" s="94">
        <f t="shared" si="46"/>
        <v>33780.61756682759</v>
      </c>
      <c r="R100" s="94">
        <f t="shared" si="47"/>
        <v>47751.768170921583</v>
      </c>
      <c r="S100" s="94">
        <f t="shared" si="48"/>
        <v>65345.384812837634</v>
      </c>
      <c r="T100" s="94">
        <f t="shared" si="49"/>
        <v>74508.11561167083</v>
      </c>
      <c r="U100" s="94">
        <f t="shared" si="50"/>
        <v>82682.790351097297</v>
      </c>
      <c r="V100" s="95">
        <v>0.52</v>
      </c>
      <c r="W100" s="96">
        <f t="shared" si="51"/>
        <v>0.23662553724922777</v>
      </c>
      <c r="X100" s="96">
        <f t="shared" si="52"/>
        <v>0.2187621410820286</v>
      </c>
      <c r="Y100" s="96">
        <f t="shared" si="53"/>
        <v>0.18472131208541465</v>
      </c>
      <c r="Z100" s="96">
        <f t="shared" si="54"/>
        <v>0.13067578937945684</v>
      </c>
      <c r="AA100" s="96">
        <f t="shared" si="55"/>
        <v>9.549258938290163E-2</v>
      </c>
      <c r="AB100" s="96">
        <f t="shared" si="56"/>
        <v>8.3749266086962704E-2</v>
      </c>
      <c r="AC100" s="96">
        <f t="shared" si="57"/>
        <v>7.5469151119634273E-2</v>
      </c>
      <c r="AD100" s="95">
        <v>10.8</v>
      </c>
      <c r="AE100" s="95">
        <v>7.35</v>
      </c>
      <c r="AF100" s="95">
        <v>4.3600000000000003</v>
      </c>
      <c r="AG100" s="95">
        <v>5.16</v>
      </c>
      <c r="AH100" s="96">
        <f t="shared" si="58"/>
        <v>8874.7817518451429</v>
      </c>
      <c r="AI100" s="96">
        <f t="shared" si="59"/>
        <v>9599.4672095139595</v>
      </c>
      <c r="AJ100" s="96">
        <f t="shared" si="60"/>
        <v>11368.477065759285</v>
      </c>
      <c r="AK100" s="96">
        <f t="shared" si="61"/>
        <v>16070.306595983226</v>
      </c>
      <c r="AL100" s="96">
        <f t="shared" si="62"/>
        <v>21991.235273551127</v>
      </c>
      <c r="AM100" s="96">
        <f t="shared" si="63"/>
        <v>25074.846600081528</v>
      </c>
      <c r="AN100" s="96">
        <f t="shared" si="64"/>
        <v>27825.939060465436</v>
      </c>
      <c r="AO100" s="97">
        <f t="shared" si="65"/>
        <v>194.44444444444443</v>
      </c>
      <c r="AP100" s="97">
        <f t="shared" si="66"/>
        <v>194.44444444444443</v>
      </c>
      <c r="AQ100" s="97">
        <f t="shared" si="67"/>
        <v>194.44444444444443</v>
      </c>
      <c r="AR100" s="97">
        <f t="shared" si="68"/>
        <v>285.71428571428572</v>
      </c>
      <c r="AS100" s="97">
        <f t="shared" si="69"/>
        <v>481.65137614678895</v>
      </c>
      <c r="AT100" s="97">
        <f t="shared" si="70"/>
        <v>406.97674418604652</v>
      </c>
      <c r="AU100" s="97">
        <f t="shared" si="71"/>
        <v>406.97674418604652</v>
      </c>
      <c r="AV100" s="97">
        <f t="shared" si="72"/>
        <v>190.27555052152331</v>
      </c>
      <c r="AW100" s="97">
        <f t="shared" si="73"/>
        <v>190.58402142745433</v>
      </c>
      <c r="AX100" s="97">
        <f t="shared" si="74"/>
        <v>191.17462704216038</v>
      </c>
      <c r="AY100" s="97">
        <f t="shared" si="75"/>
        <v>280.72330082549945</v>
      </c>
      <c r="AZ100" s="97">
        <f t="shared" si="76"/>
        <v>471.32835660060118</v>
      </c>
      <c r="BA100" s="97">
        <f t="shared" si="77"/>
        <v>400.476814095858</v>
      </c>
      <c r="BB100" s="97">
        <f t="shared" si="78"/>
        <v>401.11018504442973</v>
      </c>
    </row>
    <row r="101" spans="2:54" s="75" customFormat="1" x14ac:dyDescent="0.3">
      <c r="B101" s="92" t="s">
        <v>130</v>
      </c>
      <c r="C101" s="92" t="s">
        <v>131</v>
      </c>
      <c r="D101" s="92" t="s">
        <v>132</v>
      </c>
      <c r="E101" s="93" t="s">
        <v>111</v>
      </c>
      <c r="F101" s="93" t="s">
        <v>112</v>
      </c>
      <c r="G101" s="93" t="s">
        <v>59</v>
      </c>
      <c r="H101" s="94" t="s">
        <v>113</v>
      </c>
      <c r="I101" s="94" t="s">
        <v>113</v>
      </c>
      <c r="J101" s="94" t="s">
        <v>113</v>
      </c>
      <c r="K101" s="94" t="s">
        <v>113</v>
      </c>
      <c r="L101" s="94" t="s">
        <v>113</v>
      </c>
      <c r="M101" s="94">
        <v>74.885474860335194</v>
      </c>
      <c r="N101" s="94">
        <v>80.025134649910299</v>
      </c>
      <c r="O101" s="94" t="str">
        <f t="shared" si="44"/>
        <v>-</v>
      </c>
      <c r="P101" s="94" t="str">
        <f t="shared" si="45"/>
        <v>-</v>
      </c>
      <c r="Q101" s="94" t="str">
        <f t="shared" si="46"/>
        <v>-</v>
      </c>
      <c r="R101" s="94" t="str">
        <f t="shared" si="47"/>
        <v>-</v>
      </c>
      <c r="S101" s="94" t="str">
        <f t="shared" si="48"/>
        <v>-</v>
      </c>
      <c r="T101" s="94">
        <f t="shared" si="49"/>
        <v>160.24469394606288</v>
      </c>
      <c r="U101" s="94">
        <f t="shared" si="50"/>
        <v>149.95288733342295</v>
      </c>
      <c r="V101" s="95">
        <v>0.52</v>
      </c>
      <c r="W101" s="96" t="str">
        <f t="shared" si="51"/>
        <v>-</v>
      </c>
      <c r="X101" s="96" t="str">
        <f t="shared" si="52"/>
        <v>-</v>
      </c>
      <c r="Y101" s="96" t="str">
        <f t="shared" si="53"/>
        <v>-</v>
      </c>
      <c r="Z101" s="96" t="str">
        <f t="shared" si="54"/>
        <v>-</v>
      </c>
      <c r="AA101" s="96" t="str">
        <f t="shared" si="55"/>
        <v>-</v>
      </c>
      <c r="AB101" s="96">
        <f t="shared" si="56"/>
        <v>38.940446927374303</v>
      </c>
      <c r="AC101" s="96">
        <f t="shared" si="57"/>
        <v>41.613070017953355</v>
      </c>
      <c r="AD101" s="95">
        <v>10.8</v>
      </c>
      <c r="AE101" s="95">
        <v>7.35</v>
      </c>
      <c r="AF101" s="95">
        <v>4.3600000000000003</v>
      </c>
      <c r="AG101" s="95">
        <v>5.16</v>
      </c>
      <c r="AH101" s="96" t="str">
        <f t="shared" si="58"/>
        <v>-</v>
      </c>
      <c r="AI101" s="96" t="str">
        <f t="shared" si="59"/>
        <v>-</v>
      </c>
      <c r="AJ101" s="96" t="str">
        <f t="shared" si="60"/>
        <v>-</v>
      </c>
      <c r="AK101" s="96" t="str">
        <f t="shared" si="61"/>
        <v>-</v>
      </c>
      <c r="AL101" s="96" t="str">
        <f t="shared" si="62"/>
        <v>-</v>
      </c>
      <c r="AM101" s="96">
        <f t="shared" si="63"/>
        <v>53.928502770309628</v>
      </c>
      <c r="AN101" s="96">
        <f t="shared" si="64"/>
        <v>50.464914006440416</v>
      </c>
      <c r="AO101" s="97">
        <f t="shared" si="65"/>
        <v>194.44444444444443</v>
      </c>
      <c r="AP101" s="97">
        <f t="shared" si="66"/>
        <v>194.44444444444443</v>
      </c>
      <c r="AQ101" s="97">
        <f t="shared" si="67"/>
        <v>194.44444444444443</v>
      </c>
      <c r="AR101" s="97">
        <f t="shared" si="68"/>
        <v>285.71428571428572</v>
      </c>
      <c r="AS101" s="97">
        <f t="shared" si="69"/>
        <v>481.65137614678895</v>
      </c>
      <c r="AT101" s="97">
        <f t="shared" si="70"/>
        <v>406.97674418604652</v>
      </c>
      <c r="AU101" s="97">
        <f t="shared" si="71"/>
        <v>406.97674418604652</v>
      </c>
      <c r="AV101" s="97" t="str">
        <f t="shared" si="72"/>
        <v>-</v>
      </c>
      <c r="AW101" s="97" t="str">
        <f t="shared" si="73"/>
        <v>-</v>
      </c>
      <c r="AX101" s="97" t="str">
        <f t="shared" si="74"/>
        <v>-</v>
      </c>
      <c r="AY101" s="97" t="str">
        <f t="shared" si="75"/>
        <v>-</v>
      </c>
      <c r="AZ101" s="97" t="str">
        <f t="shared" si="76"/>
        <v>-</v>
      </c>
      <c r="BA101" s="97">
        <f t="shared" si="77"/>
        <v>47.618565033101177</v>
      </c>
      <c r="BB101" s="97">
        <f t="shared" si="78"/>
        <v>44.89763017894564</v>
      </c>
    </row>
    <row r="102" spans="2:54" s="75" customFormat="1" x14ac:dyDescent="0.3">
      <c r="B102" s="92" t="s">
        <v>130</v>
      </c>
      <c r="C102" s="92" t="s">
        <v>131</v>
      </c>
      <c r="D102" s="92" t="s">
        <v>132</v>
      </c>
      <c r="E102" s="93" t="s">
        <v>114</v>
      </c>
      <c r="F102" s="93" t="s">
        <v>112</v>
      </c>
      <c r="G102" s="93" t="s">
        <v>59</v>
      </c>
      <c r="H102" s="94" t="s">
        <v>113</v>
      </c>
      <c r="I102" s="94" t="s">
        <v>113</v>
      </c>
      <c r="J102" s="94" t="s">
        <v>113</v>
      </c>
      <c r="K102" s="94" t="s">
        <v>113</v>
      </c>
      <c r="L102" s="94" t="s">
        <v>113</v>
      </c>
      <c r="M102" s="94" t="s">
        <v>113</v>
      </c>
      <c r="N102" s="94" t="s">
        <v>113</v>
      </c>
      <c r="O102" s="94" t="str">
        <f t="shared" si="44"/>
        <v>-</v>
      </c>
      <c r="P102" s="94" t="str">
        <f t="shared" si="45"/>
        <v>-</v>
      </c>
      <c r="Q102" s="94" t="str">
        <f t="shared" si="46"/>
        <v>-</v>
      </c>
      <c r="R102" s="94" t="str">
        <f t="shared" si="47"/>
        <v>-</v>
      </c>
      <c r="S102" s="94" t="str">
        <f t="shared" si="48"/>
        <v>-</v>
      </c>
      <c r="T102" s="94" t="str">
        <f t="shared" si="49"/>
        <v>-</v>
      </c>
      <c r="U102" s="94" t="str">
        <f t="shared" si="50"/>
        <v>-</v>
      </c>
      <c r="V102" s="95">
        <v>0.52</v>
      </c>
      <c r="W102" s="96" t="str">
        <f t="shared" si="51"/>
        <v>-</v>
      </c>
      <c r="X102" s="96" t="str">
        <f t="shared" si="52"/>
        <v>-</v>
      </c>
      <c r="Y102" s="96" t="str">
        <f t="shared" si="53"/>
        <v>-</v>
      </c>
      <c r="Z102" s="96" t="str">
        <f t="shared" si="54"/>
        <v>-</v>
      </c>
      <c r="AA102" s="96" t="str">
        <f t="shared" si="55"/>
        <v>-</v>
      </c>
      <c r="AB102" s="96" t="str">
        <f t="shared" si="56"/>
        <v>-</v>
      </c>
      <c r="AC102" s="96" t="str">
        <f t="shared" si="57"/>
        <v>-</v>
      </c>
      <c r="AD102" s="95">
        <v>10.8</v>
      </c>
      <c r="AE102" s="95">
        <v>7.35</v>
      </c>
      <c r="AF102" s="95">
        <v>4.3600000000000003</v>
      </c>
      <c r="AG102" s="95">
        <v>5.16</v>
      </c>
      <c r="AH102" s="96" t="str">
        <f t="shared" si="58"/>
        <v>-</v>
      </c>
      <c r="AI102" s="96" t="str">
        <f t="shared" si="59"/>
        <v>-</v>
      </c>
      <c r="AJ102" s="96" t="str">
        <f t="shared" si="60"/>
        <v>-</v>
      </c>
      <c r="AK102" s="96" t="str">
        <f t="shared" si="61"/>
        <v>-</v>
      </c>
      <c r="AL102" s="96" t="str">
        <f t="shared" si="62"/>
        <v>-</v>
      </c>
      <c r="AM102" s="96" t="str">
        <f t="shared" si="63"/>
        <v>-</v>
      </c>
      <c r="AN102" s="96" t="str">
        <f t="shared" si="64"/>
        <v>-</v>
      </c>
      <c r="AO102" s="97">
        <f t="shared" si="65"/>
        <v>194.44444444444443</v>
      </c>
      <c r="AP102" s="97">
        <f t="shared" si="66"/>
        <v>194.44444444444443</v>
      </c>
      <c r="AQ102" s="97">
        <f t="shared" si="67"/>
        <v>194.44444444444443</v>
      </c>
      <c r="AR102" s="97">
        <f t="shared" si="68"/>
        <v>285.71428571428572</v>
      </c>
      <c r="AS102" s="97">
        <f t="shared" si="69"/>
        <v>481.65137614678895</v>
      </c>
      <c r="AT102" s="97">
        <f t="shared" si="70"/>
        <v>406.97674418604652</v>
      </c>
      <c r="AU102" s="97">
        <f t="shared" si="71"/>
        <v>406.97674418604652</v>
      </c>
      <c r="AV102" s="97" t="str">
        <f t="shared" si="72"/>
        <v>-</v>
      </c>
      <c r="AW102" s="97" t="str">
        <f t="shared" si="73"/>
        <v>-</v>
      </c>
      <c r="AX102" s="97" t="str">
        <f t="shared" si="74"/>
        <v>-</v>
      </c>
      <c r="AY102" s="97" t="str">
        <f t="shared" si="75"/>
        <v>-</v>
      </c>
      <c r="AZ102" s="97" t="str">
        <f t="shared" si="76"/>
        <v>-</v>
      </c>
      <c r="BA102" s="97" t="str">
        <f t="shared" si="77"/>
        <v>-</v>
      </c>
      <c r="BB102" s="97" t="str">
        <f t="shared" si="78"/>
        <v>-</v>
      </c>
    </row>
    <row r="103" spans="2:54" s="75" customFormat="1" x14ac:dyDescent="0.3">
      <c r="B103" s="92" t="s">
        <v>130</v>
      </c>
      <c r="C103" s="92" t="s">
        <v>131</v>
      </c>
      <c r="D103" s="92" t="s">
        <v>132</v>
      </c>
      <c r="E103" s="93" t="s">
        <v>115</v>
      </c>
      <c r="F103" s="93" t="s">
        <v>112</v>
      </c>
      <c r="G103" s="93" t="s">
        <v>59</v>
      </c>
      <c r="H103" s="94" t="s">
        <v>113</v>
      </c>
      <c r="I103" s="94" t="s">
        <v>113</v>
      </c>
      <c r="J103" s="94" t="s">
        <v>113</v>
      </c>
      <c r="K103" s="94" t="s">
        <v>113</v>
      </c>
      <c r="L103" s="94" t="s">
        <v>113</v>
      </c>
      <c r="M103" s="94" t="s">
        <v>113</v>
      </c>
      <c r="N103" s="94" t="s">
        <v>113</v>
      </c>
      <c r="O103" s="94" t="str">
        <f t="shared" si="44"/>
        <v>-</v>
      </c>
      <c r="P103" s="94" t="str">
        <f t="shared" si="45"/>
        <v>-</v>
      </c>
      <c r="Q103" s="94" t="str">
        <f t="shared" si="46"/>
        <v>-</v>
      </c>
      <c r="R103" s="94" t="str">
        <f t="shared" si="47"/>
        <v>-</v>
      </c>
      <c r="S103" s="94" t="str">
        <f t="shared" si="48"/>
        <v>-</v>
      </c>
      <c r="T103" s="94" t="str">
        <f t="shared" si="49"/>
        <v>-</v>
      </c>
      <c r="U103" s="94" t="str">
        <f t="shared" si="50"/>
        <v>-</v>
      </c>
      <c r="V103" s="95">
        <v>0.52</v>
      </c>
      <c r="W103" s="96" t="str">
        <f t="shared" si="51"/>
        <v>-</v>
      </c>
      <c r="X103" s="96" t="str">
        <f t="shared" si="52"/>
        <v>-</v>
      </c>
      <c r="Y103" s="96" t="str">
        <f t="shared" si="53"/>
        <v>-</v>
      </c>
      <c r="Z103" s="96" t="str">
        <f t="shared" si="54"/>
        <v>-</v>
      </c>
      <c r="AA103" s="96" t="str">
        <f t="shared" si="55"/>
        <v>-</v>
      </c>
      <c r="AB103" s="96" t="str">
        <f t="shared" si="56"/>
        <v>-</v>
      </c>
      <c r="AC103" s="96" t="str">
        <f t="shared" si="57"/>
        <v>-</v>
      </c>
      <c r="AD103" s="95">
        <v>10.8</v>
      </c>
      <c r="AE103" s="95">
        <v>7.35</v>
      </c>
      <c r="AF103" s="95">
        <v>4.3600000000000003</v>
      </c>
      <c r="AG103" s="95">
        <v>5.16</v>
      </c>
      <c r="AH103" s="96" t="str">
        <f t="shared" si="58"/>
        <v>-</v>
      </c>
      <c r="AI103" s="96" t="str">
        <f t="shared" si="59"/>
        <v>-</v>
      </c>
      <c r="AJ103" s="96" t="str">
        <f t="shared" si="60"/>
        <v>-</v>
      </c>
      <c r="AK103" s="96" t="str">
        <f t="shared" si="61"/>
        <v>-</v>
      </c>
      <c r="AL103" s="96" t="str">
        <f t="shared" si="62"/>
        <v>-</v>
      </c>
      <c r="AM103" s="96" t="str">
        <f t="shared" si="63"/>
        <v>-</v>
      </c>
      <c r="AN103" s="96" t="str">
        <f t="shared" si="64"/>
        <v>-</v>
      </c>
      <c r="AO103" s="97">
        <f t="shared" si="65"/>
        <v>194.44444444444443</v>
      </c>
      <c r="AP103" s="97">
        <f t="shared" si="66"/>
        <v>194.44444444444443</v>
      </c>
      <c r="AQ103" s="97">
        <f t="shared" si="67"/>
        <v>194.44444444444443</v>
      </c>
      <c r="AR103" s="97">
        <f t="shared" si="68"/>
        <v>285.71428571428572</v>
      </c>
      <c r="AS103" s="97">
        <f t="shared" si="69"/>
        <v>481.65137614678895</v>
      </c>
      <c r="AT103" s="97">
        <f t="shared" si="70"/>
        <v>406.97674418604652</v>
      </c>
      <c r="AU103" s="97">
        <f t="shared" si="71"/>
        <v>406.97674418604652</v>
      </c>
      <c r="AV103" s="97" t="str">
        <f t="shared" si="72"/>
        <v>-</v>
      </c>
      <c r="AW103" s="97" t="str">
        <f t="shared" si="73"/>
        <v>-</v>
      </c>
      <c r="AX103" s="97" t="str">
        <f t="shared" si="74"/>
        <v>-</v>
      </c>
      <c r="AY103" s="97" t="str">
        <f t="shared" si="75"/>
        <v>-</v>
      </c>
      <c r="AZ103" s="97" t="str">
        <f t="shared" si="76"/>
        <v>-</v>
      </c>
      <c r="BA103" s="97" t="str">
        <f t="shared" si="77"/>
        <v>-</v>
      </c>
      <c r="BB103" s="97" t="str">
        <f t="shared" si="78"/>
        <v>-</v>
      </c>
    </row>
    <row r="104" spans="2:54" s="75" customFormat="1" x14ac:dyDescent="0.3">
      <c r="B104" s="92" t="s">
        <v>130</v>
      </c>
      <c r="C104" s="92" t="s">
        <v>131</v>
      </c>
      <c r="D104" s="92" t="s">
        <v>132</v>
      </c>
      <c r="E104" s="93" t="s">
        <v>116</v>
      </c>
      <c r="F104" s="93" t="s">
        <v>112</v>
      </c>
      <c r="G104" s="93" t="s">
        <v>59</v>
      </c>
      <c r="H104" s="98" t="s">
        <v>113</v>
      </c>
      <c r="I104" s="98" t="s">
        <v>113</v>
      </c>
      <c r="J104" s="98" t="s">
        <v>113</v>
      </c>
      <c r="K104" s="98" t="s">
        <v>113</v>
      </c>
      <c r="L104" s="98" t="s">
        <v>113</v>
      </c>
      <c r="M104" s="94" t="s">
        <v>113</v>
      </c>
      <c r="N104" s="94" t="s">
        <v>113</v>
      </c>
      <c r="O104" s="94" t="str">
        <f t="shared" si="44"/>
        <v>-</v>
      </c>
      <c r="P104" s="94" t="str">
        <f t="shared" si="45"/>
        <v>-</v>
      </c>
      <c r="Q104" s="94" t="str">
        <f t="shared" si="46"/>
        <v>-</v>
      </c>
      <c r="R104" s="94" t="str">
        <f t="shared" si="47"/>
        <v>-</v>
      </c>
      <c r="S104" s="94" t="str">
        <f t="shared" si="48"/>
        <v>-</v>
      </c>
      <c r="T104" s="94" t="str">
        <f t="shared" si="49"/>
        <v>-</v>
      </c>
      <c r="U104" s="94" t="str">
        <f t="shared" si="50"/>
        <v>-</v>
      </c>
      <c r="V104" s="95">
        <v>0.52</v>
      </c>
      <c r="W104" s="96" t="str">
        <f t="shared" si="51"/>
        <v>-</v>
      </c>
      <c r="X104" s="96" t="str">
        <f t="shared" si="52"/>
        <v>-</v>
      </c>
      <c r="Y104" s="96" t="str">
        <f t="shared" si="53"/>
        <v>-</v>
      </c>
      <c r="Z104" s="96" t="str">
        <f t="shared" si="54"/>
        <v>-</v>
      </c>
      <c r="AA104" s="96" t="str">
        <f t="shared" si="55"/>
        <v>-</v>
      </c>
      <c r="AB104" s="96" t="str">
        <f t="shared" si="56"/>
        <v>-</v>
      </c>
      <c r="AC104" s="96" t="str">
        <f t="shared" si="57"/>
        <v>-</v>
      </c>
      <c r="AD104" s="95">
        <v>10.8</v>
      </c>
      <c r="AE104" s="95">
        <v>7.35</v>
      </c>
      <c r="AF104" s="95">
        <v>4.3600000000000003</v>
      </c>
      <c r="AG104" s="95">
        <v>5.16</v>
      </c>
      <c r="AH104" s="96" t="str">
        <f t="shared" si="58"/>
        <v>-</v>
      </c>
      <c r="AI104" s="96" t="str">
        <f t="shared" si="59"/>
        <v>-</v>
      </c>
      <c r="AJ104" s="96" t="str">
        <f t="shared" si="60"/>
        <v>-</v>
      </c>
      <c r="AK104" s="96" t="str">
        <f t="shared" si="61"/>
        <v>-</v>
      </c>
      <c r="AL104" s="96" t="str">
        <f t="shared" si="62"/>
        <v>-</v>
      </c>
      <c r="AM104" s="96" t="str">
        <f t="shared" si="63"/>
        <v>-</v>
      </c>
      <c r="AN104" s="96" t="str">
        <f t="shared" si="64"/>
        <v>-</v>
      </c>
      <c r="AO104" s="97">
        <f t="shared" si="65"/>
        <v>194.44444444444443</v>
      </c>
      <c r="AP104" s="97">
        <f t="shared" si="66"/>
        <v>194.44444444444443</v>
      </c>
      <c r="AQ104" s="97">
        <f t="shared" si="67"/>
        <v>194.44444444444443</v>
      </c>
      <c r="AR104" s="97">
        <f t="shared" si="68"/>
        <v>285.71428571428572</v>
      </c>
      <c r="AS104" s="97">
        <f t="shared" si="69"/>
        <v>481.65137614678895</v>
      </c>
      <c r="AT104" s="97">
        <f t="shared" si="70"/>
        <v>406.97674418604652</v>
      </c>
      <c r="AU104" s="97">
        <f t="shared" si="71"/>
        <v>406.97674418604652</v>
      </c>
      <c r="AV104" s="97" t="str">
        <f t="shared" si="72"/>
        <v>-</v>
      </c>
      <c r="AW104" s="97" t="str">
        <f t="shared" si="73"/>
        <v>-</v>
      </c>
      <c r="AX104" s="97" t="str">
        <f t="shared" si="74"/>
        <v>-</v>
      </c>
      <c r="AY104" s="97" t="str">
        <f t="shared" si="75"/>
        <v>-</v>
      </c>
      <c r="AZ104" s="97" t="str">
        <f t="shared" si="76"/>
        <v>-</v>
      </c>
      <c r="BA104" s="97" t="str">
        <f t="shared" si="77"/>
        <v>-</v>
      </c>
      <c r="BB104" s="97" t="str">
        <f t="shared" si="78"/>
        <v>-</v>
      </c>
    </row>
    <row r="105" spans="2:54" s="75" customFormat="1" x14ac:dyDescent="0.3">
      <c r="B105" s="93" t="s">
        <v>130</v>
      </c>
      <c r="C105" s="93" t="s">
        <v>131</v>
      </c>
      <c r="D105" s="92" t="s">
        <v>132</v>
      </c>
      <c r="E105" s="93" t="s">
        <v>111</v>
      </c>
      <c r="F105" s="93" t="s">
        <v>117</v>
      </c>
      <c r="G105" s="93" t="s">
        <v>59</v>
      </c>
      <c r="H105" s="94" t="s">
        <v>113</v>
      </c>
      <c r="I105" s="94" t="s">
        <v>113</v>
      </c>
      <c r="J105" s="94" t="s">
        <v>113</v>
      </c>
      <c r="K105" s="94" t="s">
        <v>113</v>
      </c>
      <c r="L105" s="94" t="s">
        <v>113</v>
      </c>
      <c r="M105" s="94">
        <v>37.442737430167597</v>
      </c>
      <c r="N105" s="94">
        <v>40.0125673249551</v>
      </c>
      <c r="O105" s="94" t="str">
        <f t="shared" si="44"/>
        <v>-</v>
      </c>
      <c r="P105" s="94" t="str">
        <f t="shared" si="45"/>
        <v>-</v>
      </c>
      <c r="Q105" s="94" t="str">
        <f t="shared" si="46"/>
        <v>-</v>
      </c>
      <c r="R105" s="94" t="str">
        <f t="shared" si="47"/>
        <v>-</v>
      </c>
      <c r="S105" s="94" t="str">
        <f t="shared" si="48"/>
        <v>-</v>
      </c>
      <c r="T105" s="94">
        <f t="shared" si="49"/>
        <v>320.48938789212576</v>
      </c>
      <c r="U105" s="94">
        <f t="shared" si="50"/>
        <v>299.90577466684624</v>
      </c>
      <c r="V105" s="95">
        <v>0.52</v>
      </c>
      <c r="W105" s="96" t="str">
        <f t="shared" si="51"/>
        <v>-</v>
      </c>
      <c r="X105" s="96" t="str">
        <f t="shared" si="52"/>
        <v>-</v>
      </c>
      <c r="Y105" s="96" t="str">
        <f t="shared" si="53"/>
        <v>-</v>
      </c>
      <c r="Z105" s="96" t="str">
        <f t="shared" si="54"/>
        <v>-</v>
      </c>
      <c r="AA105" s="96" t="str">
        <f t="shared" si="55"/>
        <v>-</v>
      </c>
      <c r="AB105" s="96">
        <f t="shared" si="56"/>
        <v>19.470223463687152</v>
      </c>
      <c r="AC105" s="96">
        <f t="shared" si="57"/>
        <v>20.806535008976653</v>
      </c>
      <c r="AD105" s="95">
        <v>10.8</v>
      </c>
      <c r="AE105" s="95">
        <v>7.35</v>
      </c>
      <c r="AF105" s="95">
        <v>4.3600000000000003</v>
      </c>
      <c r="AG105" s="95">
        <v>5.16</v>
      </c>
      <c r="AH105" s="96" t="str">
        <f t="shared" si="58"/>
        <v>-</v>
      </c>
      <c r="AI105" s="96" t="str">
        <f t="shared" si="59"/>
        <v>-</v>
      </c>
      <c r="AJ105" s="96" t="str">
        <f t="shared" si="60"/>
        <v>-</v>
      </c>
      <c r="AK105" s="96" t="str">
        <f t="shared" si="61"/>
        <v>-</v>
      </c>
      <c r="AL105" s="96" t="str">
        <f t="shared" si="62"/>
        <v>-</v>
      </c>
      <c r="AM105" s="96">
        <f t="shared" si="63"/>
        <v>107.85700554061926</v>
      </c>
      <c r="AN105" s="96">
        <f t="shared" si="64"/>
        <v>100.92982801288095</v>
      </c>
      <c r="AO105" s="97">
        <f t="shared" si="65"/>
        <v>194.44444444444443</v>
      </c>
      <c r="AP105" s="97">
        <f t="shared" si="66"/>
        <v>194.44444444444443</v>
      </c>
      <c r="AQ105" s="97">
        <f t="shared" si="67"/>
        <v>194.44444444444443</v>
      </c>
      <c r="AR105" s="97">
        <f t="shared" si="68"/>
        <v>285.71428571428572</v>
      </c>
      <c r="AS105" s="97">
        <f t="shared" si="69"/>
        <v>481.65137614678895</v>
      </c>
      <c r="AT105" s="97">
        <f t="shared" si="70"/>
        <v>406.97674418604652</v>
      </c>
      <c r="AU105" s="97">
        <f t="shared" si="71"/>
        <v>406.97674418604652</v>
      </c>
      <c r="AV105" s="97" t="str">
        <f t="shared" si="72"/>
        <v>-</v>
      </c>
      <c r="AW105" s="97" t="str">
        <f t="shared" si="73"/>
        <v>-</v>
      </c>
      <c r="AX105" s="97" t="str">
        <f t="shared" si="74"/>
        <v>-</v>
      </c>
      <c r="AY105" s="97" t="str">
        <f t="shared" si="75"/>
        <v>-</v>
      </c>
      <c r="AZ105" s="97" t="str">
        <f t="shared" si="76"/>
        <v>-</v>
      </c>
      <c r="BA105" s="97">
        <f t="shared" si="77"/>
        <v>85.261102202181547</v>
      </c>
      <c r="BB105" s="97">
        <f t="shared" si="78"/>
        <v>80.873324040886786</v>
      </c>
    </row>
    <row r="106" spans="2:54" s="75" customFormat="1" x14ac:dyDescent="0.3">
      <c r="B106" s="93" t="s">
        <v>130</v>
      </c>
      <c r="C106" s="93" t="s">
        <v>131</v>
      </c>
      <c r="D106" s="92" t="s">
        <v>132</v>
      </c>
      <c r="E106" s="93" t="s">
        <v>114</v>
      </c>
      <c r="F106" s="93" t="s">
        <v>117</v>
      </c>
      <c r="G106" s="93" t="s">
        <v>59</v>
      </c>
      <c r="H106" s="94" t="s">
        <v>113</v>
      </c>
      <c r="I106" s="94" t="s">
        <v>113</v>
      </c>
      <c r="J106" s="94" t="s">
        <v>113</v>
      </c>
      <c r="K106" s="94" t="s">
        <v>113</v>
      </c>
      <c r="L106" s="94" t="s">
        <v>113</v>
      </c>
      <c r="M106" s="94" t="s">
        <v>113</v>
      </c>
      <c r="N106" s="94" t="s">
        <v>113</v>
      </c>
      <c r="O106" s="94" t="str">
        <f t="shared" si="44"/>
        <v>-</v>
      </c>
      <c r="P106" s="94" t="str">
        <f t="shared" si="45"/>
        <v>-</v>
      </c>
      <c r="Q106" s="94" t="str">
        <f t="shared" si="46"/>
        <v>-</v>
      </c>
      <c r="R106" s="94" t="str">
        <f t="shared" si="47"/>
        <v>-</v>
      </c>
      <c r="S106" s="94" t="str">
        <f t="shared" si="48"/>
        <v>-</v>
      </c>
      <c r="T106" s="94" t="str">
        <f t="shared" si="49"/>
        <v>-</v>
      </c>
      <c r="U106" s="94" t="str">
        <f t="shared" si="50"/>
        <v>-</v>
      </c>
      <c r="V106" s="95">
        <v>0.52</v>
      </c>
      <c r="W106" s="96" t="str">
        <f t="shared" si="51"/>
        <v>-</v>
      </c>
      <c r="X106" s="96" t="str">
        <f t="shared" si="52"/>
        <v>-</v>
      </c>
      <c r="Y106" s="96" t="str">
        <f t="shared" si="53"/>
        <v>-</v>
      </c>
      <c r="Z106" s="96" t="str">
        <f t="shared" si="54"/>
        <v>-</v>
      </c>
      <c r="AA106" s="96" t="str">
        <f t="shared" si="55"/>
        <v>-</v>
      </c>
      <c r="AB106" s="96" t="str">
        <f t="shared" si="56"/>
        <v>-</v>
      </c>
      <c r="AC106" s="96" t="str">
        <f t="shared" si="57"/>
        <v>-</v>
      </c>
      <c r="AD106" s="95">
        <v>10.8</v>
      </c>
      <c r="AE106" s="95">
        <v>7.35</v>
      </c>
      <c r="AF106" s="95">
        <v>4.3600000000000003</v>
      </c>
      <c r="AG106" s="95">
        <v>5.16</v>
      </c>
      <c r="AH106" s="96" t="str">
        <f t="shared" si="58"/>
        <v>-</v>
      </c>
      <c r="AI106" s="96" t="str">
        <f t="shared" si="59"/>
        <v>-</v>
      </c>
      <c r="AJ106" s="96" t="str">
        <f t="shared" si="60"/>
        <v>-</v>
      </c>
      <c r="AK106" s="96" t="str">
        <f t="shared" si="61"/>
        <v>-</v>
      </c>
      <c r="AL106" s="96" t="str">
        <f t="shared" si="62"/>
        <v>-</v>
      </c>
      <c r="AM106" s="96" t="str">
        <f t="shared" si="63"/>
        <v>-</v>
      </c>
      <c r="AN106" s="96" t="str">
        <f t="shared" si="64"/>
        <v>-</v>
      </c>
      <c r="AO106" s="97">
        <f t="shared" si="65"/>
        <v>194.44444444444443</v>
      </c>
      <c r="AP106" s="97">
        <f t="shared" si="66"/>
        <v>194.44444444444443</v>
      </c>
      <c r="AQ106" s="97">
        <f t="shared" si="67"/>
        <v>194.44444444444443</v>
      </c>
      <c r="AR106" s="97">
        <f t="shared" si="68"/>
        <v>285.71428571428572</v>
      </c>
      <c r="AS106" s="97">
        <f t="shared" si="69"/>
        <v>481.65137614678895</v>
      </c>
      <c r="AT106" s="97">
        <f t="shared" si="70"/>
        <v>406.97674418604652</v>
      </c>
      <c r="AU106" s="97">
        <f t="shared" si="71"/>
        <v>406.97674418604652</v>
      </c>
      <c r="AV106" s="97" t="str">
        <f t="shared" si="72"/>
        <v>-</v>
      </c>
      <c r="AW106" s="97" t="str">
        <f t="shared" si="73"/>
        <v>-</v>
      </c>
      <c r="AX106" s="97" t="str">
        <f t="shared" si="74"/>
        <v>-</v>
      </c>
      <c r="AY106" s="97" t="str">
        <f t="shared" si="75"/>
        <v>-</v>
      </c>
      <c r="AZ106" s="97" t="str">
        <f t="shared" si="76"/>
        <v>-</v>
      </c>
      <c r="BA106" s="97" t="str">
        <f t="shared" si="77"/>
        <v>-</v>
      </c>
      <c r="BB106" s="97" t="str">
        <f t="shared" si="78"/>
        <v>-</v>
      </c>
    </row>
    <row r="107" spans="2:54" s="75" customFormat="1" x14ac:dyDescent="0.3">
      <c r="B107" s="93" t="s">
        <v>130</v>
      </c>
      <c r="C107" s="93" t="s">
        <v>131</v>
      </c>
      <c r="D107" s="92" t="s">
        <v>132</v>
      </c>
      <c r="E107" s="93" t="s">
        <v>115</v>
      </c>
      <c r="F107" s="93" t="s">
        <v>117</v>
      </c>
      <c r="G107" s="93" t="s">
        <v>59</v>
      </c>
      <c r="H107" s="94" t="s">
        <v>113</v>
      </c>
      <c r="I107" s="94" t="s">
        <v>113</v>
      </c>
      <c r="J107" s="94" t="s">
        <v>113</v>
      </c>
      <c r="K107" s="94" t="s">
        <v>113</v>
      </c>
      <c r="L107" s="94" t="s">
        <v>113</v>
      </c>
      <c r="M107" s="94" t="s">
        <v>113</v>
      </c>
      <c r="N107" s="94" t="s">
        <v>113</v>
      </c>
      <c r="O107" s="94" t="str">
        <f t="shared" si="44"/>
        <v>-</v>
      </c>
      <c r="P107" s="94" t="str">
        <f t="shared" si="45"/>
        <v>-</v>
      </c>
      <c r="Q107" s="94" t="str">
        <f t="shared" si="46"/>
        <v>-</v>
      </c>
      <c r="R107" s="94" t="str">
        <f t="shared" si="47"/>
        <v>-</v>
      </c>
      <c r="S107" s="94" t="str">
        <f t="shared" si="48"/>
        <v>-</v>
      </c>
      <c r="T107" s="94" t="str">
        <f t="shared" si="49"/>
        <v>-</v>
      </c>
      <c r="U107" s="94" t="str">
        <f t="shared" si="50"/>
        <v>-</v>
      </c>
      <c r="V107" s="95">
        <v>0.52</v>
      </c>
      <c r="W107" s="96" t="str">
        <f t="shared" si="51"/>
        <v>-</v>
      </c>
      <c r="X107" s="96" t="str">
        <f t="shared" si="52"/>
        <v>-</v>
      </c>
      <c r="Y107" s="96" t="str">
        <f t="shared" si="53"/>
        <v>-</v>
      </c>
      <c r="Z107" s="96" t="str">
        <f t="shared" si="54"/>
        <v>-</v>
      </c>
      <c r="AA107" s="96" t="str">
        <f t="shared" si="55"/>
        <v>-</v>
      </c>
      <c r="AB107" s="96" t="str">
        <f t="shared" si="56"/>
        <v>-</v>
      </c>
      <c r="AC107" s="96" t="str">
        <f t="shared" si="57"/>
        <v>-</v>
      </c>
      <c r="AD107" s="95">
        <v>10.8</v>
      </c>
      <c r="AE107" s="95">
        <v>7.35</v>
      </c>
      <c r="AF107" s="95">
        <v>4.3600000000000003</v>
      </c>
      <c r="AG107" s="95">
        <v>5.16</v>
      </c>
      <c r="AH107" s="96" t="str">
        <f t="shared" si="58"/>
        <v>-</v>
      </c>
      <c r="AI107" s="96" t="str">
        <f t="shared" si="59"/>
        <v>-</v>
      </c>
      <c r="AJ107" s="96" t="str">
        <f t="shared" si="60"/>
        <v>-</v>
      </c>
      <c r="AK107" s="96" t="str">
        <f t="shared" si="61"/>
        <v>-</v>
      </c>
      <c r="AL107" s="96" t="str">
        <f t="shared" si="62"/>
        <v>-</v>
      </c>
      <c r="AM107" s="96" t="str">
        <f t="shared" si="63"/>
        <v>-</v>
      </c>
      <c r="AN107" s="96" t="str">
        <f t="shared" si="64"/>
        <v>-</v>
      </c>
      <c r="AO107" s="97">
        <f t="shared" si="65"/>
        <v>194.44444444444443</v>
      </c>
      <c r="AP107" s="97">
        <f t="shared" si="66"/>
        <v>194.44444444444443</v>
      </c>
      <c r="AQ107" s="97">
        <f t="shared" si="67"/>
        <v>194.44444444444443</v>
      </c>
      <c r="AR107" s="97">
        <f t="shared" si="68"/>
        <v>285.71428571428572</v>
      </c>
      <c r="AS107" s="97">
        <f t="shared" si="69"/>
        <v>481.65137614678895</v>
      </c>
      <c r="AT107" s="97">
        <f t="shared" si="70"/>
        <v>406.97674418604652</v>
      </c>
      <c r="AU107" s="97">
        <f t="shared" si="71"/>
        <v>406.97674418604652</v>
      </c>
      <c r="AV107" s="97" t="str">
        <f t="shared" si="72"/>
        <v>-</v>
      </c>
      <c r="AW107" s="97" t="str">
        <f t="shared" si="73"/>
        <v>-</v>
      </c>
      <c r="AX107" s="97" t="str">
        <f t="shared" si="74"/>
        <v>-</v>
      </c>
      <c r="AY107" s="97" t="str">
        <f t="shared" si="75"/>
        <v>-</v>
      </c>
      <c r="AZ107" s="97" t="str">
        <f t="shared" si="76"/>
        <v>-</v>
      </c>
      <c r="BA107" s="97" t="str">
        <f t="shared" si="77"/>
        <v>-</v>
      </c>
      <c r="BB107" s="97" t="str">
        <f t="shared" si="78"/>
        <v>-</v>
      </c>
    </row>
    <row r="108" spans="2:54" s="75" customFormat="1" x14ac:dyDescent="0.3">
      <c r="B108" s="93" t="s">
        <v>130</v>
      </c>
      <c r="C108" s="93" t="s">
        <v>131</v>
      </c>
      <c r="D108" s="92" t="s">
        <v>132</v>
      </c>
      <c r="E108" s="93" t="s">
        <v>116</v>
      </c>
      <c r="F108" s="93" t="s">
        <v>117</v>
      </c>
      <c r="G108" s="93" t="s">
        <v>59</v>
      </c>
      <c r="H108" s="98" t="s">
        <v>113</v>
      </c>
      <c r="I108" s="98" t="s">
        <v>113</v>
      </c>
      <c r="J108" s="98" t="s">
        <v>113</v>
      </c>
      <c r="K108" s="98" t="s">
        <v>113</v>
      </c>
      <c r="L108" s="98" t="s">
        <v>113</v>
      </c>
      <c r="M108" s="94" t="s">
        <v>113</v>
      </c>
      <c r="N108" s="94" t="s">
        <v>113</v>
      </c>
      <c r="O108" s="94" t="str">
        <f t="shared" si="44"/>
        <v>-</v>
      </c>
      <c r="P108" s="94" t="str">
        <f t="shared" si="45"/>
        <v>-</v>
      </c>
      <c r="Q108" s="94" t="str">
        <f t="shared" si="46"/>
        <v>-</v>
      </c>
      <c r="R108" s="94" t="str">
        <f t="shared" si="47"/>
        <v>-</v>
      </c>
      <c r="S108" s="94" t="str">
        <f t="shared" si="48"/>
        <v>-</v>
      </c>
      <c r="T108" s="94" t="str">
        <f t="shared" si="49"/>
        <v>-</v>
      </c>
      <c r="U108" s="94" t="str">
        <f t="shared" si="50"/>
        <v>-</v>
      </c>
      <c r="V108" s="95">
        <v>0.52</v>
      </c>
      <c r="W108" s="96" t="str">
        <f t="shared" si="51"/>
        <v>-</v>
      </c>
      <c r="X108" s="96" t="str">
        <f t="shared" si="52"/>
        <v>-</v>
      </c>
      <c r="Y108" s="96" t="str">
        <f t="shared" si="53"/>
        <v>-</v>
      </c>
      <c r="Z108" s="96" t="str">
        <f t="shared" si="54"/>
        <v>-</v>
      </c>
      <c r="AA108" s="96" t="str">
        <f t="shared" si="55"/>
        <v>-</v>
      </c>
      <c r="AB108" s="96" t="str">
        <f t="shared" si="56"/>
        <v>-</v>
      </c>
      <c r="AC108" s="96" t="str">
        <f t="shared" si="57"/>
        <v>-</v>
      </c>
      <c r="AD108" s="95">
        <v>10.8</v>
      </c>
      <c r="AE108" s="95">
        <v>7.35</v>
      </c>
      <c r="AF108" s="95">
        <v>4.3600000000000003</v>
      </c>
      <c r="AG108" s="95">
        <v>5.16</v>
      </c>
      <c r="AH108" s="96" t="str">
        <f t="shared" si="58"/>
        <v>-</v>
      </c>
      <c r="AI108" s="96" t="str">
        <f t="shared" si="59"/>
        <v>-</v>
      </c>
      <c r="AJ108" s="96" t="str">
        <f t="shared" si="60"/>
        <v>-</v>
      </c>
      <c r="AK108" s="96" t="str">
        <f t="shared" si="61"/>
        <v>-</v>
      </c>
      <c r="AL108" s="96" t="str">
        <f t="shared" si="62"/>
        <v>-</v>
      </c>
      <c r="AM108" s="96" t="str">
        <f t="shared" si="63"/>
        <v>-</v>
      </c>
      <c r="AN108" s="96" t="str">
        <f t="shared" si="64"/>
        <v>-</v>
      </c>
      <c r="AO108" s="97">
        <f t="shared" si="65"/>
        <v>194.44444444444443</v>
      </c>
      <c r="AP108" s="97">
        <f t="shared" si="66"/>
        <v>194.44444444444443</v>
      </c>
      <c r="AQ108" s="97">
        <f t="shared" si="67"/>
        <v>194.44444444444443</v>
      </c>
      <c r="AR108" s="97">
        <f t="shared" si="68"/>
        <v>285.71428571428572</v>
      </c>
      <c r="AS108" s="97">
        <f t="shared" si="69"/>
        <v>481.65137614678895</v>
      </c>
      <c r="AT108" s="97">
        <f t="shared" si="70"/>
        <v>406.97674418604652</v>
      </c>
      <c r="AU108" s="97">
        <f t="shared" si="71"/>
        <v>406.97674418604652</v>
      </c>
      <c r="AV108" s="97" t="str">
        <f t="shared" si="72"/>
        <v>-</v>
      </c>
      <c r="AW108" s="97" t="str">
        <f t="shared" si="73"/>
        <v>-</v>
      </c>
      <c r="AX108" s="97" t="str">
        <f t="shared" si="74"/>
        <v>-</v>
      </c>
      <c r="AY108" s="97" t="str">
        <f t="shared" si="75"/>
        <v>-</v>
      </c>
      <c r="AZ108" s="97" t="str">
        <f t="shared" si="76"/>
        <v>-</v>
      </c>
      <c r="BA108" s="97" t="str">
        <f t="shared" si="77"/>
        <v>-</v>
      </c>
      <c r="BB108" s="97" t="str">
        <f t="shared" si="78"/>
        <v>-</v>
      </c>
    </row>
    <row r="109" spans="2:54" s="75" customFormat="1" x14ac:dyDescent="0.3">
      <c r="B109" s="93" t="s">
        <v>130</v>
      </c>
      <c r="C109" s="93" t="s">
        <v>131</v>
      </c>
      <c r="D109" s="92" t="s">
        <v>132</v>
      </c>
      <c r="E109" s="93" t="s">
        <v>111</v>
      </c>
      <c r="F109" s="93" t="s">
        <v>118</v>
      </c>
      <c r="G109" s="93" t="s">
        <v>59</v>
      </c>
      <c r="H109" s="94" t="s">
        <v>113</v>
      </c>
      <c r="I109" s="94" t="s">
        <v>113</v>
      </c>
      <c r="J109" s="94" t="s">
        <v>113</v>
      </c>
      <c r="K109" s="94" t="s">
        <v>113</v>
      </c>
      <c r="L109" s="94" t="s">
        <v>113</v>
      </c>
      <c r="M109" s="94">
        <v>18.721368715083798</v>
      </c>
      <c r="N109" s="94">
        <v>20.0062836624776</v>
      </c>
      <c r="O109" s="94" t="str">
        <f t="shared" si="44"/>
        <v>-</v>
      </c>
      <c r="P109" s="94" t="str">
        <f t="shared" si="45"/>
        <v>-</v>
      </c>
      <c r="Q109" s="94" t="str">
        <f t="shared" si="46"/>
        <v>-</v>
      </c>
      <c r="R109" s="94" t="str">
        <f t="shared" si="47"/>
        <v>-</v>
      </c>
      <c r="S109" s="94" t="str">
        <f t="shared" si="48"/>
        <v>-</v>
      </c>
      <c r="T109" s="94">
        <f t="shared" si="49"/>
        <v>640.97877578425152</v>
      </c>
      <c r="U109" s="94">
        <f t="shared" si="50"/>
        <v>599.811549333691</v>
      </c>
      <c r="V109" s="95">
        <v>0.52</v>
      </c>
      <c r="W109" s="96" t="str">
        <f t="shared" si="51"/>
        <v>-</v>
      </c>
      <c r="X109" s="96" t="str">
        <f t="shared" si="52"/>
        <v>-</v>
      </c>
      <c r="Y109" s="96" t="str">
        <f t="shared" si="53"/>
        <v>-</v>
      </c>
      <c r="Z109" s="96" t="str">
        <f t="shared" si="54"/>
        <v>-</v>
      </c>
      <c r="AA109" s="96" t="str">
        <f t="shared" si="55"/>
        <v>-</v>
      </c>
      <c r="AB109" s="96">
        <f t="shared" si="56"/>
        <v>9.7351117318435758</v>
      </c>
      <c r="AC109" s="96">
        <f t="shared" si="57"/>
        <v>10.403267504488353</v>
      </c>
      <c r="AD109" s="95">
        <v>10.8</v>
      </c>
      <c r="AE109" s="95">
        <v>7.35</v>
      </c>
      <c r="AF109" s="95">
        <v>4.3600000000000003</v>
      </c>
      <c r="AG109" s="95">
        <v>5.16</v>
      </c>
      <c r="AH109" s="96" t="str">
        <f t="shared" si="58"/>
        <v>-</v>
      </c>
      <c r="AI109" s="96" t="str">
        <f t="shared" si="59"/>
        <v>-</v>
      </c>
      <c r="AJ109" s="96" t="str">
        <f t="shared" si="60"/>
        <v>-</v>
      </c>
      <c r="AK109" s="96" t="str">
        <f t="shared" si="61"/>
        <v>-</v>
      </c>
      <c r="AL109" s="96" t="str">
        <f t="shared" si="62"/>
        <v>-</v>
      </c>
      <c r="AM109" s="96">
        <f t="shared" si="63"/>
        <v>215.71401108123851</v>
      </c>
      <c r="AN109" s="96">
        <f t="shared" si="64"/>
        <v>201.85965602576138</v>
      </c>
      <c r="AO109" s="97">
        <f t="shared" si="65"/>
        <v>194.44444444444443</v>
      </c>
      <c r="AP109" s="97">
        <f t="shared" si="66"/>
        <v>194.44444444444443</v>
      </c>
      <c r="AQ109" s="97">
        <f t="shared" si="67"/>
        <v>194.44444444444443</v>
      </c>
      <c r="AR109" s="97">
        <f t="shared" si="68"/>
        <v>285.71428571428572</v>
      </c>
      <c r="AS109" s="97">
        <f t="shared" si="69"/>
        <v>481.65137614678895</v>
      </c>
      <c r="AT109" s="97">
        <f t="shared" si="70"/>
        <v>406.97674418604652</v>
      </c>
      <c r="AU109" s="97">
        <f t="shared" si="71"/>
        <v>406.97674418604652</v>
      </c>
      <c r="AV109" s="97" t="str">
        <f t="shared" si="72"/>
        <v>-</v>
      </c>
      <c r="AW109" s="97" t="str">
        <f t="shared" si="73"/>
        <v>-</v>
      </c>
      <c r="AX109" s="97" t="str">
        <f t="shared" si="74"/>
        <v>-</v>
      </c>
      <c r="AY109" s="97" t="str">
        <f t="shared" si="75"/>
        <v>-</v>
      </c>
      <c r="AZ109" s="97" t="str">
        <f t="shared" si="76"/>
        <v>-</v>
      </c>
      <c r="BA109" s="97">
        <f t="shared" si="77"/>
        <v>140.9858507815357</v>
      </c>
      <c r="BB109" s="97">
        <f t="shared" si="78"/>
        <v>134.93310446500854</v>
      </c>
    </row>
    <row r="110" spans="2:54" s="75" customFormat="1" x14ac:dyDescent="0.3">
      <c r="B110" s="93" t="s">
        <v>130</v>
      </c>
      <c r="C110" s="93" t="s">
        <v>131</v>
      </c>
      <c r="D110" s="92" t="s">
        <v>132</v>
      </c>
      <c r="E110" s="93" t="s">
        <v>114</v>
      </c>
      <c r="F110" s="93" t="s">
        <v>118</v>
      </c>
      <c r="G110" s="93" t="s">
        <v>59</v>
      </c>
      <c r="H110" s="94" t="s">
        <v>113</v>
      </c>
      <c r="I110" s="94" t="s">
        <v>113</v>
      </c>
      <c r="J110" s="94" t="s">
        <v>113</v>
      </c>
      <c r="K110" s="94" t="s">
        <v>113</v>
      </c>
      <c r="L110" s="94" t="s">
        <v>113</v>
      </c>
      <c r="M110" s="94" t="s">
        <v>113</v>
      </c>
      <c r="N110" s="94" t="s">
        <v>113</v>
      </c>
      <c r="O110" s="94" t="str">
        <f t="shared" si="44"/>
        <v>-</v>
      </c>
      <c r="P110" s="94" t="str">
        <f t="shared" si="45"/>
        <v>-</v>
      </c>
      <c r="Q110" s="94" t="str">
        <f t="shared" si="46"/>
        <v>-</v>
      </c>
      <c r="R110" s="94" t="str">
        <f t="shared" si="47"/>
        <v>-</v>
      </c>
      <c r="S110" s="94" t="str">
        <f t="shared" si="48"/>
        <v>-</v>
      </c>
      <c r="T110" s="94" t="str">
        <f t="shared" si="49"/>
        <v>-</v>
      </c>
      <c r="U110" s="94" t="str">
        <f t="shared" si="50"/>
        <v>-</v>
      </c>
      <c r="V110" s="95">
        <v>0.52</v>
      </c>
      <c r="W110" s="96" t="str">
        <f t="shared" si="51"/>
        <v>-</v>
      </c>
      <c r="X110" s="96" t="str">
        <f t="shared" si="52"/>
        <v>-</v>
      </c>
      <c r="Y110" s="96" t="str">
        <f t="shared" si="53"/>
        <v>-</v>
      </c>
      <c r="Z110" s="96" t="str">
        <f t="shared" si="54"/>
        <v>-</v>
      </c>
      <c r="AA110" s="96" t="str">
        <f t="shared" si="55"/>
        <v>-</v>
      </c>
      <c r="AB110" s="96" t="str">
        <f t="shared" si="56"/>
        <v>-</v>
      </c>
      <c r="AC110" s="96" t="str">
        <f t="shared" si="57"/>
        <v>-</v>
      </c>
      <c r="AD110" s="95">
        <v>10.8</v>
      </c>
      <c r="AE110" s="95">
        <v>7.35</v>
      </c>
      <c r="AF110" s="95">
        <v>4.3600000000000003</v>
      </c>
      <c r="AG110" s="95">
        <v>5.16</v>
      </c>
      <c r="AH110" s="96" t="str">
        <f t="shared" si="58"/>
        <v>-</v>
      </c>
      <c r="AI110" s="96" t="str">
        <f t="shared" si="59"/>
        <v>-</v>
      </c>
      <c r="AJ110" s="96" t="str">
        <f t="shared" si="60"/>
        <v>-</v>
      </c>
      <c r="AK110" s="96" t="str">
        <f t="shared" si="61"/>
        <v>-</v>
      </c>
      <c r="AL110" s="96" t="str">
        <f t="shared" si="62"/>
        <v>-</v>
      </c>
      <c r="AM110" s="96" t="str">
        <f t="shared" si="63"/>
        <v>-</v>
      </c>
      <c r="AN110" s="96" t="str">
        <f t="shared" si="64"/>
        <v>-</v>
      </c>
      <c r="AO110" s="97">
        <f t="shared" si="65"/>
        <v>194.44444444444443</v>
      </c>
      <c r="AP110" s="97">
        <f t="shared" si="66"/>
        <v>194.44444444444443</v>
      </c>
      <c r="AQ110" s="97">
        <f t="shared" si="67"/>
        <v>194.44444444444443</v>
      </c>
      <c r="AR110" s="97">
        <f t="shared" si="68"/>
        <v>285.71428571428572</v>
      </c>
      <c r="AS110" s="97">
        <f t="shared" si="69"/>
        <v>481.65137614678895</v>
      </c>
      <c r="AT110" s="97">
        <f t="shared" si="70"/>
        <v>406.97674418604652</v>
      </c>
      <c r="AU110" s="97">
        <f t="shared" si="71"/>
        <v>406.97674418604652</v>
      </c>
      <c r="AV110" s="97" t="str">
        <f t="shared" si="72"/>
        <v>-</v>
      </c>
      <c r="AW110" s="97" t="str">
        <f t="shared" si="73"/>
        <v>-</v>
      </c>
      <c r="AX110" s="97" t="str">
        <f t="shared" si="74"/>
        <v>-</v>
      </c>
      <c r="AY110" s="97" t="str">
        <f t="shared" si="75"/>
        <v>-</v>
      </c>
      <c r="AZ110" s="97" t="str">
        <f t="shared" si="76"/>
        <v>-</v>
      </c>
      <c r="BA110" s="97" t="str">
        <f t="shared" si="77"/>
        <v>-</v>
      </c>
      <c r="BB110" s="97" t="str">
        <f t="shared" si="78"/>
        <v>-</v>
      </c>
    </row>
    <row r="111" spans="2:54" s="75" customFormat="1" x14ac:dyDescent="0.3">
      <c r="B111" s="93" t="s">
        <v>130</v>
      </c>
      <c r="C111" s="93" t="s">
        <v>131</v>
      </c>
      <c r="D111" s="92" t="s">
        <v>132</v>
      </c>
      <c r="E111" s="93" t="s">
        <v>115</v>
      </c>
      <c r="F111" s="93" t="s">
        <v>118</v>
      </c>
      <c r="G111" s="93" t="s">
        <v>59</v>
      </c>
      <c r="H111" s="94" t="s">
        <v>113</v>
      </c>
      <c r="I111" s="94" t="s">
        <v>113</v>
      </c>
      <c r="J111" s="94" t="s">
        <v>113</v>
      </c>
      <c r="K111" s="94" t="s">
        <v>113</v>
      </c>
      <c r="L111" s="94" t="s">
        <v>113</v>
      </c>
      <c r="M111" s="94" t="s">
        <v>113</v>
      </c>
      <c r="N111" s="94" t="s">
        <v>113</v>
      </c>
      <c r="O111" s="94" t="str">
        <f t="shared" si="44"/>
        <v>-</v>
      </c>
      <c r="P111" s="94" t="str">
        <f t="shared" si="45"/>
        <v>-</v>
      </c>
      <c r="Q111" s="94" t="str">
        <f t="shared" si="46"/>
        <v>-</v>
      </c>
      <c r="R111" s="94" t="str">
        <f t="shared" si="47"/>
        <v>-</v>
      </c>
      <c r="S111" s="94" t="str">
        <f t="shared" si="48"/>
        <v>-</v>
      </c>
      <c r="T111" s="94" t="str">
        <f t="shared" si="49"/>
        <v>-</v>
      </c>
      <c r="U111" s="94" t="str">
        <f t="shared" si="50"/>
        <v>-</v>
      </c>
      <c r="V111" s="95">
        <v>0.52</v>
      </c>
      <c r="W111" s="96" t="str">
        <f t="shared" si="51"/>
        <v>-</v>
      </c>
      <c r="X111" s="96" t="str">
        <f t="shared" si="52"/>
        <v>-</v>
      </c>
      <c r="Y111" s="96" t="str">
        <f t="shared" si="53"/>
        <v>-</v>
      </c>
      <c r="Z111" s="96" t="str">
        <f t="shared" si="54"/>
        <v>-</v>
      </c>
      <c r="AA111" s="96" t="str">
        <f t="shared" si="55"/>
        <v>-</v>
      </c>
      <c r="AB111" s="96" t="str">
        <f t="shared" si="56"/>
        <v>-</v>
      </c>
      <c r="AC111" s="96" t="str">
        <f t="shared" si="57"/>
        <v>-</v>
      </c>
      <c r="AD111" s="95">
        <v>10.8</v>
      </c>
      <c r="AE111" s="95">
        <v>7.35</v>
      </c>
      <c r="AF111" s="95">
        <v>4.3600000000000003</v>
      </c>
      <c r="AG111" s="95">
        <v>5.16</v>
      </c>
      <c r="AH111" s="96" t="str">
        <f t="shared" si="58"/>
        <v>-</v>
      </c>
      <c r="AI111" s="96" t="str">
        <f t="shared" si="59"/>
        <v>-</v>
      </c>
      <c r="AJ111" s="96" t="str">
        <f t="shared" si="60"/>
        <v>-</v>
      </c>
      <c r="AK111" s="96" t="str">
        <f t="shared" si="61"/>
        <v>-</v>
      </c>
      <c r="AL111" s="96" t="str">
        <f t="shared" si="62"/>
        <v>-</v>
      </c>
      <c r="AM111" s="96" t="str">
        <f t="shared" si="63"/>
        <v>-</v>
      </c>
      <c r="AN111" s="96" t="str">
        <f t="shared" si="64"/>
        <v>-</v>
      </c>
      <c r="AO111" s="97">
        <f t="shared" si="65"/>
        <v>194.44444444444443</v>
      </c>
      <c r="AP111" s="97">
        <f t="shared" si="66"/>
        <v>194.44444444444443</v>
      </c>
      <c r="AQ111" s="97">
        <f t="shared" si="67"/>
        <v>194.44444444444443</v>
      </c>
      <c r="AR111" s="97">
        <f t="shared" si="68"/>
        <v>285.71428571428572</v>
      </c>
      <c r="AS111" s="97">
        <f t="shared" si="69"/>
        <v>481.65137614678895</v>
      </c>
      <c r="AT111" s="97">
        <f t="shared" si="70"/>
        <v>406.97674418604652</v>
      </c>
      <c r="AU111" s="97">
        <f t="shared" si="71"/>
        <v>406.97674418604652</v>
      </c>
      <c r="AV111" s="97" t="str">
        <f t="shared" si="72"/>
        <v>-</v>
      </c>
      <c r="AW111" s="97" t="str">
        <f t="shared" si="73"/>
        <v>-</v>
      </c>
      <c r="AX111" s="97" t="str">
        <f t="shared" si="74"/>
        <v>-</v>
      </c>
      <c r="AY111" s="97" t="str">
        <f t="shared" si="75"/>
        <v>-</v>
      </c>
      <c r="AZ111" s="97" t="str">
        <f t="shared" si="76"/>
        <v>-</v>
      </c>
      <c r="BA111" s="97" t="str">
        <f t="shared" si="77"/>
        <v>-</v>
      </c>
      <c r="BB111" s="97" t="str">
        <f t="shared" si="78"/>
        <v>-</v>
      </c>
    </row>
    <row r="112" spans="2:54" s="75" customFormat="1" x14ac:dyDescent="0.3">
      <c r="B112" s="93" t="s">
        <v>130</v>
      </c>
      <c r="C112" s="93" t="s">
        <v>131</v>
      </c>
      <c r="D112" s="92" t="s">
        <v>132</v>
      </c>
      <c r="E112" s="93" t="s">
        <v>116</v>
      </c>
      <c r="F112" s="93" t="s">
        <v>118</v>
      </c>
      <c r="G112" s="93" t="s">
        <v>59</v>
      </c>
      <c r="H112" s="98" t="s">
        <v>113</v>
      </c>
      <c r="I112" s="98" t="s">
        <v>113</v>
      </c>
      <c r="J112" s="98" t="s">
        <v>113</v>
      </c>
      <c r="K112" s="98" t="s">
        <v>113</v>
      </c>
      <c r="L112" s="98" t="s">
        <v>113</v>
      </c>
      <c r="M112" s="94" t="s">
        <v>113</v>
      </c>
      <c r="N112" s="94" t="s">
        <v>113</v>
      </c>
      <c r="O112" s="94" t="str">
        <f t="shared" si="44"/>
        <v>-</v>
      </c>
      <c r="P112" s="94" t="str">
        <f t="shared" si="45"/>
        <v>-</v>
      </c>
      <c r="Q112" s="94" t="str">
        <f t="shared" si="46"/>
        <v>-</v>
      </c>
      <c r="R112" s="94" t="str">
        <f t="shared" si="47"/>
        <v>-</v>
      </c>
      <c r="S112" s="94" t="str">
        <f t="shared" si="48"/>
        <v>-</v>
      </c>
      <c r="T112" s="94" t="str">
        <f t="shared" si="49"/>
        <v>-</v>
      </c>
      <c r="U112" s="94" t="str">
        <f t="shared" si="50"/>
        <v>-</v>
      </c>
      <c r="V112" s="95">
        <v>0.52</v>
      </c>
      <c r="W112" s="96" t="str">
        <f t="shared" si="51"/>
        <v>-</v>
      </c>
      <c r="X112" s="96" t="str">
        <f t="shared" si="52"/>
        <v>-</v>
      </c>
      <c r="Y112" s="96" t="str">
        <f t="shared" si="53"/>
        <v>-</v>
      </c>
      <c r="Z112" s="96" t="str">
        <f t="shared" si="54"/>
        <v>-</v>
      </c>
      <c r="AA112" s="96" t="str">
        <f t="shared" si="55"/>
        <v>-</v>
      </c>
      <c r="AB112" s="96" t="str">
        <f t="shared" si="56"/>
        <v>-</v>
      </c>
      <c r="AC112" s="96" t="str">
        <f t="shared" si="57"/>
        <v>-</v>
      </c>
      <c r="AD112" s="95">
        <v>10.8</v>
      </c>
      <c r="AE112" s="95">
        <v>7.35</v>
      </c>
      <c r="AF112" s="95">
        <v>4.3600000000000003</v>
      </c>
      <c r="AG112" s="95">
        <v>5.16</v>
      </c>
      <c r="AH112" s="96" t="str">
        <f t="shared" si="58"/>
        <v>-</v>
      </c>
      <c r="AI112" s="96" t="str">
        <f t="shared" si="59"/>
        <v>-</v>
      </c>
      <c r="AJ112" s="96" t="str">
        <f t="shared" si="60"/>
        <v>-</v>
      </c>
      <c r="AK112" s="96" t="str">
        <f t="shared" si="61"/>
        <v>-</v>
      </c>
      <c r="AL112" s="96" t="str">
        <f t="shared" si="62"/>
        <v>-</v>
      </c>
      <c r="AM112" s="96" t="str">
        <f t="shared" si="63"/>
        <v>-</v>
      </c>
      <c r="AN112" s="96" t="str">
        <f t="shared" si="64"/>
        <v>-</v>
      </c>
      <c r="AO112" s="97">
        <f t="shared" si="65"/>
        <v>194.44444444444443</v>
      </c>
      <c r="AP112" s="97">
        <f t="shared" si="66"/>
        <v>194.44444444444443</v>
      </c>
      <c r="AQ112" s="97">
        <f t="shared" si="67"/>
        <v>194.44444444444443</v>
      </c>
      <c r="AR112" s="97">
        <f t="shared" si="68"/>
        <v>285.71428571428572</v>
      </c>
      <c r="AS112" s="97">
        <f t="shared" si="69"/>
        <v>481.65137614678895</v>
      </c>
      <c r="AT112" s="97">
        <f t="shared" si="70"/>
        <v>406.97674418604652</v>
      </c>
      <c r="AU112" s="97">
        <f t="shared" si="71"/>
        <v>406.97674418604652</v>
      </c>
      <c r="AV112" s="97" t="str">
        <f t="shared" si="72"/>
        <v>-</v>
      </c>
      <c r="AW112" s="97" t="str">
        <f t="shared" si="73"/>
        <v>-</v>
      </c>
      <c r="AX112" s="97" t="str">
        <f t="shared" si="74"/>
        <v>-</v>
      </c>
      <c r="AY112" s="97" t="str">
        <f t="shared" si="75"/>
        <v>-</v>
      </c>
      <c r="AZ112" s="97" t="str">
        <f t="shared" si="76"/>
        <v>-</v>
      </c>
      <c r="BA112" s="97" t="str">
        <f t="shared" si="77"/>
        <v>-</v>
      </c>
      <c r="BB112" s="97" t="str">
        <f t="shared" si="78"/>
        <v>-</v>
      </c>
    </row>
    <row r="113" spans="2:54" s="75" customFormat="1" x14ac:dyDescent="0.3">
      <c r="B113" s="92" t="s">
        <v>130</v>
      </c>
      <c r="C113" s="92" t="s">
        <v>131</v>
      </c>
      <c r="D113" s="92" t="s">
        <v>133</v>
      </c>
      <c r="E113" s="93" t="s">
        <v>111</v>
      </c>
      <c r="F113" s="93" t="s">
        <v>112</v>
      </c>
      <c r="G113" s="93" t="s">
        <v>59</v>
      </c>
      <c r="H113" s="94" t="s">
        <v>113</v>
      </c>
      <c r="I113" s="94" t="s">
        <v>113</v>
      </c>
      <c r="J113" s="94" t="s">
        <v>113</v>
      </c>
      <c r="K113" s="94" t="s">
        <v>113</v>
      </c>
      <c r="L113" s="94" t="s">
        <v>113</v>
      </c>
      <c r="M113" s="94">
        <v>140.41026536312901</v>
      </c>
      <c r="N113" s="94">
        <v>150.047127468582</v>
      </c>
      <c r="O113" s="94" t="str">
        <f t="shared" si="44"/>
        <v>-</v>
      </c>
      <c r="P113" s="94" t="str">
        <f t="shared" si="45"/>
        <v>-</v>
      </c>
      <c r="Q113" s="94" t="str">
        <f t="shared" si="46"/>
        <v>-</v>
      </c>
      <c r="R113" s="94" t="str">
        <f t="shared" si="47"/>
        <v>-</v>
      </c>
      <c r="S113" s="94" t="str">
        <f t="shared" si="48"/>
        <v>-</v>
      </c>
      <c r="T113" s="94">
        <f t="shared" si="49"/>
        <v>85.463836771233218</v>
      </c>
      <c r="U113" s="94">
        <f t="shared" si="50"/>
        <v>79.97487324449213</v>
      </c>
      <c r="V113" s="95">
        <v>0.52</v>
      </c>
      <c r="W113" s="96" t="str">
        <f t="shared" si="51"/>
        <v>-</v>
      </c>
      <c r="X113" s="96" t="str">
        <f t="shared" si="52"/>
        <v>-</v>
      </c>
      <c r="Y113" s="96" t="str">
        <f t="shared" si="53"/>
        <v>-</v>
      </c>
      <c r="Z113" s="96" t="str">
        <f t="shared" si="54"/>
        <v>-</v>
      </c>
      <c r="AA113" s="96" t="str">
        <f t="shared" si="55"/>
        <v>-</v>
      </c>
      <c r="AB113" s="96">
        <f t="shared" si="56"/>
        <v>73.013337988827089</v>
      </c>
      <c r="AC113" s="96">
        <f t="shared" si="57"/>
        <v>78.024506283662646</v>
      </c>
      <c r="AD113" s="95">
        <v>10.8</v>
      </c>
      <c r="AE113" s="95">
        <v>7.35</v>
      </c>
      <c r="AF113" s="95">
        <v>4.3600000000000003</v>
      </c>
      <c r="AG113" s="95">
        <v>5.16</v>
      </c>
      <c r="AH113" s="100" t="str">
        <f t="shared" si="58"/>
        <v>-</v>
      </c>
      <c r="AI113" s="100" t="str">
        <f t="shared" si="59"/>
        <v>-</v>
      </c>
      <c r="AJ113" s="100" t="str">
        <f t="shared" si="60"/>
        <v>-</v>
      </c>
      <c r="AK113" s="100" t="str">
        <f t="shared" si="61"/>
        <v>-</v>
      </c>
      <c r="AL113" s="100" t="str">
        <f t="shared" si="62"/>
        <v>-</v>
      </c>
      <c r="AM113" s="100">
        <f t="shared" si="63"/>
        <v>28.761868144165025</v>
      </c>
      <c r="AN113" s="100">
        <f t="shared" si="64"/>
        <v>26.914620803434854</v>
      </c>
      <c r="AO113" s="97">
        <f t="shared" si="65"/>
        <v>194.44444444444443</v>
      </c>
      <c r="AP113" s="97">
        <f t="shared" si="66"/>
        <v>194.44444444444443</v>
      </c>
      <c r="AQ113" s="97">
        <f t="shared" si="67"/>
        <v>194.44444444444443</v>
      </c>
      <c r="AR113" s="97">
        <f t="shared" si="68"/>
        <v>285.71428571428572</v>
      </c>
      <c r="AS113" s="97">
        <f t="shared" si="69"/>
        <v>481.65137614678895</v>
      </c>
      <c r="AT113" s="97">
        <f t="shared" si="70"/>
        <v>406.97674418604652</v>
      </c>
      <c r="AU113" s="97">
        <f t="shared" si="71"/>
        <v>406.97674418604652</v>
      </c>
      <c r="AV113" s="97" t="str">
        <f t="shared" si="72"/>
        <v>-</v>
      </c>
      <c r="AW113" s="97" t="str">
        <f t="shared" si="73"/>
        <v>-</v>
      </c>
      <c r="AX113" s="97" t="str">
        <f t="shared" si="74"/>
        <v>-</v>
      </c>
      <c r="AY113" s="97" t="str">
        <f t="shared" si="75"/>
        <v>-</v>
      </c>
      <c r="AZ113" s="97" t="str">
        <f t="shared" si="76"/>
        <v>-</v>
      </c>
      <c r="BA113" s="97">
        <f t="shared" si="77"/>
        <v>26.863378922109504</v>
      </c>
      <c r="BB113" s="97">
        <f t="shared" si="78"/>
        <v>25.24508581969474</v>
      </c>
    </row>
    <row r="114" spans="2:54" s="75" customFormat="1" x14ac:dyDescent="0.3">
      <c r="B114" s="92" t="s">
        <v>130</v>
      </c>
      <c r="C114" s="92" t="s">
        <v>131</v>
      </c>
      <c r="D114" s="92" t="s">
        <v>133</v>
      </c>
      <c r="E114" s="93" t="s">
        <v>114</v>
      </c>
      <c r="F114" s="93" t="s">
        <v>112</v>
      </c>
      <c r="G114" s="93" t="s">
        <v>59</v>
      </c>
      <c r="H114" s="94" t="s">
        <v>113</v>
      </c>
      <c r="I114" s="94" t="s">
        <v>113</v>
      </c>
      <c r="J114" s="94" t="s">
        <v>113</v>
      </c>
      <c r="K114" s="94" t="s">
        <v>113</v>
      </c>
      <c r="L114" s="94" t="s">
        <v>113</v>
      </c>
      <c r="M114" s="94" t="s">
        <v>113</v>
      </c>
      <c r="N114" s="94" t="s">
        <v>113</v>
      </c>
      <c r="O114" s="94" t="str">
        <f t="shared" si="44"/>
        <v>-</v>
      </c>
      <c r="P114" s="94" t="str">
        <f t="shared" si="45"/>
        <v>-</v>
      </c>
      <c r="Q114" s="94" t="str">
        <f t="shared" si="46"/>
        <v>-</v>
      </c>
      <c r="R114" s="94" t="str">
        <f t="shared" si="47"/>
        <v>-</v>
      </c>
      <c r="S114" s="94" t="str">
        <f t="shared" si="48"/>
        <v>-</v>
      </c>
      <c r="T114" s="94" t="str">
        <f t="shared" si="49"/>
        <v>-</v>
      </c>
      <c r="U114" s="94" t="str">
        <f t="shared" si="50"/>
        <v>-</v>
      </c>
      <c r="V114" s="95">
        <v>0.52</v>
      </c>
      <c r="W114" s="96" t="str">
        <f t="shared" si="51"/>
        <v>-</v>
      </c>
      <c r="X114" s="96" t="str">
        <f t="shared" si="52"/>
        <v>-</v>
      </c>
      <c r="Y114" s="96" t="str">
        <f t="shared" si="53"/>
        <v>-</v>
      </c>
      <c r="Z114" s="96" t="str">
        <f t="shared" si="54"/>
        <v>-</v>
      </c>
      <c r="AA114" s="96" t="str">
        <f t="shared" si="55"/>
        <v>-</v>
      </c>
      <c r="AB114" s="96" t="str">
        <f t="shared" si="56"/>
        <v>-</v>
      </c>
      <c r="AC114" s="96" t="str">
        <f t="shared" si="57"/>
        <v>-</v>
      </c>
      <c r="AD114" s="95">
        <v>10.8</v>
      </c>
      <c r="AE114" s="95">
        <v>7.35</v>
      </c>
      <c r="AF114" s="95">
        <v>4.3600000000000003</v>
      </c>
      <c r="AG114" s="95">
        <v>5.16</v>
      </c>
      <c r="AH114" s="100" t="str">
        <f t="shared" si="58"/>
        <v>-</v>
      </c>
      <c r="AI114" s="100" t="str">
        <f t="shared" si="59"/>
        <v>-</v>
      </c>
      <c r="AJ114" s="100" t="str">
        <f t="shared" si="60"/>
        <v>-</v>
      </c>
      <c r="AK114" s="100" t="str">
        <f t="shared" si="61"/>
        <v>-</v>
      </c>
      <c r="AL114" s="100" t="str">
        <f t="shared" si="62"/>
        <v>-</v>
      </c>
      <c r="AM114" s="100" t="str">
        <f t="shared" si="63"/>
        <v>-</v>
      </c>
      <c r="AN114" s="100" t="str">
        <f t="shared" si="64"/>
        <v>-</v>
      </c>
      <c r="AO114" s="97">
        <f t="shared" si="65"/>
        <v>194.44444444444443</v>
      </c>
      <c r="AP114" s="97">
        <f t="shared" si="66"/>
        <v>194.44444444444443</v>
      </c>
      <c r="AQ114" s="97">
        <f t="shared" si="67"/>
        <v>194.44444444444443</v>
      </c>
      <c r="AR114" s="97">
        <f t="shared" si="68"/>
        <v>285.71428571428572</v>
      </c>
      <c r="AS114" s="97">
        <f t="shared" si="69"/>
        <v>481.65137614678895</v>
      </c>
      <c r="AT114" s="97">
        <f t="shared" si="70"/>
        <v>406.97674418604652</v>
      </c>
      <c r="AU114" s="97">
        <f t="shared" si="71"/>
        <v>406.97674418604652</v>
      </c>
      <c r="AV114" s="97" t="str">
        <f t="shared" si="72"/>
        <v>-</v>
      </c>
      <c r="AW114" s="97" t="str">
        <f t="shared" si="73"/>
        <v>-</v>
      </c>
      <c r="AX114" s="97" t="str">
        <f t="shared" si="74"/>
        <v>-</v>
      </c>
      <c r="AY114" s="97" t="str">
        <f t="shared" si="75"/>
        <v>-</v>
      </c>
      <c r="AZ114" s="97" t="str">
        <f t="shared" si="76"/>
        <v>-</v>
      </c>
      <c r="BA114" s="97" t="str">
        <f t="shared" si="77"/>
        <v>-</v>
      </c>
      <c r="BB114" s="97" t="str">
        <f t="shared" si="78"/>
        <v>-</v>
      </c>
    </row>
    <row r="115" spans="2:54" s="75" customFormat="1" x14ac:dyDescent="0.3">
      <c r="B115" s="92" t="s">
        <v>130</v>
      </c>
      <c r="C115" s="92" t="s">
        <v>131</v>
      </c>
      <c r="D115" s="92" t="s">
        <v>133</v>
      </c>
      <c r="E115" s="93" t="s">
        <v>115</v>
      </c>
      <c r="F115" s="93" t="s">
        <v>112</v>
      </c>
      <c r="G115" s="93" t="s">
        <v>59</v>
      </c>
      <c r="H115" s="101">
        <v>9.6830427313100806E-2</v>
      </c>
      <c r="I115" s="101">
        <v>9.1217069207993495E-2</v>
      </c>
      <c r="J115" s="101">
        <v>7.4150649807788196E-2</v>
      </c>
      <c r="K115" s="101">
        <v>5.1632303325279301E-2</v>
      </c>
      <c r="L115" s="101">
        <v>0.10178966967104899</v>
      </c>
      <c r="M115" s="101">
        <v>8.1318332222901593E-2</v>
      </c>
      <c r="N115" s="101">
        <v>6.93230429728076E-2</v>
      </c>
      <c r="O115" s="94">
        <f t="shared" si="44"/>
        <v>123927.98764791203</v>
      </c>
      <c r="P115" s="94">
        <f t="shared" si="45"/>
        <v>131554.32534932203</v>
      </c>
      <c r="Q115" s="94">
        <f t="shared" si="46"/>
        <v>161832.70181861057</v>
      </c>
      <c r="R115" s="94">
        <f t="shared" si="47"/>
        <v>232412.64145046906</v>
      </c>
      <c r="S115" s="94">
        <f t="shared" si="48"/>
        <v>117890.15563936974</v>
      </c>
      <c r="T115" s="94">
        <f t="shared" si="49"/>
        <v>147568.20106820209</v>
      </c>
      <c r="U115" s="94">
        <f t="shared" si="50"/>
        <v>173102.61473529192</v>
      </c>
      <c r="V115" s="95">
        <v>0.52</v>
      </c>
      <c r="W115" s="96">
        <f t="shared" si="51"/>
        <v>5.0351822202812424E-2</v>
      </c>
      <c r="X115" s="96">
        <f t="shared" si="52"/>
        <v>4.7432875988156618E-2</v>
      </c>
      <c r="Y115" s="96">
        <f t="shared" si="53"/>
        <v>3.8558337900049866E-2</v>
      </c>
      <c r="Z115" s="96">
        <f t="shared" si="54"/>
        <v>2.6848797729145238E-2</v>
      </c>
      <c r="AA115" s="96">
        <f t="shared" si="55"/>
        <v>5.2930628228945481E-2</v>
      </c>
      <c r="AB115" s="96">
        <f t="shared" si="56"/>
        <v>4.2285532755908829E-2</v>
      </c>
      <c r="AC115" s="96">
        <f t="shared" si="57"/>
        <v>3.6047982345859951E-2</v>
      </c>
      <c r="AD115" s="95">
        <v>10.8</v>
      </c>
      <c r="AE115" s="95">
        <v>7.35</v>
      </c>
      <c r="AF115" s="95">
        <v>4.3600000000000003</v>
      </c>
      <c r="AG115" s="95">
        <v>5.16</v>
      </c>
      <c r="AH115" s="100">
        <f t="shared" si="58"/>
        <v>41706.534304585773</v>
      </c>
      <c r="AI115" s="100">
        <f t="shared" si="59"/>
        <v>44273.090261791061</v>
      </c>
      <c r="AJ115" s="100">
        <f t="shared" si="60"/>
        <v>54462.928496647779</v>
      </c>
      <c r="AK115" s="100">
        <f t="shared" si="61"/>
        <v>78215.79279583093</v>
      </c>
      <c r="AL115" s="100">
        <f t="shared" si="62"/>
        <v>39674.571609403276</v>
      </c>
      <c r="AM115" s="100">
        <f t="shared" si="63"/>
        <v>49662.375359491089</v>
      </c>
      <c r="AN115" s="100">
        <f t="shared" si="64"/>
        <v>58255.68765130017</v>
      </c>
      <c r="AO115" s="97">
        <f t="shared" si="65"/>
        <v>194.44444444444443</v>
      </c>
      <c r="AP115" s="97">
        <f t="shared" si="66"/>
        <v>194.44444444444443</v>
      </c>
      <c r="AQ115" s="97">
        <f t="shared" si="67"/>
        <v>194.44444444444443</v>
      </c>
      <c r="AR115" s="97">
        <f t="shared" si="68"/>
        <v>285.71428571428572</v>
      </c>
      <c r="AS115" s="97">
        <f t="shared" si="69"/>
        <v>481.65137614678895</v>
      </c>
      <c r="AT115" s="97">
        <f t="shared" si="70"/>
        <v>406.97674418604652</v>
      </c>
      <c r="AU115" s="97">
        <f t="shared" si="71"/>
        <v>406.97674418604652</v>
      </c>
      <c r="AV115" s="97">
        <f t="shared" si="72"/>
        <v>193.54211129843924</v>
      </c>
      <c r="AW115" s="97">
        <f t="shared" si="73"/>
        <v>193.59419173254838</v>
      </c>
      <c r="AX115" s="97">
        <f t="shared" si="74"/>
        <v>193.75270534428574</v>
      </c>
      <c r="AY115" s="97">
        <f t="shared" si="75"/>
        <v>284.67439927011304</v>
      </c>
      <c r="AZ115" s="97">
        <f t="shared" si="76"/>
        <v>475.87423798746613</v>
      </c>
      <c r="BA115" s="97">
        <f t="shared" si="77"/>
        <v>403.66873113316518</v>
      </c>
      <c r="BB115" s="97">
        <f t="shared" si="78"/>
        <v>404.15331173518399</v>
      </c>
    </row>
    <row r="116" spans="2:54" s="75" customFormat="1" x14ac:dyDescent="0.3">
      <c r="B116" s="92" t="s">
        <v>130</v>
      </c>
      <c r="C116" s="92" t="s">
        <v>131</v>
      </c>
      <c r="D116" s="92" t="s">
        <v>133</v>
      </c>
      <c r="E116" s="93" t="s">
        <v>116</v>
      </c>
      <c r="F116" s="93" t="s">
        <v>112</v>
      </c>
      <c r="G116" s="93" t="s">
        <v>59</v>
      </c>
      <c r="H116" s="94" t="s">
        <v>113</v>
      </c>
      <c r="I116" s="94" t="s">
        <v>113</v>
      </c>
      <c r="J116" s="94" t="s">
        <v>113</v>
      </c>
      <c r="K116" s="94" t="s">
        <v>113</v>
      </c>
      <c r="L116" s="94" t="s">
        <v>113</v>
      </c>
      <c r="M116" s="94">
        <v>140.49158369535192</v>
      </c>
      <c r="N116" s="94">
        <v>150.1164505115548</v>
      </c>
      <c r="O116" s="94" t="str">
        <f t="shared" si="44"/>
        <v>-</v>
      </c>
      <c r="P116" s="94" t="str">
        <f t="shared" si="45"/>
        <v>-</v>
      </c>
      <c r="Q116" s="94" t="str">
        <f t="shared" si="46"/>
        <v>-</v>
      </c>
      <c r="R116" s="94" t="str">
        <f t="shared" si="47"/>
        <v>-</v>
      </c>
      <c r="S116" s="94" t="str">
        <f t="shared" si="48"/>
        <v>-</v>
      </c>
      <c r="T116" s="94">
        <f t="shared" si="49"/>
        <v>85.414369205356266</v>
      </c>
      <c r="U116" s="94">
        <f t="shared" si="50"/>
        <v>79.937941239000537</v>
      </c>
      <c r="V116" s="95">
        <v>0.52</v>
      </c>
      <c r="W116" s="96" t="str">
        <f t="shared" si="51"/>
        <v>-</v>
      </c>
      <c r="X116" s="96" t="str">
        <f t="shared" si="52"/>
        <v>-</v>
      </c>
      <c r="Y116" s="96" t="str">
        <f t="shared" si="53"/>
        <v>-</v>
      </c>
      <c r="Z116" s="96" t="str">
        <f t="shared" si="54"/>
        <v>-</v>
      </c>
      <c r="AA116" s="96" t="str">
        <f t="shared" si="55"/>
        <v>-</v>
      </c>
      <c r="AB116" s="96">
        <f t="shared" si="56"/>
        <v>73.055623521583001</v>
      </c>
      <c r="AC116" s="96">
        <f t="shared" si="57"/>
        <v>78.060554266008495</v>
      </c>
      <c r="AD116" s="95">
        <v>10.8</v>
      </c>
      <c r="AE116" s="95">
        <v>7.35</v>
      </c>
      <c r="AF116" s="95">
        <v>4.3600000000000003</v>
      </c>
      <c r="AG116" s="95">
        <v>5.16</v>
      </c>
      <c r="AH116" s="100" t="str">
        <f t="shared" si="58"/>
        <v>-</v>
      </c>
      <c r="AI116" s="100" t="str">
        <f t="shared" si="59"/>
        <v>-</v>
      </c>
      <c r="AJ116" s="100" t="str">
        <f t="shared" si="60"/>
        <v>-</v>
      </c>
      <c r="AK116" s="100" t="str">
        <f t="shared" si="61"/>
        <v>-</v>
      </c>
      <c r="AL116" s="100" t="str">
        <f t="shared" si="62"/>
        <v>-</v>
      </c>
      <c r="AM116" s="100">
        <f t="shared" si="63"/>
        <v>28.745220405648745</v>
      </c>
      <c r="AN116" s="100">
        <f t="shared" si="64"/>
        <v>26.902191763125181</v>
      </c>
      <c r="AO116" s="97">
        <f t="shared" si="65"/>
        <v>194.44444444444443</v>
      </c>
      <c r="AP116" s="97">
        <f t="shared" si="66"/>
        <v>194.44444444444443</v>
      </c>
      <c r="AQ116" s="97">
        <f t="shared" si="67"/>
        <v>194.44444444444443</v>
      </c>
      <c r="AR116" s="97">
        <f t="shared" si="68"/>
        <v>285.71428571428572</v>
      </c>
      <c r="AS116" s="97">
        <f t="shared" si="69"/>
        <v>481.65137614678895</v>
      </c>
      <c r="AT116" s="97">
        <f t="shared" si="70"/>
        <v>406.97674418604652</v>
      </c>
      <c r="AU116" s="97">
        <f t="shared" si="71"/>
        <v>406.97674418604652</v>
      </c>
      <c r="AV116" s="97" t="str">
        <f t="shared" si="72"/>
        <v>-</v>
      </c>
      <c r="AW116" s="97" t="str">
        <f t="shared" si="73"/>
        <v>-</v>
      </c>
      <c r="AX116" s="97" t="str">
        <f t="shared" si="74"/>
        <v>-</v>
      </c>
      <c r="AY116" s="97" t="str">
        <f t="shared" si="75"/>
        <v>-</v>
      </c>
      <c r="AZ116" s="97" t="str">
        <f t="shared" si="76"/>
        <v>-</v>
      </c>
      <c r="BA116" s="97">
        <f t="shared" si="77"/>
        <v>26.848855835311738</v>
      </c>
      <c r="BB116" s="97">
        <f t="shared" si="78"/>
        <v>25.234150607643173</v>
      </c>
    </row>
    <row r="117" spans="2:54" s="75" customFormat="1" x14ac:dyDescent="0.3">
      <c r="B117" s="93" t="s">
        <v>130</v>
      </c>
      <c r="C117" s="93" t="s">
        <v>131</v>
      </c>
      <c r="D117" s="92" t="s">
        <v>133</v>
      </c>
      <c r="E117" s="93" t="s">
        <v>111</v>
      </c>
      <c r="F117" s="93" t="s">
        <v>117</v>
      </c>
      <c r="G117" s="93" t="s">
        <v>59</v>
      </c>
      <c r="H117" s="94" t="s">
        <v>113</v>
      </c>
      <c r="I117" s="94" t="s">
        <v>113</v>
      </c>
      <c r="J117" s="94" t="s">
        <v>113</v>
      </c>
      <c r="K117" s="94" t="s">
        <v>113</v>
      </c>
      <c r="L117" s="94" t="s">
        <v>113</v>
      </c>
      <c r="M117" s="94">
        <v>46.803421787709503</v>
      </c>
      <c r="N117" s="94">
        <v>50.0157091561939</v>
      </c>
      <c r="O117" s="94" t="str">
        <f t="shared" si="44"/>
        <v>-</v>
      </c>
      <c r="P117" s="94" t="str">
        <f t="shared" si="45"/>
        <v>-</v>
      </c>
      <c r="Q117" s="94" t="str">
        <f t="shared" si="46"/>
        <v>-</v>
      </c>
      <c r="R117" s="94" t="str">
        <f t="shared" si="47"/>
        <v>-</v>
      </c>
      <c r="S117" s="94" t="str">
        <f t="shared" si="48"/>
        <v>-</v>
      </c>
      <c r="T117" s="94">
        <f t="shared" si="49"/>
        <v>256.39151031370056</v>
      </c>
      <c r="U117" s="94">
        <f t="shared" si="50"/>
        <v>239.9246197334769</v>
      </c>
      <c r="V117" s="95">
        <v>0.52</v>
      </c>
      <c r="W117" s="96" t="str">
        <f t="shared" si="51"/>
        <v>-</v>
      </c>
      <c r="X117" s="96" t="str">
        <f t="shared" si="52"/>
        <v>-</v>
      </c>
      <c r="Y117" s="96" t="str">
        <f t="shared" si="53"/>
        <v>-</v>
      </c>
      <c r="Z117" s="96" t="str">
        <f t="shared" si="54"/>
        <v>-</v>
      </c>
      <c r="AA117" s="96" t="str">
        <f t="shared" si="55"/>
        <v>-</v>
      </c>
      <c r="AB117" s="96">
        <f t="shared" si="56"/>
        <v>24.337779329608942</v>
      </c>
      <c r="AC117" s="96">
        <f t="shared" si="57"/>
        <v>26.00816876122083</v>
      </c>
      <c r="AD117" s="95">
        <v>10.8</v>
      </c>
      <c r="AE117" s="95">
        <v>7.35</v>
      </c>
      <c r="AF117" s="95">
        <v>4.3600000000000003</v>
      </c>
      <c r="AG117" s="95">
        <v>5.16</v>
      </c>
      <c r="AH117" s="100" t="str">
        <f t="shared" si="58"/>
        <v>-</v>
      </c>
      <c r="AI117" s="100" t="str">
        <f t="shared" si="59"/>
        <v>-</v>
      </c>
      <c r="AJ117" s="100" t="str">
        <f t="shared" si="60"/>
        <v>-</v>
      </c>
      <c r="AK117" s="100" t="str">
        <f t="shared" si="61"/>
        <v>-</v>
      </c>
      <c r="AL117" s="100" t="str">
        <f t="shared" si="62"/>
        <v>-</v>
      </c>
      <c r="AM117" s="100">
        <f t="shared" si="63"/>
        <v>86.28560443249539</v>
      </c>
      <c r="AN117" s="100">
        <f t="shared" si="64"/>
        <v>80.743862410304715</v>
      </c>
      <c r="AO117" s="97">
        <f t="shared" si="65"/>
        <v>194.44444444444443</v>
      </c>
      <c r="AP117" s="97">
        <f t="shared" si="66"/>
        <v>194.44444444444443</v>
      </c>
      <c r="AQ117" s="97">
        <f t="shared" si="67"/>
        <v>194.44444444444443</v>
      </c>
      <c r="AR117" s="97">
        <f t="shared" si="68"/>
        <v>285.71428571428572</v>
      </c>
      <c r="AS117" s="97">
        <f t="shared" si="69"/>
        <v>481.65137614678895</v>
      </c>
      <c r="AT117" s="97">
        <f t="shared" si="70"/>
        <v>406.97674418604652</v>
      </c>
      <c r="AU117" s="97">
        <f t="shared" si="71"/>
        <v>406.97674418604652</v>
      </c>
      <c r="AV117" s="97" t="str">
        <f t="shared" si="72"/>
        <v>-</v>
      </c>
      <c r="AW117" s="97" t="str">
        <f t="shared" si="73"/>
        <v>-</v>
      </c>
      <c r="AX117" s="97" t="str">
        <f t="shared" si="74"/>
        <v>-</v>
      </c>
      <c r="AY117" s="97" t="str">
        <f t="shared" si="75"/>
        <v>-</v>
      </c>
      <c r="AZ117" s="97" t="str">
        <f t="shared" si="76"/>
        <v>-</v>
      </c>
      <c r="BA117" s="97">
        <f t="shared" si="77"/>
        <v>71.191799780401979</v>
      </c>
      <c r="BB117" s="97">
        <f t="shared" si="78"/>
        <v>67.376431900381704</v>
      </c>
    </row>
    <row r="118" spans="2:54" s="75" customFormat="1" x14ac:dyDescent="0.3">
      <c r="B118" s="93" t="s">
        <v>130</v>
      </c>
      <c r="C118" s="93" t="s">
        <v>131</v>
      </c>
      <c r="D118" s="92" t="s">
        <v>133</v>
      </c>
      <c r="E118" s="93" t="s">
        <v>114</v>
      </c>
      <c r="F118" s="93" t="s">
        <v>117</v>
      </c>
      <c r="G118" s="93" t="s">
        <v>59</v>
      </c>
      <c r="H118" s="94" t="s">
        <v>113</v>
      </c>
      <c r="I118" s="94" t="s">
        <v>113</v>
      </c>
      <c r="J118" s="94" t="s">
        <v>113</v>
      </c>
      <c r="K118" s="94" t="s">
        <v>113</v>
      </c>
      <c r="L118" s="94" t="s">
        <v>113</v>
      </c>
      <c r="M118" s="94" t="s">
        <v>113</v>
      </c>
      <c r="N118" s="94" t="s">
        <v>113</v>
      </c>
      <c r="O118" s="94" t="str">
        <f t="shared" si="44"/>
        <v>-</v>
      </c>
      <c r="P118" s="94" t="str">
        <f t="shared" si="45"/>
        <v>-</v>
      </c>
      <c r="Q118" s="94" t="str">
        <f t="shared" si="46"/>
        <v>-</v>
      </c>
      <c r="R118" s="94" t="str">
        <f t="shared" si="47"/>
        <v>-</v>
      </c>
      <c r="S118" s="94" t="str">
        <f t="shared" si="48"/>
        <v>-</v>
      </c>
      <c r="T118" s="94" t="str">
        <f t="shared" si="49"/>
        <v>-</v>
      </c>
      <c r="U118" s="94" t="str">
        <f t="shared" si="50"/>
        <v>-</v>
      </c>
      <c r="V118" s="95">
        <v>0.52</v>
      </c>
      <c r="W118" s="96" t="str">
        <f t="shared" si="51"/>
        <v>-</v>
      </c>
      <c r="X118" s="96" t="str">
        <f t="shared" si="52"/>
        <v>-</v>
      </c>
      <c r="Y118" s="96" t="str">
        <f t="shared" si="53"/>
        <v>-</v>
      </c>
      <c r="Z118" s="96" t="str">
        <f t="shared" si="54"/>
        <v>-</v>
      </c>
      <c r="AA118" s="96" t="str">
        <f t="shared" si="55"/>
        <v>-</v>
      </c>
      <c r="AB118" s="96" t="str">
        <f t="shared" si="56"/>
        <v>-</v>
      </c>
      <c r="AC118" s="96" t="str">
        <f t="shared" si="57"/>
        <v>-</v>
      </c>
      <c r="AD118" s="95">
        <v>10.8</v>
      </c>
      <c r="AE118" s="95">
        <v>7.35</v>
      </c>
      <c r="AF118" s="95">
        <v>4.3600000000000003</v>
      </c>
      <c r="AG118" s="95">
        <v>5.16</v>
      </c>
      <c r="AH118" s="100" t="str">
        <f t="shared" si="58"/>
        <v>-</v>
      </c>
      <c r="AI118" s="100" t="str">
        <f t="shared" si="59"/>
        <v>-</v>
      </c>
      <c r="AJ118" s="100" t="str">
        <f t="shared" si="60"/>
        <v>-</v>
      </c>
      <c r="AK118" s="100" t="str">
        <f t="shared" si="61"/>
        <v>-</v>
      </c>
      <c r="AL118" s="100" t="str">
        <f t="shared" si="62"/>
        <v>-</v>
      </c>
      <c r="AM118" s="100" t="str">
        <f t="shared" si="63"/>
        <v>-</v>
      </c>
      <c r="AN118" s="100" t="str">
        <f t="shared" si="64"/>
        <v>-</v>
      </c>
      <c r="AO118" s="97">
        <f t="shared" si="65"/>
        <v>194.44444444444443</v>
      </c>
      <c r="AP118" s="97">
        <f t="shared" si="66"/>
        <v>194.44444444444443</v>
      </c>
      <c r="AQ118" s="97">
        <f t="shared" si="67"/>
        <v>194.44444444444443</v>
      </c>
      <c r="AR118" s="97">
        <f t="shared" si="68"/>
        <v>285.71428571428572</v>
      </c>
      <c r="AS118" s="97">
        <f t="shared" si="69"/>
        <v>481.65137614678895</v>
      </c>
      <c r="AT118" s="97">
        <f t="shared" si="70"/>
        <v>406.97674418604652</v>
      </c>
      <c r="AU118" s="97">
        <f t="shared" si="71"/>
        <v>406.97674418604652</v>
      </c>
      <c r="AV118" s="97" t="str">
        <f t="shared" si="72"/>
        <v>-</v>
      </c>
      <c r="AW118" s="97" t="str">
        <f t="shared" si="73"/>
        <v>-</v>
      </c>
      <c r="AX118" s="97" t="str">
        <f t="shared" si="74"/>
        <v>-</v>
      </c>
      <c r="AY118" s="97" t="str">
        <f t="shared" si="75"/>
        <v>-</v>
      </c>
      <c r="AZ118" s="97" t="str">
        <f t="shared" si="76"/>
        <v>-</v>
      </c>
      <c r="BA118" s="97" t="str">
        <f t="shared" si="77"/>
        <v>-</v>
      </c>
      <c r="BB118" s="97" t="str">
        <f t="shared" si="78"/>
        <v>-</v>
      </c>
    </row>
    <row r="119" spans="2:54" s="75" customFormat="1" x14ac:dyDescent="0.3">
      <c r="B119" s="93" t="s">
        <v>130</v>
      </c>
      <c r="C119" s="93" t="s">
        <v>131</v>
      </c>
      <c r="D119" s="92" t="s">
        <v>133</v>
      </c>
      <c r="E119" s="93" t="s">
        <v>115</v>
      </c>
      <c r="F119" s="93" t="s">
        <v>117</v>
      </c>
      <c r="G119" s="93" t="s">
        <v>59</v>
      </c>
      <c r="H119" s="101">
        <v>7.0302680535525602E-2</v>
      </c>
      <c r="I119" s="101">
        <v>6.6227162823321195E-2</v>
      </c>
      <c r="J119" s="101">
        <v>5.3836274295087E-2</v>
      </c>
      <c r="K119" s="101">
        <v>3.74870732962196E-2</v>
      </c>
      <c r="L119" s="101">
        <v>7.9536031078324604E-2</v>
      </c>
      <c r="M119" s="101">
        <v>6.4873184201730202E-2</v>
      </c>
      <c r="N119" s="101">
        <v>5.4316505870577299E-2</v>
      </c>
      <c r="O119" s="94">
        <f t="shared" si="44"/>
        <v>170690.50438177981</v>
      </c>
      <c r="P119" s="94">
        <f t="shared" si="45"/>
        <v>181194.53542065865</v>
      </c>
      <c r="Q119" s="94">
        <f t="shared" si="46"/>
        <v>222898.03960477811</v>
      </c>
      <c r="R119" s="94">
        <f t="shared" si="47"/>
        <v>320110.34590982983</v>
      </c>
      <c r="S119" s="94">
        <f t="shared" si="48"/>
        <v>150875.01648382196</v>
      </c>
      <c r="T119" s="94">
        <f t="shared" si="49"/>
        <v>184976.27560078906</v>
      </c>
      <c r="U119" s="94">
        <f t="shared" si="50"/>
        <v>220927.31864220079</v>
      </c>
      <c r="V119" s="95">
        <v>0.52</v>
      </c>
      <c r="W119" s="96">
        <f t="shared" si="51"/>
        <v>3.6557393878473315E-2</v>
      </c>
      <c r="X119" s="96">
        <f t="shared" si="52"/>
        <v>3.443812466812702E-2</v>
      </c>
      <c r="Y119" s="96">
        <f t="shared" si="53"/>
        <v>2.799486263344524E-2</v>
      </c>
      <c r="Z119" s="96">
        <f t="shared" si="54"/>
        <v>1.9493278114034191E-2</v>
      </c>
      <c r="AA119" s="96">
        <f t="shared" si="55"/>
        <v>4.1358736160728798E-2</v>
      </c>
      <c r="AB119" s="96">
        <f t="shared" si="56"/>
        <v>3.3734055784899707E-2</v>
      </c>
      <c r="AC119" s="96">
        <f t="shared" si="57"/>
        <v>2.8244583052700195E-2</v>
      </c>
      <c r="AD119" s="95">
        <v>10.8</v>
      </c>
      <c r="AE119" s="95">
        <v>7.35</v>
      </c>
      <c r="AF119" s="95">
        <v>4.3600000000000003</v>
      </c>
      <c r="AG119" s="95">
        <v>5.16</v>
      </c>
      <c r="AH119" s="100">
        <f t="shared" si="58"/>
        <v>57443.919743868209</v>
      </c>
      <c r="AI119" s="100">
        <f t="shared" si="59"/>
        <v>60978.930189644743</v>
      </c>
      <c r="AJ119" s="100">
        <f t="shared" si="60"/>
        <v>75013.763328531102</v>
      </c>
      <c r="AK119" s="100">
        <f t="shared" si="61"/>
        <v>107729.44333503889</v>
      </c>
      <c r="AL119" s="100">
        <f t="shared" si="62"/>
        <v>50775.245932055463</v>
      </c>
      <c r="AM119" s="100">
        <f t="shared" si="63"/>
        <v>62251.631211804008</v>
      </c>
      <c r="AN119" s="100">
        <f t="shared" si="64"/>
        <v>74350.539927663718</v>
      </c>
      <c r="AO119" s="97">
        <f t="shared" si="65"/>
        <v>194.44444444444443</v>
      </c>
      <c r="AP119" s="97">
        <f t="shared" si="66"/>
        <v>194.44444444444443</v>
      </c>
      <c r="AQ119" s="97">
        <f t="shared" si="67"/>
        <v>194.44444444444443</v>
      </c>
      <c r="AR119" s="97">
        <f t="shared" si="68"/>
        <v>285.71428571428572</v>
      </c>
      <c r="AS119" s="97">
        <f t="shared" si="69"/>
        <v>481.65137614678895</v>
      </c>
      <c r="AT119" s="97">
        <f t="shared" si="70"/>
        <v>406.97674418604652</v>
      </c>
      <c r="AU119" s="97">
        <f t="shared" si="71"/>
        <v>406.97674418604652</v>
      </c>
      <c r="AV119" s="97">
        <f t="shared" si="72"/>
        <v>193.78848131107407</v>
      </c>
      <c r="AW119" s="97">
        <f t="shared" si="73"/>
        <v>193.82638728801874</v>
      </c>
      <c r="AX119" s="97">
        <f t="shared" si="74"/>
        <v>193.94172481988645</v>
      </c>
      <c r="AY119" s="97">
        <f t="shared" si="75"/>
        <v>284.95853388408574</v>
      </c>
      <c r="AZ119" s="97">
        <f t="shared" si="76"/>
        <v>477.12538920011178</v>
      </c>
      <c r="BA119" s="97">
        <f t="shared" si="77"/>
        <v>404.33337122084106</v>
      </c>
      <c r="BB119" s="97">
        <f t="shared" si="78"/>
        <v>404.76118008383975</v>
      </c>
    </row>
    <row r="120" spans="2:54" s="75" customFormat="1" x14ac:dyDescent="0.3">
      <c r="B120" s="93" t="s">
        <v>130</v>
      </c>
      <c r="C120" s="93" t="s">
        <v>131</v>
      </c>
      <c r="D120" s="92" t="s">
        <v>133</v>
      </c>
      <c r="E120" s="93" t="s">
        <v>116</v>
      </c>
      <c r="F120" s="93" t="s">
        <v>117</v>
      </c>
      <c r="G120" s="93" t="s">
        <v>59</v>
      </c>
      <c r="H120" s="94" t="s">
        <v>113</v>
      </c>
      <c r="I120" s="94" t="s">
        <v>113</v>
      </c>
      <c r="J120" s="94" t="s">
        <v>113</v>
      </c>
      <c r="K120" s="94" t="s">
        <v>113</v>
      </c>
      <c r="L120" s="94" t="s">
        <v>113</v>
      </c>
      <c r="M120" s="94">
        <v>46.868294971911233</v>
      </c>
      <c r="N120" s="94">
        <v>50.070025662064474</v>
      </c>
      <c r="O120" s="94" t="str">
        <f t="shared" si="44"/>
        <v>-</v>
      </c>
      <c r="P120" s="94" t="str">
        <f t="shared" si="45"/>
        <v>-</v>
      </c>
      <c r="Q120" s="94" t="str">
        <f t="shared" si="46"/>
        <v>-</v>
      </c>
      <c r="R120" s="94" t="str">
        <f t="shared" si="47"/>
        <v>-</v>
      </c>
      <c r="S120" s="94" t="str">
        <f t="shared" si="48"/>
        <v>-</v>
      </c>
      <c r="T120" s="94">
        <f t="shared" si="49"/>
        <v>256.03662363206837</v>
      </c>
      <c r="U120" s="94">
        <f t="shared" si="50"/>
        <v>239.6643469086894</v>
      </c>
      <c r="V120" s="95">
        <v>0.52</v>
      </c>
      <c r="W120" s="96" t="str">
        <f t="shared" si="51"/>
        <v>-</v>
      </c>
      <c r="X120" s="96" t="str">
        <f t="shared" si="52"/>
        <v>-</v>
      </c>
      <c r="Y120" s="96" t="str">
        <f t="shared" si="53"/>
        <v>-</v>
      </c>
      <c r="Z120" s="96" t="str">
        <f t="shared" si="54"/>
        <v>-</v>
      </c>
      <c r="AA120" s="96" t="str">
        <f t="shared" si="55"/>
        <v>-</v>
      </c>
      <c r="AB120" s="96">
        <f t="shared" si="56"/>
        <v>24.371513385393843</v>
      </c>
      <c r="AC120" s="96">
        <f t="shared" si="57"/>
        <v>26.036413344273527</v>
      </c>
      <c r="AD120" s="95">
        <v>10.8</v>
      </c>
      <c r="AE120" s="95">
        <v>7.35</v>
      </c>
      <c r="AF120" s="95">
        <v>4.3600000000000003</v>
      </c>
      <c r="AG120" s="95">
        <v>5.16</v>
      </c>
      <c r="AH120" s="100" t="str">
        <f t="shared" si="58"/>
        <v>-</v>
      </c>
      <c r="AI120" s="100" t="str">
        <f t="shared" si="59"/>
        <v>-</v>
      </c>
      <c r="AJ120" s="100" t="str">
        <f t="shared" si="60"/>
        <v>-</v>
      </c>
      <c r="AK120" s="100" t="str">
        <f t="shared" si="61"/>
        <v>-</v>
      </c>
      <c r="AL120" s="100" t="str">
        <f t="shared" si="62"/>
        <v>-</v>
      </c>
      <c r="AM120" s="100">
        <f t="shared" si="63"/>
        <v>86.166171414638399</v>
      </c>
      <c r="AN120" s="100">
        <f t="shared" si="64"/>
        <v>80.656270594270467</v>
      </c>
      <c r="AO120" s="97">
        <f t="shared" si="65"/>
        <v>194.44444444444443</v>
      </c>
      <c r="AP120" s="97">
        <f t="shared" si="66"/>
        <v>194.44444444444443</v>
      </c>
      <c r="AQ120" s="97">
        <f t="shared" si="67"/>
        <v>194.44444444444443</v>
      </c>
      <c r="AR120" s="97">
        <f t="shared" si="68"/>
        <v>285.71428571428572</v>
      </c>
      <c r="AS120" s="97">
        <f t="shared" si="69"/>
        <v>481.65137614678895</v>
      </c>
      <c r="AT120" s="97">
        <f t="shared" si="70"/>
        <v>406.97674418604652</v>
      </c>
      <c r="AU120" s="97">
        <f t="shared" si="71"/>
        <v>406.97674418604652</v>
      </c>
      <c r="AV120" s="97" t="str">
        <f t="shared" si="72"/>
        <v>-</v>
      </c>
      <c r="AW120" s="97" t="str">
        <f t="shared" si="73"/>
        <v>-</v>
      </c>
      <c r="AX120" s="97" t="str">
        <f t="shared" si="74"/>
        <v>-</v>
      </c>
      <c r="AY120" s="97" t="str">
        <f t="shared" si="75"/>
        <v>-</v>
      </c>
      <c r="AZ120" s="97" t="str">
        <f t="shared" si="76"/>
        <v>-</v>
      </c>
      <c r="BA120" s="97">
        <f t="shared" si="77"/>
        <v>71.110476885978045</v>
      </c>
      <c r="BB120" s="97">
        <f t="shared" si="78"/>
        <v>67.315430681888941</v>
      </c>
    </row>
    <row r="121" spans="2:54" s="75" customFormat="1" x14ac:dyDescent="0.3">
      <c r="B121" s="93" t="s">
        <v>130</v>
      </c>
      <c r="C121" s="93" t="s">
        <v>131</v>
      </c>
      <c r="D121" s="92" t="s">
        <v>133</v>
      </c>
      <c r="E121" s="93" t="s">
        <v>111</v>
      </c>
      <c r="F121" s="93" t="s">
        <v>118</v>
      </c>
      <c r="G121" s="93" t="s">
        <v>59</v>
      </c>
      <c r="H121" s="94" t="s">
        <v>113</v>
      </c>
      <c r="I121" s="94" t="s">
        <v>113</v>
      </c>
      <c r="J121" s="94" t="s">
        <v>113</v>
      </c>
      <c r="K121" s="94" t="s">
        <v>113</v>
      </c>
      <c r="L121" s="94" t="s">
        <v>113</v>
      </c>
      <c r="M121" s="99">
        <v>9.3606843575418992</v>
      </c>
      <c r="N121" s="94">
        <v>10.0031418312388</v>
      </c>
      <c r="O121" s="94" t="str">
        <f t="shared" si="44"/>
        <v>-</v>
      </c>
      <c r="P121" s="94" t="str">
        <f t="shared" si="45"/>
        <v>-</v>
      </c>
      <c r="Q121" s="94" t="str">
        <f t="shared" si="46"/>
        <v>-</v>
      </c>
      <c r="R121" s="94" t="str">
        <f t="shared" si="47"/>
        <v>-</v>
      </c>
      <c r="S121" s="94" t="str">
        <f t="shared" si="48"/>
        <v>-</v>
      </c>
      <c r="T121" s="94">
        <f t="shared" si="49"/>
        <v>1281.957551568503</v>
      </c>
      <c r="U121" s="94">
        <f t="shared" si="50"/>
        <v>1199.623098667382</v>
      </c>
      <c r="V121" s="95">
        <v>0.52</v>
      </c>
      <c r="W121" s="96" t="str">
        <f t="shared" si="51"/>
        <v>-</v>
      </c>
      <c r="X121" s="96" t="str">
        <f t="shared" si="52"/>
        <v>-</v>
      </c>
      <c r="Y121" s="96" t="str">
        <f t="shared" si="53"/>
        <v>-</v>
      </c>
      <c r="Z121" s="96" t="str">
        <f t="shared" si="54"/>
        <v>-</v>
      </c>
      <c r="AA121" s="96" t="str">
        <f t="shared" si="55"/>
        <v>-</v>
      </c>
      <c r="AB121" s="96">
        <f t="shared" si="56"/>
        <v>4.8675558659217879</v>
      </c>
      <c r="AC121" s="96">
        <f t="shared" si="57"/>
        <v>5.2016337522441765</v>
      </c>
      <c r="AD121" s="95">
        <v>10.8</v>
      </c>
      <c r="AE121" s="95">
        <v>7.35</v>
      </c>
      <c r="AF121" s="95">
        <v>4.3600000000000003</v>
      </c>
      <c r="AG121" s="95">
        <v>5.16</v>
      </c>
      <c r="AH121" s="96" t="str">
        <f t="shared" si="58"/>
        <v>-</v>
      </c>
      <c r="AI121" s="96" t="str">
        <f t="shared" si="59"/>
        <v>-</v>
      </c>
      <c r="AJ121" s="96" t="str">
        <f t="shared" si="60"/>
        <v>-</v>
      </c>
      <c r="AK121" s="96" t="str">
        <f t="shared" si="61"/>
        <v>-</v>
      </c>
      <c r="AL121" s="96" t="str">
        <f t="shared" si="62"/>
        <v>-</v>
      </c>
      <c r="AM121" s="96">
        <f t="shared" si="63"/>
        <v>431.42802216247702</v>
      </c>
      <c r="AN121" s="96">
        <f t="shared" si="64"/>
        <v>403.71931205152276</v>
      </c>
      <c r="AO121" s="97">
        <f t="shared" si="65"/>
        <v>194.44444444444443</v>
      </c>
      <c r="AP121" s="97">
        <f t="shared" si="66"/>
        <v>194.44444444444443</v>
      </c>
      <c r="AQ121" s="97">
        <f t="shared" si="67"/>
        <v>194.44444444444443</v>
      </c>
      <c r="AR121" s="97">
        <f t="shared" si="68"/>
        <v>285.71428571428572</v>
      </c>
      <c r="AS121" s="97">
        <f t="shared" si="69"/>
        <v>481.65137614678895</v>
      </c>
      <c r="AT121" s="97">
        <f t="shared" si="70"/>
        <v>406.97674418604652</v>
      </c>
      <c r="AU121" s="97">
        <f t="shared" si="71"/>
        <v>406.97674418604652</v>
      </c>
      <c r="AV121" s="97" t="str">
        <f t="shared" si="72"/>
        <v>-</v>
      </c>
      <c r="AW121" s="97" t="str">
        <f t="shared" si="73"/>
        <v>-</v>
      </c>
      <c r="AX121" s="97" t="str">
        <f t="shared" si="74"/>
        <v>-</v>
      </c>
      <c r="AY121" s="97" t="str">
        <f t="shared" si="75"/>
        <v>-</v>
      </c>
      <c r="AZ121" s="97" t="str">
        <f t="shared" si="76"/>
        <v>-</v>
      </c>
      <c r="BA121" s="97">
        <f t="shared" si="77"/>
        <v>209.42291701777089</v>
      </c>
      <c r="BB121" s="97">
        <f t="shared" si="78"/>
        <v>202.6707419131825</v>
      </c>
    </row>
    <row r="122" spans="2:54" s="75" customFormat="1" x14ac:dyDescent="0.3">
      <c r="B122" s="93" t="s">
        <v>130</v>
      </c>
      <c r="C122" s="93" t="s">
        <v>131</v>
      </c>
      <c r="D122" s="92" t="s">
        <v>133</v>
      </c>
      <c r="E122" s="93" t="s">
        <v>114</v>
      </c>
      <c r="F122" s="93" t="s">
        <v>118</v>
      </c>
      <c r="G122" s="93" t="s">
        <v>59</v>
      </c>
      <c r="H122" s="94" t="s">
        <v>113</v>
      </c>
      <c r="I122" s="94" t="s">
        <v>113</v>
      </c>
      <c r="J122" s="94" t="s">
        <v>113</v>
      </c>
      <c r="K122" s="94" t="s">
        <v>113</v>
      </c>
      <c r="L122" s="94" t="s">
        <v>113</v>
      </c>
      <c r="M122" s="94" t="s">
        <v>113</v>
      </c>
      <c r="N122" s="94" t="s">
        <v>113</v>
      </c>
      <c r="O122" s="94" t="str">
        <f t="shared" si="44"/>
        <v>-</v>
      </c>
      <c r="P122" s="94" t="str">
        <f t="shared" si="45"/>
        <v>-</v>
      </c>
      <c r="Q122" s="94" t="str">
        <f t="shared" si="46"/>
        <v>-</v>
      </c>
      <c r="R122" s="94" t="str">
        <f t="shared" si="47"/>
        <v>-</v>
      </c>
      <c r="S122" s="94" t="str">
        <f t="shared" si="48"/>
        <v>-</v>
      </c>
      <c r="T122" s="94" t="str">
        <f t="shared" si="49"/>
        <v>-</v>
      </c>
      <c r="U122" s="94" t="str">
        <f t="shared" si="50"/>
        <v>-</v>
      </c>
      <c r="V122" s="95">
        <v>0.52</v>
      </c>
      <c r="W122" s="96" t="str">
        <f t="shared" si="51"/>
        <v>-</v>
      </c>
      <c r="X122" s="96" t="str">
        <f t="shared" si="52"/>
        <v>-</v>
      </c>
      <c r="Y122" s="96" t="str">
        <f t="shared" si="53"/>
        <v>-</v>
      </c>
      <c r="Z122" s="96" t="str">
        <f t="shared" si="54"/>
        <v>-</v>
      </c>
      <c r="AA122" s="96" t="str">
        <f t="shared" si="55"/>
        <v>-</v>
      </c>
      <c r="AB122" s="96" t="str">
        <f t="shared" si="56"/>
        <v>-</v>
      </c>
      <c r="AC122" s="96" t="str">
        <f t="shared" si="57"/>
        <v>-</v>
      </c>
      <c r="AD122" s="95">
        <v>10.8</v>
      </c>
      <c r="AE122" s="95">
        <v>7.35</v>
      </c>
      <c r="AF122" s="95">
        <v>4.3600000000000003</v>
      </c>
      <c r="AG122" s="95">
        <v>5.16</v>
      </c>
      <c r="AH122" s="96" t="str">
        <f t="shared" si="58"/>
        <v>-</v>
      </c>
      <c r="AI122" s="96" t="str">
        <f t="shared" si="59"/>
        <v>-</v>
      </c>
      <c r="AJ122" s="96" t="str">
        <f t="shared" si="60"/>
        <v>-</v>
      </c>
      <c r="AK122" s="96" t="str">
        <f t="shared" si="61"/>
        <v>-</v>
      </c>
      <c r="AL122" s="96" t="str">
        <f t="shared" si="62"/>
        <v>-</v>
      </c>
      <c r="AM122" s="96" t="str">
        <f t="shared" si="63"/>
        <v>-</v>
      </c>
      <c r="AN122" s="96" t="str">
        <f t="shared" si="64"/>
        <v>-</v>
      </c>
      <c r="AO122" s="97">
        <f t="shared" si="65"/>
        <v>194.44444444444443</v>
      </c>
      <c r="AP122" s="97">
        <f t="shared" si="66"/>
        <v>194.44444444444443</v>
      </c>
      <c r="AQ122" s="97">
        <f t="shared" si="67"/>
        <v>194.44444444444443</v>
      </c>
      <c r="AR122" s="97">
        <f t="shared" si="68"/>
        <v>285.71428571428572</v>
      </c>
      <c r="AS122" s="97">
        <f t="shared" si="69"/>
        <v>481.65137614678895</v>
      </c>
      <c r="AT122" s="97">
        <f t="shared" si="70"/>
        <v>406.97674418604652</v>
      </c>
      <c r="AU122" s="97">
        <f t="shared" si="71"/>
        <v>406.97674418604652</v>
      </c>
      <c r="AV122" s="97" t="str">
        <f t="shared" si="72"/>
        <v>-</v>
      </c>
      <c r="AW122" s="97" t="str">
        <f t="shared" si="73"/>
        <v>-</v>
      </c>
      <c r="AX122" s="97" t="str">
        <f t="shared" si="74"/>
        <v>-</v>
      </c>
      <c r="AY122" s="97" t="str">
        <f t="shared" si="75"/>
        <v>-</v>
      </c>
      <c r="AZ122" s="97" t="str">
        <f t="shared" si="76"/>
        <v>-</v>
      </c>
      <c r="BA122" s="97" t="str">
        <f t="shared" si="77"/>
        <v>-</v>
      </c>
      <c r="BB122" s="97" t="str">
        <f t="shared" si="78"/>
        <v>-</v>
      </c>
    </row>
    <row r="123" spans="2:54" s="75" customFormat="1" x14ac:dyDescent="0.3">
      <c r="B123" s="93" t="s">
        <v>130</v>
      </c>
      <c r="C123" s="93" t="s">
        <v>131</v>
      </c>
      <c r="D123" s="92" t="s">
        <v>133</v>
      </c>
      <c r="E123" s="93" t="s">
        <v>115</v>
      </c>
      <c r="F123" s="93" t="s">
        <v>118</v>
      </c>
      <c r="G123" s="93" t="s">
        <v>59</v>
      </c>
      <c r="H123" s="101">
        <v>4.5098630759832503E-2</v>
      </c>
      <c r="I123" s="101">
        <v>4.2484217382450902E-2</v>
      </c>
      <c r="J123" s="101">
        <v>3.4535557356056901E-2</v>
      </c>
      <c r="K123" s="101">
        <v>2.40476702164816E-2</v>
      </c>
      <c r="L123" s="101">
        <v>5.3897892325170699E-2</v>
      </c>
      <c r="M123" s="101">
        <v>4.49682487017578E-2</v>
      </c>
      <c r="N123" s="101">
        <v>3.6920409115901803E-2</v>
      </c>
      <c r="O123" s="94">
        <f t="shared" si="44"/>
        <v>266083.46634523344</v>
      </c>
      <c r="P123" s="94">
        <f t="shared" si="45"/>
        <v>282457.83350494015</v>
      </c>
      <c r="Q123" s="94">
        <f t="shared" si="46"/>
        <v>347467.9697878228</v>
      </c>
      <c r="R123" s="94">
        <f t="shared" si="47"/>
        <v>499008.83919206174</v>
      </c>
      <c r="S123" s="94">
        <f t="shared" si="48"/>
        <v>222643.21446194872</v>
      </c>
      <c r="T123" s="94">
        <f t="shared" si="49"/>
        <v>266854.95536166884</v>
      </c>
      <c r="U123" s="94">
        <f t="shared" si="50"/>
        <v>325023.48395786167</v>
      </c>
      <c r="V123" s="95">
        <v>0.52</v>
      </c>
      <c r="W123" s="96">
        <f t="shared" si="51"/>
        <v>2.3451287995112903E-2</v>
      </c>
      <c r="X123" s="96">
        <f t="shared" si="52"/>
        <v>2.2091793038874468E-2</v>
      </c>
      <c r="Y123" s="96">
        <f t="shared" si="53"/>
        <v>1.7958489825149589E-2</v>
      </c>
      <c r="Z123" s="96">
        <f t="shared" si="54"/>
        <v>1.2504788512570433E-2</v>
      </c>
      <c r="AA123" s="96">
        <f t="shared" si="55"/>
        <v>2.8026904009088763E-2</v>
      </c>
      <c r="AB123" s="96">
        <f t="shared" si="56"/>
        <v>2.3383489324914058E-2</v>
      </c>
      <c r="AC123" s="96">
        <f t="shared" si="57"/>
        <v>1.9198612740268937E-2</v>
      </c>
      <c r="AD123" s="95">
        <v>10.8</v>
      </c>
      <c r="AE123" s="95">
        <v>7.35</v>
      </c>
      <c r="AF123" s="95">
        <v>4.3600000000000003</v>
      </c>
      <c r="AG123" s="95">
        <v>5.16</v>
      </c>
      <c r="AH123" s="96">
        <f t="shared" si="58"/>
        <v>89547.320404645856</v>
      </c>
      <c r="AI123" s="96">
        <f t="shared" si="59"/>
        <v>95057.924737239475</v>
      </c>
      <c r="AJ123" s="96">
        <f t="shared" si="60"/>
        <v>116936.33598628652</v>
      </c>
      <c r="AK123" s="96">
        <f t="shared" si="61"/>
        <v>167935.66703579001</v>
      </c>
      <c r="AL123" s="96">
        <f t="shared" si="62"/>
        <v>74928.004867001975</v>
      </c>
      <c r="AM123" s="96">
        <f t="shared" si="63"/>
        <v>89806.956131330851</v>
      </c>
      <c r="AN123" s="96">
        <f t="shared" si="64"/>
        <v>109382.9032550496</v>
      </c>
      <c r="AO123" s="97">
        <f t="shared" si="65"/>
        <v>194.44444444444443</v>
      </c>
      <c r="AP123" s="97">
        <f t="shared" si="66"/>
        <v>194.44444444444443</v>
      </c>
      <c r="AQ123" s="97">
        <f t="shared" si="67"/>
        <v>194.44444444444443</v>
      </c>
      <c r="AR123" s="97">
        <f t="shared" si="68"/>
        <v>285.71428571428572</v>
      </c>
      <c r="AS123" s="97">
        <f t="shared" si="69"/>
        <v>481.65137614678895</v>
      </c>
      <c r="AT123" s="97">
        <f t="shared" si="70"/>
        <v>406.97674418604652</v>
      </c>
      <c r="AU123" s="97">
        <f t="shared" si="71"/>
        <v>406.97674418604652</v>
      </c>
      <c r="AV123" s="97">
        <f t="shared" si="72"/>
        <v>194.02313958110807</v>
      </c>
      <c r="AW123" s="97">
        <f t="shared" si="73"/>
        <v>194.04751319433353</v>
      </c>
      <c r="AX123" s="97">
        <f t="shared" si="74"/>
        <v>194.12165446698273</v>
      </c>
      <c r="AY123" s="97">
        <f t="shared" si="75"/>
        <v>285.22901652662398</v>
      </c>
      <c r="AZ123" s="97">
        <f t="shared" si="76"/>
        <v>478.57500556374214</v>
      </c>
      <c r="BA123" s="97">
        <f t="shared" si="77"/>
        <v>405.14077423075349</v>
      </c>
      <c r="BB123" s="97">
        <f t="shared" si="78"/>
        <v>405.46813455545555</v>
      </c>
    </row>
    <row r="124" spans="2:54" s="75" customFormat="1" x14ac:dyDescent="0.3">
      <c r="B124" s="93" t="s">
        <v>130</v>
      </c>
      <c r="C124" s="93" t="s">
        <v>131</v>
      </c>
      <c r="D124" s="92" t="s">
        <v>133</v>
      </c>
      <c r="E124" s="93" t="s">
        <v>116</v>
      </c>
      <c r="F124" s="93" t="s">
        <v>118</v>
      </c>
      <c r="G124" s="93" t="s">
        <v>59</v>
      </c>
      <c r="H124" s="94" t="s">
        <v>113</v>
      </c>
      <c r="I124" s="94" t="s">
        <v>113</v>
      </c>
      <c r="J124" s="94" t="s">
        <v>113</v>
      </c>
      <c r="K124" s="94" t="s">
        <v>113</v>
      </c>
      <c r="L124" s="94" t="s">
        <v>113</v>
      </c>
      <c r="M124" s="94">
        <v>9.4056526062436578</v>
      </c>
      <c r="N124" s="94">
        <v>10.040062240354702</v>
      </c>
      <c r="O124" s="94" t="str">
        <f t="shared" si="44"/>
        <v>-</v>
      </c>
      <c r="P124" s="94" t="str">
        <f t="shared" si="45"/>
        <v>-</v>
      </c>
      <c r="Q124" s="94" t="str">
        <f t="shared" si="46"/>
        <v>-</v>
      </c>
      <c r="R124" s="94" t="str">
        <f t="shared" si="47"/>
        <v>-</v>
      </c>
      <c r="S124" s="94" t="str">
        <f t="shared" si="48"/>
        <v>-</v>
      </c>
      <c r="T124" s="94">
        <f t="shared" si="49"/>
        <v>1275.828536558342</v>
      </c>
      <c r="U124" s="94">
        <f t="shared" si="50"/>
        <v>1195.211714103483</v>
      </c>
      <c r="V124" s="95">
        <v>0.52</v>
      </c>
      <c r="W124" s="96" t="str">
        <f t="shared" si="51"/>
        <v>-</v>
      </c>
      <c r="X124" s="96" t="str">
        <f t="shared" si="52"/>
        <v>-</v>
      </c>
      <c r="Y124" s="96" t="str">
        <f t="shared" si="53"/>
        <v>-</v>
      </c>
      <c r="Z124" s="96" t="str">
        <f t="shared" si="54"/>
        <v>-</v>
      </c>
      <c r="AA124" s="96" t="str">
        <f t="shared" si="55"/>
        <v>-</v>
      </c>
      <c r="AB124" s="96">
        <f t="shared" si="56"/>
        <v>4.8909393552467026</v>
      </c>
      <c r="AC124" s="96">
        <f t="shared" si="57"/>
        <v>5.220832364984445</v>
      </c>
      <c r="AD124" s="95">
        <v>10.8</v>
      </c>
      <c r="AE124" s="95">
        <v>7.35</v>
      </c>
      <c r="AF124" s="95">
        <v>4.3600000000000003</v>
      </c>
      <c r="AG124" s="95">
        <v>5.16</v>
      </c>
      <c r="AH124" s="96" t="str">
        <f t="shared" si="58"/>
        <v>-</v>
      </c>
      <c r="AI124" s="96" t="str">
        <f t="shared" si="59"/>
        <v>-</v>
      </c>
      <c r="AJ124" s="96" t="str">
        <f t="shared" si="60"/>
        <v>-</v>
      </c>
      <c r="AK124" s="96" t="str">
        <f t="shared" si="61"/>
        <v>-</v>
      </c>
      <c r="AL124" s="96" t="str">
        <f t="shared" si="62"/>
        <v>-</v>
      </c>
      <c r="AM124" s="96">
        <f t="shared" si="63"/>
        <v>429.36537288021117</v>
      </c>
      <c r="AN124" s="96">
        <f t="shared" si="64"/>
        <v>402.23471147713371</v>
      </c>
      <c r="AO124" s="97">
        <f t="shared" si="65"/>
        <v>194.44444444444443</v>
      </c>
      <c r="AP124" s="97">
        <f t="shared" si="66"/>
        <v>194.44444444444443</v>
      </c>
      <c r="AQ124" s="97">
        <f t="shared" si="67"/>
        <v>194.44444444444443</v>
      </c>
      <c r="AR124" s="97">
        <f t="shared" si="68"/>
        <v>285.71428571428572</v>
      </c>
      <c r="AS124" s="97">
        <f t="shared" si="69"/>
        <v>481.65137614678895</v>
      </c>
      <c r="AT124" s="97">
        <f t="shared" si="70"/>
        <v>406.97674418604652</v>
      </c>
      <c r="AU124" s="97">
        <f t="shared" si="71"/>
        <v>406.97674418604652</v>
      </c>
      <c r="AV124" s="97" t="str">
        <f t="shared" si="72"/>
        <v>-</v>
      </c>
      <c r="AW124" s="97" t="str">
        <f t="shared" si="73"/>
        <v>-</v>
      </c>
      <c r="AX124" s="97" t="str">
        <f t="shared" si="74"/>
        <v>-</v>
      </c>
      <c r="AY124" s="97" t="str">
        <f t="shared" si="75"/>
        <v>-</v>
      </c>
      <c r="AZ124" s="97" t="str">
        <f t="shared" si="76"/>
        <v>-</v>
      </c>
      <c r="BA124" s="97">
        <f t="shared" si="77"/>
        <v>208.9356950406607</v>
      </c>
      <c r="BB124" s="97">
        <f t="shared" si="78"/>
        <v>202.29591675938278</v>
      </c>
    </row>
    <row r="125" spans="2:54" s="75" customFormat="1" x14ac:dyDescent="0.3">
      <c r="B125" s="92" t="s">
        <v>130</v>
      </c>
      <c r="C125" s="92" t="s">
        <v>134</v>
      </c>
      <c r="D125" s="92" t="s">
        <v>135</v>
      </c>
      <c r="E125" s="93" t="s">
        <v>111</v>
      </c>
      <c r="F125" s="93" t="s">
        <v>112</v>
      </c>
      <c r="G125" s="93" t="s">
        <v>59</v>
      </c>
      <c r="H125" s="101" t="s">
        <v>113</v>
      </c>
      <c r="I125" s="101" t="s">
        <v>113</v>
      </c>
      <c r="J125" s="101" t="s">
        <v>113</v>
      </c>
      <c r="K125" s="101" t="s">
        <v>113</v>
      </c>
      <c r="L125" s="101">
        <v>0.141084507042254</v>
      </c>
      <c r="M125" s="101">
        <v>0.12902094972066999</v>
      </c>
      <c r="N125" s="101">
        <v>0.13787612208258501</v>
      </c>
      <c r="O125" s="94" t="str">
        <f t="shared" si="44"/>
        <v>-</v>
      </c>
      <c r="P125" s="94" t="str">
        <f t="shared" si="45"/>
        <v>-</v>
      </c>
      <c r="Q125" s="94" t="str">
        <f t="shared" si="46"/>
        <v>-</v>
      </c>
      <c r="R125" s="94" t="str">
        <f t="shared" si="47"/>
        <v>-</v>
      </c>
      <c r="S125" s="94">
        <f t="shared" si="48"/>
        <v>85055.405810122495</v>
      </c>
      <c r="T125" s="94">
        <f t="shared" si="49"/>
        <v>93008.151203195826</v>
      </c>
      <c r="U125" s="94">
        <f t="shared" si="50"/>
        <v>87034.649791007629</v>
      </c>
      <c r="V125" s="95">
        <v>0.52</v>
      </c>
      <c r="W125" s="96" t="str">
        <f t="shared" si="51"/>
        <v>-</v>
      </c>
      <c r="X125" s="96" t="str">
        <f t="shared" si="52"/>
        <v>-</v>
      </c>
      <c r="Y125" s="96" t="str">
        <f t="shared" si="53"/>
        <v>-</v>
      </c>
      <c r="Z125" s="96" t="str">
        <f t="shared" si="54"/>
        <v>-</v>
      </c>
      <c r="AA125" s="96">
        <f t="shared" si="55"/>
        <v>7.3363943661972089E-2</v>
      </c>
      <c r="AB125" s="96">
        <f t="shared" si="56"/>
        <v>6.7090893854748396E-2</v>
      </c>
      <c r="AC125" s="96">
        <f t="shared" si="57"/>
        <v>7.1695583482944206E-2</v>
      </c>
      <c r="AD125" s="95">
        <v>10.8</v>
      </c>
      <c r="AE125" s="95">
        <v>7.35</v>
      </c>
      <c r="AF125" s="95">
        <v>4.3600000000000003</v>
      </c>
      <c r="AG125" s="95">
        <v>5.16</v>
      </c>
      <c r="AH125" s="96" t="str">
        <f t="shared" si="58"/>
        <v>-</v>
      </c>
      <c r="AI125" s="96" t="str">
        <f t="shared" si="59"/>
        <v>-</v>
      </c>
      <c r="AJ125" s="96" t="str">
        <f t="shared" si="60"/>
        <v>-</v>
      </c>
      <c r="AK125" s="96" t="str">
        <f t="shared" si="61"/>
        <v>-</v>
      </c>
      <c r="AL125" s="96">
        <f t="shared" si="62"/>
        <v>28624.415416868145</v>
      </c>
      <c r="AM125" s="96">
        <f t="shared" si="63"/>
        <v>31300.820116460131</v>
      </c>
      <c r="AN125" s="96">
        <f t="shared" si="64"/>
        <v>29290.507141204493</v>
      </c>
      <c r="AO125" s="97">
        <f t="shared" si="65"/>
        <v>194.44444444444443</v>
      </c>
      <c r="AP125" s="97">
        <f t="shared" si="66"/>
        <v>194.44444444444443</v>
      </c>
      <c r="AQ125" s="97">
        <f t="shared" si="67"/>
        <v>194.44444444444443</v>
      </c>
      <c r="AR125" s="97">
        <f t="shared" si="68"/>
        <v>285.71428571428572</v>
      </c>
      <c r="AS125" s="97">
        <f t="shared" si="69"/>
        <v>481.65137614678895</v>
      </c>
      <c r="AT125" s="97">
        <f t="shared" si="70"/>
        <v>406.97674418604652</v>
      </c>
      <c r="AU125" s="97">
        <f t="shared" si="71"/>
        <v>406.97674418604652</v>
      </c>
      <c r="AV125" s="97" t="str">
        <f t="shared" si="72"/>
        <v>-</v>
      </c>
      <c r="AW125" s="97" t="str">
        <f t="shared" si="73"/>
        <v>-</v>
      </c>
      <c r="AX125" s="97" t="str">
        <f t="shared" si="74"/>
        <v>-</v>
      </c>
      <c r="AY125" s="97" t="str">
        <f t="shared" si="75"/>
        <v>-</v>
      </c>
      <c r="AZ125" s="97">
        <f t="shared" si="76"/>
        <v>473.68093995581006</v>
      </c>
      <c r="BA125" s="97">
        <f t="shared" si="77"/>
        <v>401.7531056268553</v>
      </c>
      <c r="BB125" s="97">
        <f t="shared" si="78"/>
        <v>401.39950165103988</v>
      </c>
    </row>
    <row r="126" spans="2:54" s="75" customFormat="1" x14ac:dyDescent="0.3">
      <c r="B126" s="92" t="s">
        <v>130</v>
      </c>
      <c r="C126" s="92" t="s">
        <v>134</v>
      </c>
      <c r="D126" s="92" t="s">
        <v>135</v>
      </c>
      <c r="E126" s="93" t="s">
        <v>114</v>
      </c>
      <c r="F126" s="93" t="s">
        <v>112</v>
      </c>
      <c r="G126" s="93" t="s">
        <v>59</v>
      </c>
      <c r="H126" s="101">
        <v>1.5696474871051801E-4</v>
      </c>
      <c r="I126" s="101">
        <v>1.9102528357089099E-4</v>
      </c>
      <c r="J126" s="101">
        <v>2.1234225753824501E-4</v>
      </c>
      <c r="K126" s="101">
        <v>7.7478779034558006E-5</v>
      </c>
      <c r="L126" s="101">
        <v>4.4245496952416102E-5</v>
      </c>
      <c r="M126" s="101">
        <v>3.5364708012092302E-5</v>
      </c>
      <c r="N126" s="101">
        <v>1.7106105342290001E-5</v>
      </c>
      <c r="O126" s="94">
        <f t="shared" si="44"/>
        <v>76450286.440626115</v>
      </c>
      <c r="P126" s="94">
        <f t="shared" si="45"/>
        <v>62818909.495541751</v>
      </c>
      <c r="Q126" s="94">
        <f t="shared" si="46"/>
        <v>56512538.47971677</v>
      </c>
      <c r="R126" s="94">
        <f t="shared" si="47"/>
        <v>154881119.05645308</v>
      </c>
      <c r="S126" s="94">
        <f t="shared" si="48"/>
        <v>271214040.44586551</v>
      </c>
      <c r="T126" s="94">
        <f t="shared" si="49"/>
        <v>339321336.85076159</v>
      </c>
      <c r="U126" s="94">
        <f t="shared" si="50"/>
        <v>701503922.71544111</v>
      </c>
      <c r="V126" s="95">
        <v>0.52</v>
      </c>
      <c r="W126" s="96">
        <f t="shared" si="51"/>
        <v>8.1621669329469369E-5</v>
      </c>
      <c r="X126" s="96">
        <f t="shared" si="52"/>
        <v>9.9333147456863322E-5</v>
      </c>
      <c r="Y126" s="96">
        <f t="shared" si="53"/>
        <v>1.1041797391988741E-4</v>
      </c>
      <c r="Z126" s="96">
        <f t="shared" si="54"/>
        <v>4.0288965097970166E-5</v>
      </c>
      <c r="AA126" s="96">
        <f t="shared" si="55"/>
        <v>2.3007658415256373E-5</v>
      </c>
      <c r="AB126" s="96">
        <f t="shared" si="56"/>
        <v>1.8389648166287999E-5</v>
      </c>
      <c r="AC126" s="96">
        <f t="shared" si="57"/>
        <v>8.8951747779908001E-6</v>
      </c>
      <c r="AD126" s="95">
        <v>10.8</v>
      </c>
      <c r="AE126" s="95">
        <v>7.35</v>
      </c>
      <c r="AF126" s="95">
        <v>4.3600000000000003</v>
      </c>
      <c r="AG126" s="95">
        <v>5.16</v>
      </c>
      <c r="AH126" s="96">
        <f t="shared" si="58"/>
        <v>25728461.782903016</v>
      </c>
      <c r="AI126" s="96">
        <f t="shared" si="59"/>
        <v>21140979.157153472</v>
      </c>
      <c r="AJ126" s="96">
        <f t="shared" si="60"/>
        <v>19018642.757596988</v>
      </c>
      <c r="AK126" s="96">
        <f t="shared" si="61"/>
        <v>52123453.528614014</v>
      </c>
      <c r="AL126" s="96">
        <f t="shared" si="62"/>
        <v>91273955.919281662</v>
      </c>
      <c r="AM126" s="96">
        <f t="shared" si="63"/>
        <v>114194680.67092937</v>
      </c>
      <c r="AN126" s="96">
        <f t="shared" si="64"/>
        <v>236083050.9138504</v>
      </c>
      <c r="AO126" s="97">
        <f t="shared" si="65"/>
        <v>194.44444444444443</v>
      </c>
      <c r="AP126" s="97">
        <f t="shared" si="66"/>
        <v>194.44444444444443</v>
      </c>
      <c r="AQ126" s="97">
        <f t="shared" si="67"/>
        <v>194.44444444444443</v>
      </c>
      <c r="AR126" s="97">
        <f t="shared" si="68"/>
        <v>285.71428571428572</v>
      </c>
      <c r="AS126" s="97">
        <f t="shared" si="69"/>
        <v>481.65137614678895</v>
      </c>
      <c r="AT126" s="97">
        <f t="shared" si="70"/>
        <v>406.97674418604652</v>
      </c>
      <c r="AU126" s="97">
        <f t="shared" si="71"/>
        <v>406.97674418604652</v>
      </c>
      <c r="AV126" s="97">
        <f t="shared" si="72"/>
        <v>194.44297492961081</v>
      </c>
      <c r="AW126" s="97">
        <f t="shared" si="73"/>
        <v>194.44265605546053</v>
      </c>
      <c r="AX126" s="97">
        <f t="shared" si="74"/>
        <v>194.44245648684355</v>
      </c>
      <c r="AY126" s="97">
        <f t="shared" si="75"/>
        <v>285.71271958234183</v>
      </c>
      <c r="AZ126" s="97">
        <f t="shared" si="76"/>
        <v>481.64883449269263</v>
      </c>
      <c r="BA126" s="97">
        <f t="shared" si="77"/>
        <v>406.97529377277817</v>
      </c>
      <c r="BB126" s="97">
        <f t="shared" si="78"/>
        <v>406.97604261181601</v>
      </c>
    </row>
    <row r="127" spans="2:54" s="75" customFormat="1" x14ac:dyDescent="0.3">
      <c r="B127" s="92" t="s">
        <v>130</v>
      </c>
      <c r="C127" s="92" t="s">
        <v>134</v>
      </c>
      <c r="D127" s="92" t="s">
        <v>135</v>
      </c>
      <c r="E127" s="93" t="s">
        <v>115</v>
      </c>
      <c r="F127" s="93" t="s">
        <v>112</v>
      </c>
      <c r="G127" s="93" t="s">
        <v>59</v>
      </c>
      <c r="H127" s="101">
        <v>5.9124183340367002E-3</v>
      </c>
      <c r="I127" s="101">
        <v>5.5696694451070399E-3</v>
      </c>
      <c r="J127" s="101">
        <v>4.5276022586031401E-3</v>
      </c>
      <c r="K127" s="101">
        <v>3.1526430821360598E-3</v>
      </c>
      <c r="L127" s="101">
        <v>2.2239454756166799E-3</v>
      </c>
      <c r="M127" s="101">
        <v>1.9042668717349201E-3</v>
      </c>
      <c r="N127" s="101">
        <v>1.5288742626818801E-3</v>
      </c>
      <c r="O127" s="94">
        <f t="shared" si="44"/>
        <v>2029626.3427298805</v>
      </c>
      <c r="P127" s="94">
        <f t="shared" si="45"/>
        <v>2154526.4253594102</v>
      </c>
      <c r="Q127" s="94">
        <f t="shared" si="46"/>
        <v>2650409.4915135615</v>
      </c>
      <c r="R127" s="94">
        <f t="shared" si="47"/>
        <v>3806330.0181349586</v>
      </c>
      <c r="S127" s="94">
        <f t="shared" si="48"/>
        <v>5395815.7389953583</v>
      </c>
      <c r="T127" s="94">
        <f t="shared" si="49"/>
        <v>6301637.7473747479</v>
      </c>
      <c r="U127" s="94">
        <f t="shared" si="50"/>
        <v>7848912.2963913055</v>
      </c>
      <c r="V127" s="95">
        <v>0.52</v>
      </c>
      <c r="W127" s="96">
        <f t="shared" si="51"/>
        <v>3.0744575336990841E-3</v>
      </c>
      <c r="X127" s="96">
        <f t="shared" si="52"/>
        <v>2.8962281114556609E-3</v>
      </c>
      <c r="Y127" s="96">
        <f t="shared" si="53"/>
        <v>2.354353174473633E-3</v>
      </c>
      <c r="Z127" s="96">
        <f t="shared" si="54"/>
        <v>1.6393744027107511E-3</v>
      </c>
      <c r="AA127" s="96">
        <f t="shared" si="55"/>
        <v>1.1564516473206736E-3</v>
      </c>
      <c r="AB127" s="96">
        <f t="shared" si="56"/>
        <v>9.9021877330215838E-4</v>
      </c>
      <c r="AC127" s="96">
        <f t="shared" si="57"/>
        <v>7.9501461659457773E-4</v>
      </c>
      <c r="AD127" s="95">
        <v>10.8</v>
      </c>
      <c r="AE127" s="95">
        <v>7.35</v>
      </c>
      <c r="AF127" s="95">
        <v>4.3600000000000003</v>
      </c>
      <c r="AG127" s="95">
        <v>5.16</v>
      </c>
      <c r="AH127" s="96">
        <f t="shared" si="58"/>
        <v>683047.32688024815</v>
      </c>
      <c r="AI127" s="96">
        <f t="shared" si="59"/>
        <v>725081.00853441679</v>
      </c>
      <c r="AJ127" s="96">
        <f t="shared" si="60"/>
        <v>891964.73272090999</v>
      </c>
      <c r="AK127" s="96">
        <f t="shared" si="61"/>
        <v>1280976.4484108032</v>
      </c>
      <c r="AL127" s="96">
        <f t="shared" si="62"/>
        <v>1815899.5275465148</v>
      </c>
      <c r="AM127" s="96">
        <f t="shared" si="63"/>
        <v>2120743.4726741943</v>
      </c>
      <c r="AN127" s="96">
        <f t="shared" si="64"/>
        <v>2641460.8689778429</v>
      </c>
      <c r="AO127" s="97">
        <f t="shared" si="65"/>
        <v>194.44444444444443</v>
      </c>
      <c r="AP127" s="97">
        <f t="shared" si="66"/>
        <v>194.44444444444443</v>
      </c>
      <c r="AQ127" s="97">
        <f t="shared" si="67"/>
        <v>194.44444444444443</v>
      </c>
      <c r="AR127" s="97">
        <f t="shared" si="68"/>
        <v>285.71428571428572</v>
      </c>
      <c r="AS127" s="97">
        <f t="shared" si="69"/>
        <v>481.65137614678895</v>
      </c>
      <c r="AT127" s="97">
        <f t="shared" si="70"/>
        <v>406.97674418604652</v>
      </c>
      <c r="AU127" s="97">
        <f t="shared" si="71"/>
        <v>406.97674418604652</v>
      </c>
      <c r="AV127" s="97">
        <f t="shared" si="72"/>
        <v>194.38910730968172</v>
      </c>
      <c r="AW127" s="97">
        <f t="shared" si="73"/>
        <v>194.39231439948009</v>
      </c>
      <c r="AX127" s="97">
        <f t="shared" si="74"/>
        <v>194.40206563700397</v>
      </c>
      <c r="AY127" s="97">
        <f t="shared" si="75"/>
        <v>285.65057302890568</v>
      </c>
      <c r="AZ127" s="97">
        <f t="shared" si="76"/>
        <v>481.5236562326894</v>
      </c>
      <c r="BA127" s="97">
        <f t="shared" si="77"/>
        <v>406.89865916838374</v>
      </c>
      <c r="BB127" s="97">
        <f t="shared" si="78"/>
        <v>406.91404988035805</v>
      </c>
    </row>
    <row r="128" spans="2:54" s="75" customFormat="1" x14ac:dyDescent="0.3">
      <c r="B128" s="92" t="s">
        <v>130</v>
      </c>
      <c r="C128" s="92" t="s">
        <v>134</v>
      </c>
      <c r="D128" s="92" t="s">
        <v>135</v>
      </c>
      <c r="E128" s="93" t="s">
        <v>116</v>
      </c>
      <c r="F128" s="93" t="s">
        <v>112</v>
      </c>
      <c r="G128" s="93" t="s">
        <v>59</v>
      </c>
      <c r="H128" s="94">
        <v>6.0693830827472182E-3</v>
      </c>
      <c r="I128" s="94">
        <v>5.7606947286779307E-3</v>
      </c>
      <c r="J128" s="94">
        <v>4.7399445161413851E-3</v>
      </c>
      <c r="K128" s="94">
        <v>3.2301218611706177E-3</v>
      </c>
      <c r="L128" s="94">
        <v>0.14335269801482312</v>
      </c>
      <c r="M128" s="94">
        <v>0.13096058130041702</v>
      </c>
      <c r="N128" s="94">
        <v>0.13942210245060918</v>
      </c>
      <c r="O128" s="94">
        <f t="shared" si="44"/>
        <v>1977136.6935316883</v>
      </c>
      <c r="P128" s="94">
        <f t="shared" si="45"/>
        <v>2083082.0873499017</v>
      </c>
      <c r="Q128" s="94">
        <f t="shared" si="46"/>
        <v>2531675.2040314511</v>
      </c>
      <c r="R128" s="94">
        <f t="shared" si="47"/>
        <v>3715030.1182913017</v>
      </c>
      <c r="S128" s="94">
        <f t="shared" si="48"/>
        <v>83709.620859449482</v>
      </c>
      <c r="T128" s="94">
        <f t="shared" si="49"/>
        <v>91630.62564965713</v>
      </c>
      <c r="U128" s="94">
        <f t="shared" si="50"/>
        <v>86069.56708496809</v>
      </c>
      <c r="V128" s="95">
        <v>0.52</v>
      </c>
      <c r="W128" s="96">
        <f t="shared" si="51"/>
        <v>3.1560792030285536E-3</v>
      </c>
      <c r="X128" s="96">
        <f t="shared" si="52"/>
        <v>2.9955612589125241E-3</v>
      </c>
      <c r="Y128" s="96">
        <f t="shared" si="53"/>
        <v>2.4647711483935203E-3</v>
      </c>
      <c r="Z128" s="96">
        <f t="shared" si="54"/>
        <v>1.6796633678087213E-3</v>
      </c>
      <c r="AA128" s="96">
        <f t="shared" si="55"/>
        <v>7.454340296770802E-2</v>
      </c>
      <c r="AB128" s="96">
        <f t="shared" si="56"/>
        <v>6.8099502276216847E-2</v>
      </c>
      <c r="AC128" s="96">
        <f t="shared" si="57"/>
        <v>7.2499493274316776E-2</v>
      </c>
      <c r="AD128" s="95">
        <v>10.8</v>
      </c>
      <c r="AE128" s="95">
        <v>7.35</v>
      </c>
      <c r="AF128" s="95">
        <v>4.3600000000000003</v>
      </c>
      <c r="AG128" s="95">
        <v>5.16</v>
      </c>
      <c r="AH128" s="96">
        <f t="shared" si="58"/>
        <v>665382.54109239508</v>
      </c>
      <c r="AI128" s="96">
        <f t="shared" si="59"/>
        <v>701037.24093506311</v>
      </c>
      <c r="AJ128" s="96">
        <f t="shared" si="60"/>
        <v>852006.07827981538</v>
      </c>
      <c r="AK128" s="96">
        <f t="shared" si="61"/>
        <v>1250250.5205788035</v>
      </c>
      <c r="AL128" s="96">
        <f t="shared" si="62"/>
        <v>28171.50702000704</v>
      </c>
      <c r="AM128" s="96">
        <f t="shared" si="63"/>
        <v>30837.229785942305</v>
      </c>
      <c r="AN128" s="96">
        <f t="shared" si="64"/>
        <v>28965.719692056566</v>
      </c>
      <c r="AO128" s="97">
        <f t="shared" si="65"/>
        <v>194.44444444444443</v>
      </c>
      <c r="AP128" s="97">
        <f t="shared" si="66"/>
        <v>194.44444444444443</v>
      </c>
      <c r="AQ128" s="97">
        <f t="shared" si="67"/>
        <v>194.44444444444443</v>
      </c>
      <c r="AR128" s="97">
        <f t="shared" si="68"/>
        <v>285.71428571428572</v>
      </c>
      <c r="AS128" s="97">
        <f t="shared" si="69"/>
        <v>481.65137614678895</v>
      </c>
      <c r="AT128" s="97">
        <f t="shared" si="70"/>
        <v>406.97674418604652</v>
      </c>
      <c r="AU128" s="97">
        <f t="shared" si="71"/>
        <v>406.97674418604652</v>
      </c>
      <c r="AV128" s="97">
        <f t="shared" si="72"/>
        <v>194.38763863114724</v>
      </c>
      <c r="AW128" s="97">
        <f t="shared" si="73"/>
        <v>194.39052696928806</v>
      </c>
      <c r="AX128" s="97">
        <f t="shared" si="74"/>
        <v>194.40007854584763</v>
      </c>
      <c r="AY128" s="97">
        <f t="shared" si="75"/>
        <v>285.64900759535931</v>
      </c>
      <c r="AZ128" s="97">
        <f t="shared" si="76"/>
        <v>473.55495463064523</v>
      </c>
      <c r="BA128" s="97">
        <f t="shared" si="77"/>
        <v>401.67559915141237</v>
      </c>
      <c r="BB128" s="97">
        <f t="shared" si="78"/>
        <v>401.33783150849251</v>
      </c>
    </row>
    <row r="129" spans="2:54" s="75" customFormat="1" x14ac:dyDescent="0.3">
      <c r="B129" s="93" t="s">
        <v>130</v>
      </c>
      <c r="C129" s="93" t="s">
        <v>134</v>
      </c>
      <c r="D129" s="93" t="s">
        <v>135</v>
      </c>
      <c r="E129" s="93" t="s">
        <v>111</v>
      </c>
      <c r="F129" s="93" t="s">
        <v>117</v>
      </c>
      <c r="G129" s="93" t="s">
        <v>59</v>
      </c>
      <c r="H129" s="101" t="s">
        <v>113</v>
      </c>
      <c r="I129" s="101" t="s">
        <v>113</v>
      </c>
      <c r="J129" s="101" t="s">
        <v>113</v>
      </c>
      <c r="K129" s="101" t="s">
        <v>113</v>
      </c>
      <c r="L129" s="101">
        <v>7.0542253521126794E-2</v>
      </c>
      <c r="M129" s="101">
        <v>6.4510474860335204E-2</v>
      </c>
      <c r="N129" s="101">
        <v>6.89380610412927E-2</v>
      </c>
      <c r="O129" s="94" t="str">
        <f t="shared" si="44"/>
        <v>-</v>
      </c>
      <c r="P129" s="94" t="str">
        <f t="shared" si="45"/>
        <v>-</v>
      </c>
      <c r="Q129" s="94" t="str">
        <f t="shared" si="46"/>
        <v>-</v>
      </c>
      <c r="R129" s="94" t="str">
        <f t="shared" si="47"/>
        <v>-</v>
      </c>
      <c r="S129" s="94">
        <f t="shared" si="48"/>
        <v>170110.81162024551</v>
      </c>
      <c r="T129" s="94">
        <f t="shared" si="49"/>
        <v>186016.30240639104</v>
      </c>
      <c r="U129" s="94">
        <f t="shared" si="50"/>
        <v>174069.29958201476</v>
      </c>
      <c r="V129" s="95">
        <v>0.52</v>
      </c>
      <c r="W129" s="96" t="str">
        <f t="shared" si="51"/>
        <v>-</v>
      </c>
      <c r="X129" s="96" t="str">
        <f t="shared" si="52"/>
        <v>-</v>
      </c>
      <c r="Y129" s="96" t="str">
        <f t="shared" si="53"/>
        <v>-</v>
      </c>
      <c r="Z129" s="96" t="str">
        <f t="shared" si="54"/>
        <v>-</v>
      </c>
      <c r="AA129" s="96">
        <f t="shared" si="55"/>
        <v>3.6681971830985934E-2</v>
      </c>
      <c r="AB129" s="96">
        <f t="shared" si="56"/>
        <v>3.3545446927374309E-2</v>
      </c>
      <c r="AC129" s="96">
        <f t="shared" si="57"/>
        <v>3.5847791741472207E-2</v>
      </c>
      <c r="AD129" s="95">
        <v>10.8</v>
      </c>
      <c r="AE129" s="95">
        <v>7.35</v>
      </c>
      <c r="AF129" s="95">
        <v>4.3600000000000003</v>
      </c>
      <c r="AG129" s="95">
        <v>5.16</v>
      </c>
      <c r="AH129" s="96" t="str">
        <f t="shared" si="58"/>
        <v>-</v>
      </c>
      <c r="AI129" s="96" t="str">
        <f t="shared" si="59"/>
        <v>-</v>
      </c>
      <c r="AJ129" s="96" t="str">
        <f t="shared" si="60"/>
        <v>-</v>
      </c>
      <c r="AK129" s="96" t="str">
        <f t="shared" si="61"/>
        <v>-</v>
      </c>
      <c r="AL129" s="96">
        <f t="shared" si="62"/>
        <v>57248.830833736465</v>
      </c>
      <c r="AM129" s="96">
        <f t="shared" si="63"/>
        <v>62601.640232920057</v>
      </c>
      <c r="AN129" s="96">
        <f t="shared" si="64"/>
        <v>58581.014282408811</v>
      </c>
      <c r="AO129" s="97">
        <f t="shared" si="65"/>
        <v>194.44444444444443</v>
      </c>
      <c r="AP129" s="97">
        <f t="shared" si="66"/>
        <v>194.44444444444443</v>
      </c>
      <c r="AQ129" s="97">
        <f t="shared" si="67"/>
        <v>194.44444444444443</v>
      </c>
      <c r="AR129" s="97">
        <f t="shared" si="68"/>
        <v>285.71428571428572</v>
      </c>
      <c r="AS129" s="97">
        <f t="shared" si="69"/>
        <v>481.65137614678895</v>
      </c>
      <c r="AT129" s="97">
        <f t="shared" si="70"/>
        <v>406.97674418604652</v>
      </c>
      <c r="AU129" s="97">
        <f t="shared" si="71"/>
        <v>406.97674418604652</v>
      </c>
      <c r="AV129" s="97" t="str">
        <f t="shared" si="72"/>
        <v>-</v>
      </c>
      <c r="AW129" s="97" t="str">
        <f t="shared" si="73"/>
        <v>-</v>
      </c>
      <c r="AX129" s="97" t="str">
        <f t="shared" si="74"/>
        <v>-</v>
      </c>
      <c r="AY129" s="97" t="str">
        <f t="shared" si="75"/>
        <v>-</v>
      </c>
      <c r="AZ129" s="97">
        <f t="shared" si="76"/>
        <v>477.6329089650896</v>
      </c>
      <c r="BA129" s="97">
        <f t="shared" si="77"/>
        <v>404.34805499630511</v>
      </c>
      <c r="BB129" s="97">
        <f t="shared" si="78"/>
        <v>404.16888334139423</v>
      </c>
    </row>
    <row r="130" spans="2:54" s="75" customFormat="1" x14ac:dyDescent="0.3">
      <c r="B130" s="93" t="s">
        <v>130</v>
      </c>
      <c r="C130" s="93" t="s">
        <v>134</v>
      </c>
      <c r="D130" s="93" t="s">
        <v>135</v>
      </c>
      <c r="E130" s="93" t="s">
        <v>114</v>
      </c>
      <c r="F130" s="93" t="s">
        <v>117</v>
      </c>
      <c r="G130" s="93" t="s">
        <v>59</v>
      </c>
      <c r="H130" s="101">
        <v>1.5696474871051801E-4</v>
      </c>
      <c r="I130" s="101">
        <v>1.9102528357089099E-4</v>
      </c>
      <c r="J130" s="101">
        <v>2.1234225753824501E-4</v>
      </c>
      <c r="K130" s="101">
        <v>7.7478779034558006E-5</v>
      </c>
      <c r="L130" s="101">
        <v>4.4245496952416102E-5</v>
      </c>
      <c r="M130" s="101">
        <v>3.5364708012092302E-5</v>
      </c>
      <c r="N130" s="101">
        <v>1.7106105342290001E-5</v>
      </c>
      <c r="O130" s="94">
        <f t="shared" si="44"/>
        <v>76450286.440626115</v>
      </c>
      <c r="P130" s="94">
        <f t="shared" si="45"/>
        <v>62818909.495541751</v>
      </c>
      <c r="Q130" s="94">
        <f t="shared" si="46"/>
        <v>56512538.47971677</v>
      </c>
      <c r="R130" s="94">
        <f t="shared" si="47"/>
        <v>154881119.05645308</v>
      </c>
      <c r="S130" s="94">
        <f t="shared" si="48"/>
        <v>271214040.44586551</v>
      </c>
      <c r="T130" s="94">
        <f t="shared" si="49"/>
        <v>339321336.85076159</v>
      </c>
      <c r="U130" s="94">
        <f t="shared" si="50"/>
        <v>701503922.71544111</v>
      </c>
      <c r="V130" s="95">
        <v>0.52</v>
      </c>
      <c r="W130" s="96">
        <f t="shared" si="51"/>
        <v>8.1621669329469369E-5</v>
      </c>
      <c r="X130" s="96">
        <f t="shared" si="52"/>
        <v>9.9333147456863322E-5</v>
      </c>
      <c r="Y130" s="96">
        <f t="shared" si="53"/>
        <v>1.1041797391988741E-4</v>
      </c>
      <c r="Z130" s="96">
        <f t="shared" si="54"/>
        <v>4.0288965097970166E-5</v>
      </c>
      <c r="AA130" s="96">
        <f t="shared" si="55"/>
        <v>2.3007658415256373E-5</v>
      </c>
      <c r="AB130" s="96">
        <f t="shared" si="56"/>
        <v>1.8389648166287999E-5</v>
      </c>
      <c r="AC130" s="96">
        <f t="shared" si="57"/>
        <v>8.8951747779908001E-6</v>
      </c>
      <c r="AD130" s="95">
        <v>10.8</v>
      </c>
      <c r="AE130" s="95">
        <v>7.35</v>
      </c>
      <c r="AF130" s="95">
        <v>4.3600000000000003</v>
      </c>
      <c r="AG130" s="95">
        <v>5.16</v>
      </c>
      <c r="AH130" s="96">
        <f t="shared" si="58"/>
        <v>25728461.782903016</v>
      </c>
      <c r="AI130" s="96">
        <f t="shared" si="59"/>
        <v>21140979.157153472</v>
      </c>
      <c r="AJ130" s="96">
        <f t="shared" si="60"/>
        <v>19018642.757596988</v>
      </c>
      <c r="AK130" s="96">
        <f t="shared" si="61"/>
        <v>52123453.528614014</v>
      </c>
      <c r="AL130" s="96">
        <f t="shared" si="62"/>
        <v>91273955.919281662</v>
      </c>
      <c r="AM130" s="96">
        <f t="shared" si="63"/>
        <v>114194680.67092937</v>
      </c>
      <c r="AN130" s="96">
        <f t="shared" si="64"/>
        <v>236083050.9138504</v>
      </c>
      <c r="AO130" s="97">
        <f t="shared" si="65"/>
        <v>194.44444444444443</v>
      </c>
      <c r="AP130" s="97">
        <f t="shared" si="66"/>
        <v>194.44444444444443</v>
      </c>
      <c r="AQ130" s="97">
        <f t="shared" si="67"/>
        <v>194.44444444444443</v>
      </c>
      <c r="AR130" s="97">
        <f t="shared" si="68"/>
        <v>285.71428571428572</v>
      </c>
      <c r="AS130" s="97">
        <f t="shared" si="69"/>
        <v>481.65137614678895</v>
      </c>
      <c r="AT130" s="97">
        <f t="shared" si="70"/>
        <v>406.97674418604652</v>
      </c>
      <c r="AU130" s="97">
        <f t="shared" si="71"/>
        <v>406.97674418604652</v>
      </c>
      <c r="AV130" s="97">
        <f t="shared" si="72"/>
        <v>194.44297492961081</v>
      </c>
      <c r="AW130" s="97">
        <f t="shared" si="73"/>
        <v>194.44265605546053</v>
      </c>
      <c r="AX130" s="97">
        <f t="shared" si="74"/>
        <v>194.44245648684355</v>
      </c>
      <c r="AY130" s="97">
        <f t="shared" si="75"/>
        <v>285.71271958234183</v>
      </c>
      <c r="AZ130" s="97">
        <f t="shared" si="76"/>
        <v>481.64883449269263</v>
      </c>
      <c r="BA130" s="97">
        <f t="shared" si="77"/>
        <v>406.97529377277817</v>
      </c>
      <c r="BB130" s="97">
        <f t="shared" si="78"/>
        <v>406.97604261181601</v>
      </c>
    </row>
    <row r="131" spans="2:54" s="75" customFormat="1" x14ac:dyDescent="0.3">
      <c r="B131" s="93" t="s">
        <v>130</v>
      </c>
      <c r="C131" s="93" t="s">
        <v>134</v>
      </c>
      <c r="D131" s="93" t="s">
        <v>135</v>
      </c>
      <c r="E131" s="93" t="s">
        <v>115</v>
      </c>
      <c r="F131" s="93" t="s">
        <v>117</v>
      </c>
      <c r="G131" s="93" t="s">
        <v>59</v>
      </c>
      <c r="H131" s="101">
        <v>5.9124183340367002E-3</v>
      </c>
      <c r="I131" s="101">
        <v>5.5696694451070399E-3</v>
      </c>
      <c r="J131" s="101">
        <v>4.5276022586031401E-3</v>
      </c>
      <c r="K131" s="101">
        <v>3.1526430821360598E-3</v>
      </c>
      <c r="L131" s="101">
        <v>2.2239454756166799E-3</v>
      </c>
      <c r="M131" s="101">
        <v>1.9042668717349201E-3</v>
      </c>
      <c r="N131" s="101">
        <v>1.5288742626818801E-3</v>
      </c>
      <c r="O131" s="94">
        <f t="shared" si="44"/>
        <v>2029626.3427298805</v>
      </c>
      <c r="P131" s="94">
        <f t="shared" si="45"/>
        <v>2154526.4253594102</v>
      </c>
      <c r="Q131" s="94">
        <f t="shared" si="46"/>
        <v>2650409.4915135615</v>
      </c>
      <c r="R131" s="94">
        <f t="shared" si="47"/>
        <v>3806330.0181349586</v>
      </c>
      <c r="S131" s="94">
        <f t="shared" si="48"/>
        <v>5395815.7389953583</v>
      </c>
      <c r="T131" s="94">
        <f t="shared" si="49"/>
        <v>6301637.7473747479</v>
      </c>
      <c r="U131" s="94">
        <f t="shared" si="50"/>
        <v>7848912.2963913055</v>
      </c>
      <c r="V131" s="95">
        <v>0.52</v>
      </c>
      <c r="W131" s="96">
        <f t="shared" si="51"/>
        <v>3.0744575336990841E-3</v>
      </c>
      <c r="X131" s="96">
        <f t="shared" si="52"/>
        <v>2.8962281114556609E-3</v>
      </c>
      <c r="Y131" s="96">
        <f t="shared" si="53"/>
        <v>2.354353174473633E-3</v>
      </c>
      <c r="Z131" s="96">
        <f t="shared" si="54"/>
        <v>1.6393744027107511E-3</v>
      </c>
      <c r="AA131" s="96">
        <f t="shared" si="55"/>
        <v>1.1564516473206736E-3</v>
      </c>
      <c r="AB131" s="96">
        <f t="shared" si="56"/>
        <v>9.9021877330215838E-4</v>
      </c>
      <c r="AC131" s="96">
        <f t="shared" si="57"/>
        <v>7.9501461659457773E-4</v>
      </c>
      <c r="AD131" s="95">
        <v>10.8</v>
      </c>
      <c r="AE131" s="95">
        <v>7.35</v>
      </c>
      <c r="AF131" s="95">
        <v>4.3600000000000003</v>
      </c>
      <c r="AG131" s="95">
        <v>5.16</v>
      </c>
      <c r="AH131" s="96">
        <f t="shared" si="58"/>
        <v>683047.32688024815</v>
      </c>
      <c r="AI131" s="96">
        <f t="shared" si="59"/>
        <v>725081.00853441679</v>
      </c>
      <c r="AJ131" s="96">
        <f t="shared" si="60"/>
        <v>891964.73272090999</v>
      </c>
      <c r="AK131" s="96">
        <f t="shared" si="61"/>
        <v>1280976.4484108032</v>
      </c>
      <c r="AL131" s="96">
        <f t="shared" si="62"/>
        <v>1815899.5275465148</v>
      </c>
      <c r="AM131" s="96">
        <f t="shared" si="63"/>
        <v>2120743.4726741943</v>
      </c>
      <c r="AN131" s="96">
        <f t="shared" si="64"/>
        <v>2641460.8689778429</v>
      </c>
      <c r="AO131" s="97">
        <f t="shared" si="65"/>
        <v>194.44444444444443</v>
      </c>
      <c r="AP131" s="97">
        <f t="shared" si="66"/>
        <v>194.44444444444443</v>
      </c>
      <c r="AQ131" s="97">
        <f t="shared" si="67"/>
        <v>194.44444444444443</v>
      </c>
      <c r="AR131" s="97">
        <f t="shared" si="68"/>
        <v>285.71428571428572</v>
      </c>
      <c r="AS131" s="97">
        <f t="shared" si="69"/>
        <v>481.65137614678895</v>
      </c>
      <c r="AT131" s="97">
        <f t="shared" si="70"/>
        <v>406.97674418604652</v>
      </c>
      <c r="AU131" s="97">
        <f t="shared" si="71"/>
        <v>406.97674418604652</v>
      </c>
      <c r="AV131" s="97">
        <f t="shared" si="72"/>
        <v>194.38910730968172</v>
      </c>
      <c r="AW131" s="97">
        <f t="shared" si="73"/>
        <v>194.39231439948009</v>
      </c>
      <c r="AX131" s="97">
        <f t="shared" si="74"/>
        <v>194.40206563700397</v>
      </c>
      <c r="AY131" s="97">
        <f t="shared" si="75"/>
        <v>285.65057302890568</v>
      </c>
      <c r="AZ131" s="97">
        <f t="shared" si="76"/>
        <v>481.5236562326894</v>
      </c>
      <c r="BA131" s="97">
        <f t="shared" si="77"/>
        <v>406.89865916838374</v>
      </c>
      <c r="BB131" s="97">
        <f t="shared" si="78"/>
        <v>406.91404988035805</v>
      </c>
    </row>
    <row r="132" spans="2:54" s="75" customFormat="1" x14ac:dyDescent="0.3">
      <c r="B132" s="93" t="s">
        <v>130</v>
      </c>
      <c r="C132" s="93" t="s">
        <v>134</v>
      </c>
      <c r="D132" s="93" t="s">
        <v>135</v>
      </c>
      <c r="E132" s="93" t="s">
        <v>116</v>
      </c>
      <c r="F132" s="93" t="s">
        <v>117</v>
      </c>
      <c r="G132" s="93" t="s">
        <v>59</v>
      </c>
      <c r="H132" s="94">
        <v>6.0693830827472182E-3</v>
      </c>
      <c r="I132" s="94">
        <v>5.7606947286779307E-3</v>
      </c>
      <c r="J132" s="94">
        <v>4.7399445161413851E-3</v>
      </c>
      <c r="K132" s="94">
        <v>3.2301218611706177E-3</v>
      </c>
      <c r="L132" s="94">
        <v>7.2810444493695892E-2</v>
      </c>
      <c r="M132" s="94">
        <v>6.6450106440082216E-2</v>
      </c>
      <c r="N132" s="94">
        <v>7.0484041409316869E-2</v>
      </c>
      <c r="O132" s="94">
        <f t="shared" si="44"/>
        <v>1977136.6935316883</v>
      </c>
      <c r="P132" s="94">
        <f t="shared" si="45"/>
        <v>2083082.0873499017</v>
      </c>
      <c r="Q132" s="94">
        <f t="shared" si="46"/>
        <v>2531675.2040314511</v>
      </c>
      <c r="R132" s="94">
        <f t="shared" si="47"/>
        <v>3715030.1182913017</v>
      </c>
      <c r="S132" s="94">
        <f t="shared" si="48"/>
        <v>164811.51960333093</v>
      </c>
      <c r="T132" s="94">
        <f t="shared" si="49"/>
        <v>180586.61818428163</v>
      </c>
      <c r="U132" s="94">
        <f t="shared" si="50"/>
        <v>170251.30455152635</v>
      </c>
      <c r="V132" s="95">
        <v>0.52</v>
      </c>
      <c r="W132" s="96">
        <f t="shared" si="51"/>
        <v>3.1560792030285536E-3</v>
      </c>
      <c r="X132" s="96">
        <f t="shared" si="52"/>
        <v>2.9955612589125241E-3</v>
      </c>
      <c r="Y132" s="96">
        <f t="shared" si="53"/>
        <v>2.4647711483935203E-3</v>
      </c>
      <c r="Z132" s="96">
        <f t="shared" si="54"/>
        <v>1.6796633678087213E-3</v>
      </c>
      <c r="AA132" s="96">
        <f t="shared" si="55"/>
        <v>3.7861431136721864E-2</v>
      </c>
      <c r="AB132" s="96">
        <f t="shared" si="56"/>
        <v>3.4554055348842753E-2</v>
      </c>
      <c r="AC132" s="96">
        <f t="shared" si="57"/>
        <v>3.665170153284477E-2</v>
      </c>
      <c r="AD132" s="95">
        <v>10.8</v>
      </c>
      <c r="AE132" s="95">
        <v>7.35</v>
      </c>
      <c r="AF132" s="95">
        <v>4.3600000000000003</v>
      </c>
      <c r="AG132" s="95">
        <v>5.16</v>
      </c>
      <c r="AH132" s="96">
        <f t="shared" si="58"/>
        <v>665382.54109239508</v>
      </c>
      <c r="AI132" s="96">
        <f t="shared" si="59"/>
        <v>701037.24093506311</v>
      </c>
      <c r="AJ132" s="96">
        <f t="shared" si="60"/>
        <v>852006.07827981538</v>
      </c>
      <c r="AK132" s="96">
        <f t="shared" si="61"/>
        <v>1250250.5205788035</v>
      </c>
      <c r="AL132" s="96">
        <f t="shared" si="62"/>
        <v>55465.41525112099</v>
      </c>
      <c r="AM132" s="96">
        <f t="shared" si="63"/>
        <v>60774.342658171692</v>
      </c>
      <c r="AN132" s="96">
        <f t="shared" si="64"/>
        <v>57296.11210868675</v>
      </c>
      <c r="AO132" s="97">
        <f t="shared" si="65"/>
        <v>194.44444444444443</v>
      </c>
      <c r="AP132" s="97">
        <f t="shared" si="66"/>
        <v>194.44444444444443</v>
      </c>
      <c r="AQ132" s="97">
        <f t="shared" si="67"/>
        <v>194.44444444444443</v>
      </c>
      <c r="AR132" s="97">
        <f t="shared" si="68"/>
        <v>285.71428571428572</v>
      </c>
      <c r="AS132" s="97">
        <f t="shared" si="69"/>
        <v>481.65137614678895</v>
      </c>
      <c r="AT132" s="97">
        <f t="shared" si="70"/>
        <v>406.97674418604652</v>
      </c>
      <c r="AU132" s="97">
        <f t="shared" si="71"/>
        <v>406.97674418604652</v>
      </c>
      <c r="AV132" s="97">
        <f t="shared" si="72"/>
        <v>194.38763863114724</v>
      </c>
      <c r="AW132" s="97">
        <f t="shared" si="73"/>
        <v>194.39052696928806</v>
      </c>
      <c r="AX132" s="97">
        <f t="shared" si="74"/>
        <v>194.40007854584763</v>
      </c>
      <c r="AY132" s="97">
        <f t="shared" si="75"/>
        <v>285.64900759535931</v>
      </c>
      <c r="AZ132" s="97">
        <f t="shared" si="76"/>
        <v>477.50481293750312</v>
      </c>
      <c r="BA132" s="97">
        <f t="shared" si="77"/>
        <v>404.26954414645587</v>
      </c>
      <c r="BB132" s="97">
        <f t="shared" si="78"/>
        <v>404.10635936608332</v>
      </c>
    </row>
    <row r="133" spans="2:54" s="75" customFormat="1" x14ac:dyDescent="0.3">
      <c r="B133" s="93" t="s">
        <v>130</v>
      </c>
      <c r="C133" s="93" t="s">
        <v>134</v>
      </c>
      <c r="D133" s="93" t="s">
        <v>135</v>
      </c>
      <c r="E133" s="93" t="s">
        <v>111</v>
      </c>
      <c r="F133" s="93" t="s">
        <v>118</v>
      </c>
      <c r="G133" s="93" t="s">
        <v>59</v>
      </c>
      <c r="H133" s="101" t="s">
        <v>113</v>
      </c>
      <c r="I133" s="101" t="s">
        <v>113</v>
      </c>
      <c r="J133" s="101" t="s">
        <v>113</v>
      </c>
      <c r="K133" s="101" t="s">
        <v>113</v>
      </c>
      <c r="L133" s="101">
        <v>3.5271126760563397E-2</v>
      </c>
      <c r="M133" s="101">
        <v>3.2255237430167602E-2</v>
      </c>
      <c r="N133" s="101">
        <v>3.4469030520646302E-2</v>
      </c>
      <c r="O133" s="94" t="str">
        <f t="shared" si="44"/>
        <v>-</v>
      </c>
      <c r="P133" s="94" t="str">
        <f t="shared" si="45"/>
        <v>-</v>
      </c>
      <c r="Q133" s="94" t="str">
        <f t="shared" si="46"/>
        <v>-</v>
      </c>
      <c r="R133" s="94" t="str">
        <f t="shared" si="47"/>
        <v>-</v>
      </c>
      <c r="S133" s="94">
        <f t="shared" si="48"/>
        <v>340221.62324049103</v>
      </c>
      <c r="T133" s="94">
        <f t="shared" si="49"/>
        <v>372032.60481278208</v>
      </c>
      <c r="U133" s="94">
        <f t="shared" si="50"/>
        <v>348138.59916403005</v>
      </c>
      <c r="V133" s="95">
        <v>0.52</v>
      </c>
      <c r="W133" s="96" t="str">
        <f t="shared" si="51"/>
        <v>-</v>
      </c>
      <c r="X133" s="96" t="str">
        <f t="shared" si="52"/>
        <v>-</v>
      </c>
      <c r="Y133" s="96" t="str">
        <f t="shared" si="53"/>
        <v>-</v>
      </c>
      <c r="Z133" s="96" t="str">
        <f t="shared" si="54"/>
        <v>-</v>
      </c>
      <c r="AA133" s="96">
        <f t="shared" si="55"/>
        <v>1.8340985915492967E-2</v>
      </c>
      <c r="AB133" s="96">
        <f t="shared" si="56"/>
        <v>1.6772723463687154E-2</v>
      </c>
      <c r="AC133" s="96">
        <f t="shared" si="57"/>
        <v>1.7923895870736076E-2</v>
      </c>
      <c r="AD133" s="95">
        <v>10.8</v>
      </c>
      <c r="AE133" s="95">
        <v>7.35</v>
      </c>
      <c r="AF133" s="95">
        <v>4.3600000000000003</v>
      </c>
      <c r="AG133" s="95">
        <v>5.16</v>
      </c>
      <c r="AH133" s="96" t="str">
        <f t="shared" si="58"/>
        <v>-</v>
      </c>
      <c r="AI133" s="96" t="str">
        <f t="shared" si="59"/>
        <v>-</v>
      </c>
      <c r="AJ133" s="96" t="str">
        <f t="shared" si="60"/>
        <v>-</v>
      </c>
      <c r="AK133" s="96" t="str">
        <f t="shared" si="61"/>
        <v>-</v>
      </c>
      <c r="AL133" s="96">
        <f t="shared" si="62"/>
        <v>114497.66166747293</v>
      </c>
      <c r="AM133" s="96">
        <f t="shared" si="63"/>
        <v>125203.28046584011</v>
      </c>
      <c r="AN133" s="96">
        <f t="shared" si="64"/>
        <v>117162.02856481781</v>
      </c>
      <c r="AO133" s="97">
        <f t="shared" si="65"/>
        <v>194.44444444444443</v>
      </c>
      <c r="AP133" s="97">
        <f t="shared" si="66"/>
        <v>194.44444444444443</v>
      </c>
      <c r="AQ133" s="97">
        <f t="shared" si="67"/>
        <v>194.44444444444443</v>
      </c>
      <c r="AR133" s="97">
        <f t="shared" si="68"/>
        <v>285.71428571428572</v>
      </c>
      <c r="AS133" s="97">
        <f t="shared" si="69"/>
        <v>481.65137614678895</v>
      </c>
      <c r="AT133" s="97">
        <f t="shared" si="70"/>
        <v>406.97674418604652</v>
      </c>
      <c r="AU133" s="97">
        <f t="shared" si="71"/>
        <v>406.97674418604652</v>
      </c>
      <c r="AV133" s="97" t="str">
        <f t="shared" si="72"/>
        <v>-</v>
      </c>
      <c r="AW133" s="97" t="str">
        <f t="shared" si="73"/>
        <v>-</v>
      </c>
      <c r="AX133" s="97" t="str">
        <f t="shared" si="74"/>
        <v>-</v>
      </c>
      <c r="AY133" s="97" t="str">
        <f t="shared" si="75"/>
        <v>-</v>
      </c>
      <c r="AZ133" s="97">
        <f t="shared" si="76"/>
        <v>479.63372582341225</v>
      </c>
      <c r="BA133" s="97">
        <f t="shared" si="77"/>
        <v>405.658141119807</v>
      </c>
      <c r="BB133" s="97">
        <f t="shared" si="78"/>
        <v>405.56795391965824</v>
      </c>
    </row>
    <row r="134" spans="2:54" s="75" customFormat="1" x14ac:dyDescent="0.3">
      <c r="B134" s="93" t="s">
        <v>130</v>
      </c>
      <c r="C134" s="93" t="s">
        <v>134</v>
      </c>
      <c r="D134" s="93" t="s">
        <v>135</v>
      </c>
      <c r="E134" s="93" t="s">
        <v>114</v>
      </c>
      <c r="F134" s="93" t="s">
        <v>118</v>
      </c>
      <c r="G134" s="93" t="s">
        <v>59</v>
      </c>
      <c r="H134" s="101">
        <v>1.5696474871051801E-4</v>
      </c>
      <c r="I134" s="101">
        <v>1.9102528357089099E-4</v>
      </c>
      <c r="J134" s="101">
        <v>2.1234225753824501E-4</v>
      </c>
      <c r="K134" s="101">
        <v>7.7478779034558006E-5</v>
      </c>
      <c r="L134" s="101">
        <v>4.4245496952416102E-5</v>
      </c>
      <c r="M134" s="101">
        <v>3.5364708012092302E-5</v>
      </c>
      <c r="N134" s="101">
        <v>1.7106105342290001E-5</v>
      </c>
      <c r="O134" s="94">
        <f t="shared" ref="O134:O209" si="88">IFERROR(12000/H134, "-")</f>
        <v>76450286.440626115</v>
      </c>
      <c r="P134" s="94">
        <f t="shared" ref="P134:P209" si="89">IFERROR(12000/I134, "-")</f>
        <v>62818909.495541751</v>
      </c>
      <c r="Q134" s="94">
        <f t="shared" ref="Q134:Q209" si="90">IFERROR(12000/J134, "-")</f>
        <v>56512538.47971677</v>
      </c>
      <c r="R134" s="94">
        <f t="shared" ref="R134:R209" si="91">IFERROR(12000/K134, "-")</f>
        <v>154881119.05645308</v>
      </c>
      <c r="S134" s="94">
        <f t="shared" ref="S134:S209" si="92">IFERROR(12000/L134, "-")</f>
        <v>271214040.44586551</v>
      </c>
      <c r="T134" s="94">
        <f t="shared" ref="T134:T209" si="93">IFERROR(12000/M134, "-")</f>
        <v>339321336.85076159</v>
      </c>
      <c r="U134" s="94">
        <f t="shared" ref="U134:U209" si="94">IFERROR(12000/N134, "-")</f>
        <v>701503922.71544111</v>
      </c>
      <c r="V134" s="95">
        <v>0.52</v>
      </c>
      <c r="W134" s="96">
        <f t="shared" ref="W134:W209" si="95">IFERROR(H134*$V134, "-")</f>
        <v>8.1621669329469369E-5</v>
      </c>
      <c r="X134" s="96">
        <f t="shared" ref="X134:X209" si="96">IFERROR(I134*$V134, "-")</f>
        <v>9.9333147456863322E-5</v>
      </c>
      <c r="Y134" s="96">
        <f t="shared" ref="Y134:Y209" si="97">IFERROR(J134*$V134, "-")</f>
        <v>1.1041797391988741E-4</v>
      </c>
      <c r="Z134" s="96">
        <f t="shared" ref="Z134:Z209" si="98">IFERROR(K134*$V134, "-")</f>
        <v>4.0288965097970166E-5</v>
      </c>
      <c r="AA134" s="96">
        <f t="shared" ref="AA134:AA209" si="99">IFERROR(L134*$V134, "-")</f>
        <v>2.3007658415256373E-5</v>
      </c>
      <c r="AB134" s="96">
        <f t="shared" ref="AB134:AB209" si="100">IFERROR(M134*$V134, "-")</f>
        <v>1.8389648166287999E-5</v>
      </c>
      <c r="AC134" s="96">
        <f t="shared" ref="AC134:AC209" si="101">IFERROR(N134*$V134, "-")</f>
        <v>8.8951747779908001E-6</v>
      </c>
      <c r="AD134" s="95">
        <v>10.8</v>
      </c>
      <c r="AE134" s="95">
        <v>7.35</v>
      </c>
      <c r="AF134" s="95">
        <v>4.3600000000000003</v>
      </c>
      <c r="AG134" s="95">
        <v>5.16</v>
      </c>
      <c r="AH134" s="96">
        <f t="shared" ref="AH134:AH209" si="102">IFERROR(2100/W134, "-")</f>
        <v>25728461.782903016</v>
      </c>
      <c r="AI134" s="96">
        <f t="shared" ref="AI134:AI209" si="103">IFERROR(2100/X134, "-")</f>
        <v>21140979.157153472</v>
      </c>
      <c r="AJ134" s="96">
        <f t="shared" ref="AJ134:AJ209" si="104">IFERROR(2100/Y134, "-")</f>
        <v>19018642.757596988</v>
      </c>
      <c r="AK134" s="96">
        <f t="shared" ref="AK134:AK209" si="105">IFERROR(2100/Z134, "-")</f>
        <v>52123453.528614014</v>
      </c>
      <c r="AL134" s="96">
        <f t="shared" ref="AL134:AL209" si="106">IFERROR(2100/AA134, "-")</f>
        <v>91273955.919281662</v>
      </c>
      <c r="AM134" s="96">
        <f t="shared" ref="AM134:AM209" si="107">IFERROR(2100/AB134, "-")</f>
        <v>114194680.67092937</v>
      </c>
      <c r="AN134" s="96">
        <f t="shared" ref="AN134:AN209" si="108">IFERROR(2100/AC134, "-")</f>
        <v>236083050.9138504</v>
      </c>
      <c r="AO134" s="97">
        <f t="shared" ref="AO134:AO209" si="109">2100/AD134</f>
        <v>194.44444444444443</v>
      </c>
      <c r="AP134" s="97">
        <f t="shared" ref="AP134:AP205" si="110">2100/AD134</f>
        <v>194.44444444444443</v>
      </c>
      <c r="AQ134" s="97">
        <f t="shared" ref="AQ134:AQ205" si="111">2100/AD134</f>
        <v>194.44444444444443</v>
      </c>
      <c r="AR134" s="97">
        <f t="shared" ref="AR134:AR205" si="112">2100/AE134</f>
        <v>285.71428571428572</v>
      </c>
      <c r="AS134" s="97">
        <f t="shared" ref="AS134:AS205" si="113">2100/AF134</f>
        <v>481.65137614678895</v>
      </c>
      <c r="AT134" s="97">
        <f t="shared" ref="AT134:AT205" si="114">2100/AG134</f>
        <v>406.97674418604652</v>
      </c>
      <c r="AU134" s="97">
        <f t="shared" ref="AU134:AU205" si="115">2100/AG134</f>
        <v>406.97674418604652</v>
      </c>
      <c r="AV134" s="97">
        <f t="shared" ref="AV134:AV209" si="116">IFERROR(1/((1/AH134)+(1/AO134)), "-")</f>
        <v>194.44297492961081</v>
      </c>
      <c r="AW134" s="97">
        <f t="shared" ref="AW134:AW209" si="117">IFERROR(1/((1/AI134)+(1/AP134)), "-")</f>
        <v>194.44265605546053</v>
      </c>
      <c r="AX134" s="97">
        <f t="shared" ref="AX134:AX209" si="118">IFERROR(1/((1/AJ134)+(1/AQ134)), "-")</f>
        <v>194.44245648684355</v>
      </c>
      <c r="AY134" s="97">
        <f t="shared" ref="AY134:AY209" si="119">IFERROR(1/((1/AK134)+(1/AR134)), "-")</f>
        <v>285.71271958234183</v>
      </c>
      <c r="AZ134" s="97">
        <f t="shared" ref="AZ134:AZ209" si="120">IFERROR(1/((1/AL134)+(1/AS134)), "-")</f>
        <v>481.64883449269263</v>
      </c>
      <c r="BA134" s="97">
        <f t="shared" ref="BA134:BA209" si="121">IFERROR(1/((1/AM134)+(1/AT134)), "-")</f>
        <v>406.97529377277817</v>
      </c>
      <c r="BB134" s="97">
        <f t="shared" ref="BB134:BB209" si="122">IFERROR(1/((1/AN134)+(1/AU134)), "-")</f>
        <v>406.97604261181601</v>
      </c>
    </row>
    <row r="135" spans="2:54" s="75" customFormat="1" x14ac:dyDescent="0.3">
      <c r="B135" s="93" t="s">
        <v>130</v>
      </c>
      <c r="C135" s="93" t="s">
        <v>134</v>
      </c>
      <c r="D135" s="93" t="s">
        <v>135</v>
      </c>
      <c r="E135" s="93" t="s">
        <v>115</v>
      </c>
      <c r="F135" s="93" t="s">
        <v>118</v>
      </c>
      <c r="G135" s="93" t="s">
        <v>59</v>
      </c>
      <c r="H135" s="101">
        <v>5.9124183340367002E-3</v>
      </c>
      <c r="I135" s="101">
        <v>5.5696694451070399E-3</v>
      </c>
      <c r="J135" s="101">
        <v>4.5276022586031401E-3</v>
      </c>
      <c r="K135" s="101">
        <v>3.1526430821360598E-3</v>
      </c>
      <c r="L135" s="101">
        <v>2.2239454756166799E-3</v>
      </c>
      <c r="M135" s="101">
        <v>1.9042668717349201E-3</v>
      </c>
      <c r="N135" s="101">
        <v>1.5288742626818801E-3</v>
      </c>
      <c r="O135" s="94">
        <f t="shared" si="88"/>
        <v>2029626.3427298805</v>
      </c>
      <c r="P135" s="94">
        <f t="shared" si="89"/>
        <v>2154526.4253594102</v>
      </c>
      <c r="Q135" s="94">
        <f t="shared" si="90"/>
        <v>2650409.4915135615</v>
      </c>
      <c r="R135" s="94">
        <f t="shared" si="91"/>
        <v>3806330.0181349586</v>
      </c>
      <c r="S135" s="94">
        <f t="shared" si="92"/>
        <v>5395815.7389953583</v>
      </c>
      <c r="T135" s="94">
        <f t="shared" si="93"/>
        <v>6301637.7473747479</v>
      </c>
      <c r="U135" s="94">
        <f t="shared" si="94"/>
        <v>7848912.2963913055</v>
      </c>
      <c r="V135" s="95">
        <v>0.52</v>
      </c>
      <c r="W135" s="96">
        <f t="shared" si="95"/>
        <v>3.0744575336990841E-3</v>
      </c>
      <c r="X135" s="96">
        <f t="shared" si="96"/>
        <v>2.8962281114556609E-3</v>
      </c>
      <c r="Y135" s="96">
        <f t="shared" si="97"/>
        <v>2.354353174473633E-3</v>
      </c>
      <c r="Z135" s="96">
        <f t="shared" si="98"/>
        <v>1.6393744027107511E-3</v>
      </c>
      <c r="AA135" s="96">
        <f t="shared" si="99"/>
        <v>1.1564516473206736E-3</v>
      </c>
      <c r="AB135" s="96">
        <f t="shared" si="100"/>
        <v>9.9021877330215838E-4</v>
      </c>
      <c r="AC135" s="96">
        <f t="shared" si="101"/>
        <v>7.9501461659457773E-4</v>
      </c>
      <c r="AD135" s="95">
        <v>10.8</v>
      </c>
      <c r="AE135" s="95">
        <v>7.35</v>
      </c>
      <c r="AF135" s="95">
        <v>4.3600000000000003</v>
      </c>
      <c r="AG135" s="95">
        <v>5.16</v>
      </c>
      <c r="AH135" s="96">
        <f t="shared" si="102"/>
        <v>683047.32688024815</v>
      </c>
      <c r="AI135" s="96">
        <f t="shared" si="103"/>
        <v>725081.00853441679</v>
      </c>
      <c r="AJ135" s="96">
        <f t="shared" si="104"/>
        <v>891964.73272090999</v>
      </c>
      <c r="AK135" s="96">
        <f t="shared" si="105"/>
        <v>1280976.4484108032</v>
      </c>
      <c r="AL135" s="96">
        <f t="shared" si="106"/>
        <v>1815899.5275465148</v>
      </c>
      <c r="AM135" s="96">
        <f t="shared" si="107"/>
        <v>2120743.4726741943</v>
      </c>
      <c r="AN135" s="96">
        <f t="shared" si="108"/>
        <v>2641460.8689778429</v>
      </c>
      <c r="AO135" s="97">
        <f t="shared" si="109"/>
        <v>194.44444444444443</v>
      </c>
      <c r="AP135" s="97">
        <f t="shared" si="110"/>
        <v>194.44444444444443</v>
      </c>
      <c r="AQ135" s="97">
        <f t="shared" si="111"/>
        <v>194.44444444444443</v>
      </c>
      <c r="AR135" s="97">
        <f t="shared" si="112"/>
        <v>285.71428571428572</v>
      </c>
      <c r="AS135" s="97">
        <f t="shared" si="113"/>
        <v>481.65137614678895</v>
      </c>
      <c r="AT135" s="97">
        <f t="shared" si="114"/>
        <v>406.97674418604652</v>
      </c>
      <c r="AU135" s="97">
        <f t="shared" si="115"/>
        <v>406.97674418604652</v>
      </c>
      <c r="AV135" s="97">
        <f t="shared" si="116"/>
        <v>194.38910730968172</v>
      </c>
      <c r="AW135" s="97">
        <f t="shared" si="117"/>
        <v>194.39231439948009</v>
      </c>
      <c r="AX135" s="97">
        <f t="shared" si="118"/>
        <v>194.40206563700397</v>
      </c>
      <c r="AY135" s="97">
        <f t="shared" si="119"/>
        <v>285.65057302890568</v>
      </c>
      <c r="AZ135" s="97">
        <f t="shared" si="120"/>
        <v>481.5236562326894</v>
      </c>
      <c r="BA135" s="97">
        <f t="shared" si="121"/>
        <v>406.89865916838374</v>
      </c>
      <c r="BB135" s="97">
        <f t="shared" si="122"/>
        <v>406.91404988035805</v>
      </c>
    </row>
    <row r="136" spans="2:54" s="75" customFormat="1" x14ac:dyDescent="0.3">
      <c r="B136" s="93" t="s">
        <v>130</v>
      </c>
      <c r="C136" s="93" t="s">
        <v>134</v>
      </c>
      <c r="D136" s="93" t="s">
        <v>135</v>
      </c>
      <c r="E136" s="93" t="s">
        <v>116</v>
      </c>
      <c r="F136" s="93" t="s">
        <v>118</v>
      </c>
      <c r="G136" s="93" t="s">
        <v>59</v>
      </c>
      <c r="H136" s="94">
        <v>6.0693830827472182E-3</v>
      </c>
      <c r="I136" s="94">
        <v>5.7606947286779307E-3</v>
      </c>
      <c r="J136" s="94">
        <v>4.7399445161413851E-3</v>
      </c>
      <c r="K136" s="94">
        <v>3.2301218611706177E-3</v>
      </c>
      <c r="L136" s="94">
        <v>3.7539317733132495E-2</v>
      </c>
      <c r="M136" s="94">
        <v>3.4194869009914614E-2</v>
      </c>
      <c r="N136" s="94">
        <v>3.6015010888670478E-2</v>
      </c>
      <c r="O136" s="94">
        <f t="shared" si="88"/>
        <v>1977136.6935316883</v>
      </c>
      <c r="P136" s="94">
        <f t="shared" si="89"/>
        <v>2083082.0873499017</v>
      </c>
      <c r="Q136" s="94">
        <f t="shared" si="90"/>
        <v>2531675.2040314511</v>
      </c>
      <c r="R136" s="94">
        <f t="shared" si="91"/>
        <v>3715030.1182913017</v>
      </c>
      <c r="S136" s="94">
        <f t="shared" si="92"/>
        <v>319664.84008335363</v>
      </c>
      <c r="T136" s="94">
        <f t="shared" si="93"/>
        <v>350929.84261822049</v>
      </c>
      <c r="U136" s="94">
        <f t="shared" si="94"/>
        <v>333194.40155368473</v>
      </c>
      <c r="V136" s="95">
        <v>0.52</v>
      </c>
      <c r="W136" s="96">
        <f t="shared" si="95"/>
        <v>3.1560792030285536E-3</v>
      </c>
      <c r="X136" s="96">
        <f t="shared" si="96"/>
        <v>2.9955612589125241E-3</v>
      </c>
      <c r="Y136" s="96">
        <f t="shared" si="97"/>
        <v>2.4647711483935203E-3</v>
      </c>
      <c r="Z136" s="96">
        <f t="shared" si="98"/>
        <v>1.6796633678087213E-3</v>
      </c>
      <c r="AA136" s="96">
        <f t="shared" si="99"/>
        <v>1.9520445221228897E-2</v>
      </c>
      <c r="AB136" s="96">
        <f t="shared" si="100"/>
        <v>1.7781331885155599E-2</v>
      </c>
      <c r="AC136" s="96">
        <f t="shared" si="101"/>
        <v>1.8727805662108649E-2</v>
      </c>
      <c r="AD136" s="95">
        <v>10.8</v>
      </c>
      <c r="AE136" s="95">
        <v>7.35</v>
      </c>
      <c r="AF136" s="95">
        <v>4.3600000000000003</v>
      </c>
      <c r="AG136" s="95">
        <v>5.16</v>
      </c>
      <c r="AH136" s="96">
        <f t="shared" si="102"/>
        <v>665382.54109239508</v>
      </c>
      <c r="AI136" s="96">
        <f t="shared" si="103"/>
        <v>701037.24093506311</v>
      </c>
      <c r="AJ136" s="96">
        <f t="shared" si="104"/>
        <v>852006.07827981538</v>
      </c>
      <c r="AK136" s="96">
        <f t="shared" si="105"/>
        <v>1250250.5205788035</v>
      </c>
      <c r="AL136" s="96">
        <f t="shared" si="106"/>
        <v>107579.51348959016</v>
      </c>
      <c r="AM136" s="96">
        <f t="shared" si="107"/>
        <v>118101.38934267036</v>
      </c>
      <c r="AN136" s="96">
        <f t="shared" si="108"/>
        <v>112132.73129210544</v>
      </c>
      <c r="AO136" s="97">
        <f t="shared" si="109"/>
        <v>194.44444444444443</v>
      </c>
      <c r="AP136" s="97">
        <f t="shared" si="110"/>
        <v>194.44444444444443</v>
      </c>
      <c r="AQ136" s="97">
        <f t="shared" si="111"/>
        <v>194.44444444444443</v>
      </c>
      <c r="AR136" s="97">
        <f t="shared" si="112"/>
        <v>285.71428571428572</v>
      </c>
      <c r="AS136" s="97">
        <f t="shared" si="113"/>
        <v>481.65137614678895</v>
      </c>
      <c r="AT136" s="97">
        <f t="shared" si="114"/>
        <v>406.97674418604652</v>
      </c>
      <c r="AU136" s="97">
        <f t="shared" si="115"/>
        <v>406.97674418604652</v>
      </c>
      <c r="AV136" s="97">
        <f t="shared" si="116"/>
        <v>194.38763863114724</v>
      </c>
      <c r="AW136" s="97">
        <f t="shared" si="117"/>
        <v>194.39052696928806</v>
      </c>
      <c r="AX136" s="97">
        <f t="shared" si="118"/>
        <v>194.40007854584763</v>
      </c>
      <c r="AY136" s="97">
        <f t="shared" si="119"/>
        <v>285.64900759535931</v>
      </c>
      <c r="AZ136" s="97">
        <f t="shared" si="120"/>
        <v>479.50455449784295</v>
      </c>
      <c r="BA136" s="97">
        <f t="shared" si="121"/>
        <v>405.57912074580025</v>
      </c>
      <c r="BB136" s="97">
        <f t="shared" si="122"/>
        <v>405.50499636300384</v>
      </c>
    </row>
    <row r="137" spans="2:54" s="75" customFormat="1" x14ac:dyDescent="0.3">
      <c r="B137" s="92" t="s">
        <v>130</v>
      </c>
      <c r="C137" s="92" t="s">
        <v>136</v>
      </c>
      <c r="D137" s="92" t="s">
        <v>137</v>
      </c>
      <c r="E137" s="93" t="s">
        <v>111</v>
      </c>
      <c r="F137" s="93" t="s">
        <v>112</v>
      </c>
      <c r="G137" s="93" t="s">
        <v>59</v>
      </c>
      <c r="H137" s="94" t="s">
        <v>113</v>
      </c>
      <c r="I137" s="94" t="s">
        <v>113</v>
      </c>
      <c r="J137" s="94" t="s">
        <v>113</v>
      </c>
      <c r="K137" s="94" t="s">
        <v>113</v>
      </c>
      <c r="L137" s="94" t="s">
        <v>113</v>
      </c>
      <c r="M137" s="101">
        <v>0.64510474860335199</v>
      </c>
      <c r="N137" s="101">
        <v>0.68938061041292698</v>
      </c>
      <c r="O137" s="94" t="str">
        <f t="shared" si="88"/>
        <v>-</v>
      </c>
      <c r="P137" s="94" t="str">
        <f t="shared" si="89"/>
        <v>-</v>
      </c>
      <c r="Q137" s="94" t="str">
        <f t="shared" si="90"/>
        <v>-</v>
      </c>
      <c r="R137" s="94" t="str">
        <f t="shared" si="91"/>
        <v>-</v>
      </c>
      <c r="S137" s="94" t="str">
        <f t="shared" si="92"/>
        <v>-</v>
      </c>
      <c r="T137" s="94">
        <f t="shared" si="93"/>
        <v>18601.630240639104</v>
      </c>
      <c r="U137" s="94">
        <f t="shared" si="94"/>
        <v>17406.929958201479</v>
      </c>
      <c r="V137" s="95">
        <v>0.52</v>
      </c>
      <c r="W137" s="96" t="str">
        <f t="shared" si="95"/>
        <v>-</v>
      </c>
      <c r="X137" s="96" t="str">
        <f t="shared" si="96"/>
        <v>-</v>
      </c>
      <c r="Y137" s="96" t="str">
        <f t="shared" si="97"/>
        <v>-</v>
      </c>
      <c r="Z137" s="96" t="str">
        <f t="shared" si="98"/>
        <v>-</v>
      </c>
      <c r="AA137" s="96" t="str">
        <f t="shared" si="99"/>
        <v>-</v>
      </c>
      <c r="AB137" s="96">
        <f t="shared" si="100"/>
        <v>0.33545446927374306</v>
      </c>
      <c r="AC137" s="96">
        <f t="shared" si="101"/>
        <v>0.35847791741472201</v>
      </c>
      <c r="AD137" s="95">
        <v>10.8</v>
      </c>
      <c r="AE137" s="95">
        <v>7.35</v>
      </c>
      <c r="AF137" s="95">
        <v>4.3600000000000003</v>
      </c>
      <c r="AG137" s="95">
        <v>5.16</v>
      </c>
      <c r="AH137" s="96" t="str">
        <f t="shared" si="102"/>
        <v>-</v>
      </c>
      <c r="AI137" s="96" t="str">
        <f t="shared" si="103"/>
        <v>-</v>
      </c>
      <c r="AJ137" s="96" t="str">
        <f t="shared" si="104"/>
        <v>-</v>
      </c>
      <c r="AK137" s="96" t="str">
        <f t="shared" si="105"/>
        <v>-</v>
      </c>
      <c r="AL137" s="96" t="str">
        <f t="shared" si="106"/>
        <v>-</v>
      </c>
      <c r="AM137" s="96">
        <f t="shared" si="107"/>
        <v>6260.1640232920063</v>
      </c>
      <c r="AN137" s="96">
        <f t="shared" si="108"/>
        <v>5858.1014282408823</v>
      </c>
      <c r="AO137" s="97">
        <f t="shared" si="109"/>
        <v>194.44444444444443</v>
      </c>
      <c r="AP137" s="97">
        <f t="shared" si="110"/>
        <v>194.44444444444443</v>
      </c>
      <c r="AQ137" s="97">
        <f t="shared" si="111"/>
        <v>194.44444444444443</v>
      </c>
      <c r="AR137" s="97">
        <f t="shared" si="112"/>
        <v>285.71428571428572</v>
      </c>
      <c r="AS137" s="97">
        <f t="shared" si="113"/>
        <v>481.65137614678895</v>
      </c>
      <c r="AT137" s="97">
        <f t="shared" si="114"/>
        <v>406.97674418604652</v>
      </c>
      <c r="AU137" s="97">
        <f t="shared" si="115"/>
        <v>406.97674418604652</v>
      </c>
      <c r="AV137" s="97" t="str">
        <f t="shared" si="116"/>
        <v>-</v>
      </c>
      <c r="AW137" s="97" t="str">
        <f t="shared" si="117"/>
        <v>-</v>
      </c>
      <c r="AX137" s="97" t="str">
        <f t="shared" si="118"/>
        <v>-</v>
      </c>
      <c r="AY137" s="97" t="str">
        <f t="shared" si="119"/>
        <v>-</v>
      </c>
      <c r="AZ137" s="97" t="str">
        <f t="shared" si="120"/>
        <v>-</v>
      </c>
      <c r="BA137" s="97">
        <f t="shared" si="121"/>
        <v>382.13400033455792</v>
      </c>
      <c r="BB137" s="97">
        <f t="shared" si="122"/>
        <v>380.53971247633461</v>
      </c>
    </row>
    <row r="138" spans="2:54" s="75" customFormat="1" x14ac:dyDescent="0.3">
      <c r="B138" s="92" t="s">
        <v>130</v>
      </c>
      <c r="C138" s="92" t="s">
        <v>136</v>
      </c>
      <c r="D138" s="92" t="s">
        <v>137</v>
      </c>
      <c r="E138" s="93" t="s">
        <v>114</v>
      </c>
      <c r="F138" s="93" t="s">
        <v>112</v>
      </c>
      <c r="G138" s="93" t="s">
        <v>59</v>
      </c>
      <c r="H138" s="94" t="s">
        <v>113</v>
      </c>
      <c r="I138" s="94" t="s">
        <v>113</v>
      </c>
      <c r="J138" s="94" t="s">
        <v>113</v>
      </c>
      <c r="K138" s="94" t="s">
        <v>113</v>
      </c>
      <c r="L138" s="94" t="s">
        <v>113</v>
      </c>
      <c r="M138" s="101">
        <v>0.41340782122905001</v>
      </c>
      <c r="N138" s="101">
        <v>0.37</v>
      </c>
      <c r="O138" s="94" t="str">
        <f t="shared" si="88"/>
        <v>-</v>
      </c>
      <c r="P138" s="94" t="str">
        <f t="shared" si="89"/>
        <v>-</v>
      </c>
      <c r="Q138" s="94" t="str">
        <f t="shared" si="90"/>
        <v>-</v>
      </c>
      <c r="R138" s="94" t="str">
        <f t="shared" si="91"/>
        <v>-</v>
      </c>
      <c r="S138" s="94" t="str">
        <f t="shared" si="92"/>
        <v>-</v>
      </c>
      <c r="T138" s="94">
        <f t="shared" si="93"/>
        <v>29027.027027027045</v>
      </c>
      <c r="U138" s="94">
        <f t="shared" si="94"/>
        <v>32432.432432432433</v>
      </c>
      <c r="V138" s="95">
        <v>0.52</v>
      </c>
      <c r="W138" s="96" t="str">
        <f t="shared" si="95"/>
        <v>-</v>
      </c>
      <c r="X138" s="96" t="str">
        <f t="shared" si="96"/>
        <v>-</v>
      </c>
      <c r="Y138" s="96" t="str">
        <f t="shared" si="97"/>
        <v>-</v>
      </c>
      <c r="Z138" s="96" t="str">
        <f t="shared" si="98"/>
        <v>-</v>
      </c>
      <c r="AA138" s="96" t="str">
        <f t="shared" si="99"/>
        <v>-</v>
      </c>
      <c r="AB138" s="96">
        <f t="shared" si="100"/>
        <v>0.21497206703910601</v>
      </c>
      <c r="AC138" s="96">
        <f t="shared" si="101"/>
        <v>0.19240000000000002</v>
      </c>
      <c r="AD138" s="95">
        <v>10.8</v>
      </c>
      <c r="AE138" s="95">
        <v>7.35</v>
      </c>
      <c r="AF138" s="95">
        <v>4.3600000000000003</v>
      </c>
      <c r="AG138" s="95">
        <v>5.16</v>
      </c>
      <c r="AH138" s="96" t="str">
        <f t="shared" si="102"/>
        <v>-</v>
      </c>
      <c r="AI138" s="96" t="str">
        <f t="shared" si="103"/>
        <v>-</v>
      </c>
      <c r="AJ138" s="96" t="str">
        <f t="shared" si="104"/>
        <v>-</v>
      </c>
      <c r="AK138" s="96" t="str">
        <f t="shared" si="105"/>
        <v>-</v>
      </c>
      <c r="AL138" s="96" t="str">
        <f t="shared" si="106"/>
        <v>-</v>
      </c>
      <c r="AM138" s="96">
        <f t="shared" si="107"/>
        <v>9768.7110187110247</v>
      </c>
      <c r="AN138" s="96">
        <f t="shared" si="108"/>
        <v>10914.760914760915</v>
      </c>
      <c r="AO138" s="97">
        <f t="shared" si="109"/>
        <v>194.44444444444443</v>
      </c>
      <c r="AP138" s="97">
        <f t="shared" si="110"/>
        <v>194.44444444444443</v>
      </c>
      <c r="AQ138" s="97">
        <f t="shared" si="111"/>
        <v>194.44444444444443</v>
      </c>
      <c r="AR138" s="97">
        <f t="shared" si="112"/>
        <v>285.71428571428572</v>
      </c>
      <c r="AS138" s="97">
        <f t="shared" si="113"/>
        <v>481.65137614678895</v>
      </c>
      <c r="AT138" s="97">
        <f t="shared" si="114"/>
        <v>406.97674418604652</v>
      </c>
      <c r="AU138" s="97">
        <f t="shared" si="115"/>
        <v>406.97674418604652</v>
      </c>
      <c r="AV138" s="97" t="str">
        <f t="shared" si="116"/>
        <v>-</v>
      </c>
      <c r="AW138" s="97" t="str">
        <f t="shared" si="117"/>
        <v>-</v>
      </c>
      <c r="AX138" s="97" t="str">
        <f t="shared" si="118"/>
        <v>-</v>
      </c>
      <c r="AY138" s="97" t="str">
        <f t="shared" si="119"/>
        <v>-</v>
      </c>
      <c r="AZ138" s="97" t="str">
        <f t="shared" si="120"/>
        <v>-</v>
      </c>
      <c r="BA138" s="97">
        <f t="shared" si="121"/>
        <v>390.69970481852584</v>
      </c>
      <c r="BB138" s="97">
        <f t="shared" si="122"/>
        <v>392.3473581944549</v>
      </c>
    </row>
    <row r="139" spans="2:54" s="75" customFormat="1" x14ac:dyDescent="0.3">
      <c r="B139" s="92" t="s">
        <v>130</v>
      </c>
      <c r="C139" s="92" t="s">
        <v>136</v>
      </c>
      <c r="D139" s="92" t="s">
        <v>137</v>
      </c>
      <c r="E139" s="93" t="s">
        <v>115</v>
      </c>
      <c r="F139" s="93" t="s">
        <v>112</v>
      </c>
      <c r="G139" s="93" t="s">
        <v>59</v>
      </c>
      <c r="H139" s="94" t="s">
        <v>113</v>
      </c>
      <c r="I139" s="94" t="s">
        <v>113</v>
      </c>
      <c r="J139" s="94" t="s">
        <v>113</v>
      </c>
      <c r="K139" s="94" t="s">
        <v>113</v>
      </c>
      <c r="L139" s="94" t="s">
        <v>113</v>
      </c>
      <c r="M139" s="94" t="s">
        <v>113</v>
      </c>
      <c r="N139" s="94" t="s">
        <v>113</v>
      </c>
      <c r="O139" s="94" t="str">
        <f t="shared" si="88"/>
        <v>-</v>
      </c>
      <c r="P139" s="94" t="str">
        <f t="shared" si="89"/>
        <v>-</v>
      </c>
      <c r="Q139" s="94" t="str">
        <f t="shared" si="90"/>
        <v>-</v>
      </c>
      <c r="R139" s="94" t="str">
        <f t="shared" si="91"/>
        <v>-</v>
      </c>
      <c r="S139" s="94" t="str">
        <f t="shared" si="92"/>
        <v>-</v>
      </c>
      <c r="T139" s="94" t="str">
        <f t="shared" si="93"/>
        <v>-</v>
      </c>
      <c r="U139" s="94" t="str">
        <f t="shared" si="94"/>
        <v>-</v>
      </c>
      <c r="V139" s="95">
        <v>0.52</v>
      </c>
      <c r="W139" s="96" t="str">
        <f t="shared" si="95"/>
        <v>-</v>
      </c>
      <c r="X139" s="96" t="str">
        <f t="shared" si="96"/>
        <v>-</v>
      </c>
      <c r="Y139" s="96" t="str">
        <f t="shared" si="97"/>
        <v>-</v>
      </c>
      <c r="Z139" s="96" t="str">
        <f t="shared" si="98"/>
        <v>-</v>
      </c>
      <c r="AA139" s="96" t="str">
        <f t="shared" si="99"/>
        <v>-</v>
      </c>
      <c r="AB139" s="96" t="str">
        <f t="shared" si="100"/>
        <v>-</v>
      </c>
      <c r="AC139" s="96" t="str">
        <f t="shared" si="101"/>
        <v>-</v>
      </c>
      <c r="AD139" s="95">
        <v>10.8</v>
      </c>
      <c r="AE139" s="95">
        <v>7.35</v>
      </c>
      <c r="AF139" s="95">
        <v>4.3600000000000003</v>
      </c>
      <c r="AG139" s="95">
        <v>5.16</v>
      </c>
      <c r="AH139" s="96" t="str">
        <f t="shared" si="102"/>
        <v>-</v>
      </c>
      <c r="AI139" s="96" t="str">
        <f t="shared" si="103"/>
        <v>-</v>
      </c>
      <c r="AJ139" s="96" t="str">
        <f t="shared" si="104"/>
        <v>-</v>
      </c>
      <c r="AK139" s="96" t="str">
        <f t="shared" si="105"/>
        <v>-</v>
      </c>
      <c r="AL139" s="96" t="str">
        <f t="shared" si="106"/>
        <v>-</v>
      </c>
      <c r="AM139" s="96" t="str">
        <f t="shared" si="107"/>
        <v>-</v>
      </c>
      <c r="AN139" s="96" t="str">
        <f t="shared" si="108"/>
        <v>-</v>
      </c>
      <c r="AO139" s="97">
        <f t="shared" si="109"/>
        <v>194.44444444444443</v>
      </c>
      <c r="AP139" s="97">
        <f t="shared" si="110"/>
        <v>194.44444444444443</v>
      </c>
      <c r="AQ139" s="97">
        <f t="shared" si="111"/>
        <v>194.44444444444443</v>
      </c>
      <c r="AR139" s="97">
        <f t="shared" si="112"/>
        <v>285.71428571428572</v>
      </c>
      <c r="AS139" s="97">
        <f t="shared" si="113"/>
        <v>481.65137614678895</v>
      </c>
      <c r="AT139" s="97">
        <f t="shared" si="114"/>
        <v>406.97674418604652</v>
      </c>
      <c r="AU139" s="97">
        <f t="shared" si="115"/>
        <v>406.97674418604652</v>
      </c>
      <c r="AV139" s="97" t="str">
        <f t="shared" si="116"/>
        <v>-</v>
      </c>
      <c r="AW139" s="97" t="str">
        <f t="shared" si="117"/>
        <v>-</v>
      </c>
      <c r="AX139" s="97" t="str">
        <f t="shared" si="118"/>
        <v>-</v>
      </c>
      <c r="AY139" s="97" t="str">
        <f t="shared" si="119"/>
        <v>-</v>
      </c>
      <c r="AZ139" s="97" t="str">
        <f t="shared" si="120"/>
        <v>-</v>
      </c>
      <c r="BA139" s="97" t="str">
        <f t="shared" si="121"/>
        <v>-</v>
      </c>
      <c r="BB139" s="97" t="str">
        <f t="shared" si="122"/>
        <v>-</v>
      </c>
    </row>
    <row r="140" spans="2:54" s="75" customFormat="1" x14ac:dyDescent="0.3">
      <c r="B140" s="92" t="s">
        <v>130</v>
      </c>
      <c r="C140" s="92" t="s">
        <v>136</v>
      </c>
      <c r="D140" s="92" t="s">
        <v>137</v>
      </c>
      <c r="E140" s="93" t="s">
        <v>116</v>
      </c>
      <c r="F140" s="93" t="s">
        <v>112</v>
      </c>
      <c r="G140" s="93" t="s">
        <v>59</v>
      </c>
      <c r="H140" s="98" t="s">
        <v>113</v>
      </c>
      <c r="I140" s="98" t="s">
        <v>113</v>
      </c>
      <c r="J140" s="98" t="s">
        <v>113</v>
      </c>
      <c r="K140" s="98" t="s">
        <v>113</v>
      </c>
      <c r="L140" s="98" t="s">
        <v>113</v>
      </c>
      <c r="M140" s="94">
        <v>1.0585125698324021</v>
      </c>
      <c r="N140" s="94">
        <v>1.0593806104129269</v>
      </c>
      <c r="O140" s="94" t="str">
        <f t="shared" si="88"/>
        <v>-</v>
      </c>
      <c r="P140" s="94" t="str">
        <f t="shared" si="89"/>
        <v>-</v>
      </c>
      <c r="Q140" s="94" t="str">
        <f t="shared" si="90"/>
        <v>-</v>
      </c>
      <c r="R140" s="94" t="str">
        <f t="shared" si="91"/>
        <v>-</v>
      </c>
      <c r="S140" s="94" t="str">
        <f t="shared" si="92"/>
        <v>-</v>
      </c>
      <c r="T140" s="94">
        <f t="shared" si="93"/>
        <v>11336.662730325443</v>
      </c>
      <c r="U140" s="94">
        <f t="shared" si="94"/>
        <v>11327.373638944197</v>
      </c>
      <c r="V140" s="95">
        <v>0.52</v>
      </c>
      <c r="W140" s="96" t="str">
        <f t="shared" si="95"/>
        <v>-</v>
      </c>
      <c r="X140" s="96" t="str">
        <f t="shared" si="96"/>
        <v>-</v>
      </c>
      <c r="Y140" s="96" t="str">
        <f t="shared" si="97"/>
        <v>-</v>
      </c>
      <c r="Z140" s="96" t="str">
        <f t="shared" si="98"/>
        <v>-</v>
      </c>
      <c r="AA140" s="96" t="str">
        <f t="shared" si="99"/>
        <v>-</v>
      </c>
      <c r="AB140" s="96">
        <f t="shared" si="100"/>
        <v>0.5504265363128491</v>
      </c>
      <c r="AC140" s="96">
        <f t="shared" si="101"/>
        <v>0.55087791741472203</v>
      </c>
      <c r="AD140" s="95">
        <v>10.8</v>
      </c>
      <c r="AE140" s="95">
        <v>7.35</v>
      </c>
      <c r="AF140" s="95">
        <v>4.3600000000000003</v>
      </c>
      <c r="AG140" s="95">
        <v>5.16</v>
      </c>
      <c r="AH140" s="96" t="str">
        <f t="shared" si="102"/>
        <v>-</v>
      </c>
      <c r="AI140" s="96" t="str">
        <f t="shared" si="103"/>
        <v>-</v>
      </c>
      <c r="AJ140" s="96" t="str">
        <f t="shared" si="104"/>
        <v>-</v>
      </c>
      <c r="AK140" s="96" t="str">
        <f t="shared" si="105"/>
        <v>-</v>
      </c>
      <c r="AL140" s="96" t="str">
        <f t="shared" si="106"/>
        <v>-</v>
      </c>
      <c r="AM140" s="96">
        <f t="shared" si="107"/>
        <v>3815.2230342441389</v>
      </c>
      <c r="AN140" s="96">
        <f t="shared" si="108"/>
        <v>3812.0968977216044</v>
      </c>
      <c r="AO140" s="97">
        <f t="shared" si="109"/>
        <v>194.44444444444443</v>
      </c>
      <c r="AP140" s="97">
        <f t="shared" si="110"/>
        <v>194.44444444444443</v>
      </c>
      <c r="AQ140" s="97">
        <f t="shared" si="111"/>
        <v>194.44444444444443</v>
      </c>
      <c r="AR140" s="97">
        <f t="shared" si="112"/>
        <v>285.71428571428572</v>
      </c>
      <c r="AS140" s="97">
        <f t="shared" si="113"/>
        <v>481.65137614678895</v>
      </c>
      <c r="AT140" s="97">
        <f t="shared" si="114"/>
        <v>406.97674418604652</v>
      </c>
      <c r="AU140" s="97">
        <f t="shared" si="115"/>
        <v>406.97674418604652</v>
      </c>
      <c r="AV140" s="97" t="str">
        <f t="shared" si="116"/>
        <v>-</v>
      </c>
      <c r="AW140" s="97" t="str">
        <f t="shared" si="117"/>
        <v>-</v>
      </c>
      <c r="AX140" s="97" t="str">
        <f t="shared" si="118"/>
        <v>-</v>
      </c>
      <c r="AY140" s="97" t="str">
        <f t="shared" si="119"/>
        <v>-</v>
      </c>
      <c r="AZ140" s="97" t="str">
        <f t="shared" si="120"/>
        <v>-</v>
      </c>
      <c r="BA140" s="97">
        <f t="shared" si="121"/>
        <v>367.74836111558557</v>
      </c>
      <c r="BB140" s="97">
        <f t="shared" si="122"/>
        <v>367.71929471583883</v>
      </c>
    </row>
    <row r="141" spans="2:54" s="75" customFormat="1" x14ac:dyDescent="0.3">
      <c r="B141" s="93" t="s">
        <v>130</v>
      </c>
      <c r="C141" s="93" t="s">
        <v>136</v>
      </c>
      <c r="D141" s="93" t="s">
        <v>137</v>
      </c>
      <c r="E141" s="93" t="s">
        <v>111</v>
      </c>
      <c r="F141" s="93" t="s">
        <v>117</v>
      </c>
      <c r="G141" s="93" t="s">
        <v>59</v>
      </c>
      <c r="H141" s="101" t="s">
        <v>113</v>
      </c>
      <c r="I141" s="101" t="s">
        <v>113</v>
      </c>
      <c r="J141" s="101" t="s">
        <v>113</v>
      </c>
      <c r="K141" s="101" t="s">
        <v>113</v>
      </c>
      <c r="L141" s="101" t="s">
        <v>113</v>
      </c>
      <c r="M141" s="101">
        <v>0.32255237430167599</v>
      </c>
      <c r="N141" s="101">
        <v>0.34469030520646299</v>
      </c>
      <c r="O141" s="94" t="str">
        <f t="shared" si="88"/>
        <v>-</v>
      </c>
      <c r="P141" s="94" t="str">
        <f t="shared" si="89"/>
        <v>-</v>
      </c>
      <c r="Q141" s="94" t="str">
        <f t="shared" si="90"/>
        <v>-</v>
      </c>
      <c r="R141" s="94" t="str">
        <f t="shared" si="91"/>
        <v>-</v>
      </c>
      <c r="S141" s="94" t="str">
        <f t="shared" si="92"/>
        <v>-</v>
      </c>
      <c r="T141" s="94">
        <f t="shared" si="93"/>
        <v>37203.260481278208</v>
      </c>
      <c r="U141" s="94">
        <f t="shared" si="94"/>
        <v>34813.859916403002</v>
      </c>
      <c r="V141" s="95">
        <v>0.52</v>
      </c>
      <c r="W141" s="96" t="str">
        <f t="shared" si="95"/>
        <v>-</v>
      </c>
      <c r="X141" s="96" t="str">
        <f t="shared" si="96"/>
        <v>-</v>
      </c>
      <c r="Y141" s="96" t="str">
        <f t="shared" si="97"/>
        <v>-</v>
      </c>
      <c r="Z141" s="96" t="str">
        <f t="shared" si="98"/>
        <v>-</v>
      </c>
      <c r="AA141" s="96" t="str">
        <f t="shared" si="99"/>
        <v>-</v>
      </c>
      <c r="AB141" s="96">
        <f t="shared" si="100"/>
        <v>0.16772723463687153</v>
      </c>
      <c r="AC141" s="96">
        <f t="shared" si="101"/>
        <v>0.17923895870736076</v>
      </c>
      <c r="AD141" s="95">
        <v>10.8</v>
      </c>
      <c r="AE141" s="95">
        <v>7.35</v>
      </c>
      <c r="AF141" s="95">
        <v>4.3600000000000003</v>
      </c>
      <c r="AG141" s="95">
        <v>5.16</v>
      </c>
      <c r="AH141" s="96" t="str">
        <f t="shared" si="102"/>
        <v>-</v>
      </c>
      <c r="AI141" s="96" t="str">
        <f t="shared" si="103"/>
        <v>-</v>
      </c>
      <c r="AJ141" s="96" t="str">
        <f t="shared" si="104"/>
        <v>-</v>
      </c>
      <c r="AK141" s="96" t="str">
        <f t="shared" si="105"/>
        <v>-</v>
      </c>
      <c r="AL141" s="96" t="str">
        <f t="shared" si="106"/>
        <v>-</v>
      </c>
      <c r="AM141" s="96">
        <f t="shared" si="107"/>
        <v>12520.328046584013</v>
      </c>
      <c r="AN141" s="96">
        <f t="shared" si="108"/>
        <v>11716.202856481781</v>
      </c>
      <c r="AO141" s="97">
        <f t="shared" si="109"/>
        <v>194.44444444444443</v>
      </c>
      <c r="AP141" s="97">
        <f t="shared" si="110"/>
        <v>194.44444444444443</v>
      </c>
      <c r="AQ141" s="97">
        <f t="shared" si="111"/>
        <v>194.44444444444443</v>
      </c>
      <c r="AR141" s="97">
        <f t="shared" si="112"/>
        <v>285.71428571428572</v>
      </c>
      <c r="AS141" s="97">
        <f t="shared" si="113"/>
        <v>481.65137614678895</v>
      </c>
      <c r="AT141" s="97">
        <f t="shared" si="114"/>
        <v>406.97674418604652</v>
      </c>
      <c r="AU141" s="97">
        <f t="shared" si="115"/>
        <v>406.97674418604652</v>
      </c>
      <c r="AV141" s="97" t="str">
        <f t="shared" si="116"/>
        <v>-</v>
      </c>
      <c r="AW141" s="97" t="str">
        <f t="shared" si="117"/>
        <v>-</v>
      </c>
      <c r="AX141" s="97" t="str">
        <f t="shared" si="118"/>
        <v>-</v>
      </c>
      <c r="AY141" s="97" t="str">
        <f t="shared" si="119"/>
        <v>-</v>
      </c>
      <c r="AZ141" s="97" t="str">
        <f t="shared" si="120"/>
        <v>-</v>
      </c>
      <c r="BA141" s="97">
        <f t="shared" si="121"/>
        <v>394.16432326853771</v>
      </c>
      <c r="BB141" s="97">
        <f t="shared" si="122"/>
        <v>393.31448100393959</v>
      </c>
    </row>
    <row r="142" spans="2:54" s="75" customFormat="1" x14ac:dyDescent="0.3">
      <c r="B142" s="93" t="s">
        <v>130</v>
      </c>
      <c r="C142" s="93" t="s">
        <v>136</v>
      </c>
      <c r="D142" s="93" t="s">
        <v>137</v>
      </c>
      <c r="E142" s="93" t="s">
        <v>114</v>
      </c>
      <c r="F142" s="93" t="s">
        <v>117</v>
      </c>
      <c r="G142" s="93" t="s">
        <v>59</v>
      </c>
      <c r="H142" s="94" t="s">
        <v>113</v>
      </c>
      <c r="I142" s="94" t="s">
        <v>113</v>
      </c>
      <c r="J142" s="94" t="s">
        <v>113</v>
      </c>
      <c r="K142" s="94" t="s">
        <v>113</v>
      </c>
      <c r="L142" s="94" t="s">
        <v>113</v>
      </c>
      <c r="M142" s="101">
        <v>3.4220111731843597E-2</v>
      </c>
      <c r="N142" s="101">
        <v>3.0627000000000001E-2</v>
      </c>
      <c r="O142" s="94" t="str">
        <f t="shared" si="88"/>
        <v>-</v>
      </c>
      <c r="P142" s="94" t="str">
        <f t="shared" si="89"/>
        <v>-</v>
      </c>
      <c r="Q142" s="94" t="str">
        <f t="shared" si="90"/>
        <v>-</v>
      </c>
      <c r="R142" s="94" t="str">
        <f t="shared" si="91"/>
        <v>-</v>
      </c>
      <c r="S142" s="94" t="str">
        <f t="shared" si="92"/>
        <v>-</v>
      </c>
      <c r="T142" s="94">
        <f t="shared" si="93"/>
        <v>350670.97658928373</v>
      </c>
      <c r="U142" s="94">
        <f t="shared" si="94"/>
        <v>391811.14702713292</v>
      </c>
      <c r="V142" s="95">
        <v>0.52</v>
      </c>
      <c r="W142" s="96" t="str">
        <f t="shared" si="95"/>
        <v>-</v>
      </c>
      <c r="X142" s="96" t="str">
        <f t="shared" si="96"/>
        <v>-</v>
      </c>
      <c r="Y142" s="96" t="str">
        <f t="shared" si="97"/>
        <v>-</v>
      </c>
      <c r="Z142" s="96" t="str">
        <f t="shared" si="98"/>
        <v>-</v>
      </c>
      <c r="AA142" s="96" t="str">
        <f t="shared" si="99"/>
        <v>-</v>
      </c>
      <c r="AB142" s="96">
        <f t="shared" si="100"/>
        <v>1.7794458100558672E-2</v>
      </c>
      <c r="AC142" s="96">
        <f t="shared" si="101"/>
        <v>1.5926040000000002E-2</v>
      </c>
      <c r="AD142" s="95">
        <v>10.8</v>
      </c>
      <c r="AE142" s="95">
        <v>7.35</v>
      </c>
      <c r="AF142" s="95">
        <v>4.3600000000000003</v>
      </c>
      <c r="AG142" s="95">
        <v>5.16</v>
      </c>
      <c r="AH142" s="96" t="str">
        <f t="shared" si="102"/>
        <v>-</v>
      </c>
      <c r="AI142" s="96" t="str">
        <f t="shared" si="103"/>
        <v>-</v>
      </c>
      <c r="AJ142" s="96" t="str">
        <f t="shared" si="104"/>
        <v>-</v>
      </c>
      <c r="AK142" s="96" t="str">
        <f t="shared" si="105"/>
        <v>-</v>
      </c>
      <c r="AL142" s="96" t="str">
        <f t="shared" si="106"/>
        <v>-</v>
      </c>
      <c r="AM142" s="96">
        <f t="shared" si="107"/>
        <v>118014.2709675474</v>
      </c>
      <c r="AN142" s="96">
        <f t="shared" si="108"/>
        <v>131859.52063413124</v>
      </c>
      <c r="AO142" s="97">
        <f t="shared" si="109"/>
        <v>194.44444444444443</v>
      </c>
      <c r="AP142" s="97">
        <f t="shared" si="110"/>
        <v>194.44444444444443</v>
      </c>
      <c r="AQ142" s="97">
        <f t="shared" si="111"/>
        <v>194.44444444444443</v>
      </c>
      <c r="AR142" s="97">
        <f t="shared" si="112"/>
        <v>285.71428571428572</v>
      </c>
      <c r="AS142" s="97">
        <f t="shared" si="113"/>
        <v>481.65137614678895</v>
      </c>
      <c r="AT142" s="97">
        <f t="shared" si="114"/>
        <v>406.97674418604652</v>
      </c>
      <c r="AU142" s="97">
        <f t="shared" si="115"/>
        <v>406.97674418604652</v>
      </c>
      <c r="AV142" s="97" t="str">
        <f t="shared" si="116"/>
        <v>-</v>
      </c>
      <c r="AW142" s="97" t="str">
        <f t="shared" si="117"/>
        <v>-</v>
      </c>
      <c r="AX142" s="97" t="str">
        <f t="shared" si="118"/>
        <v>-</v>
      </c>
      <c r="AY142" s="97" t="str">
        <f t="shared" si="119"/>
        <v>-</v>
      </c>
      <c r="AZ142" s="97" t="str">
        <f t="shared" si="120"/>
        <v>-</v>
      </c>
      <c r="BA142" s="97">
        <f t="shared" si="121"/>
        <v>405.57809256305853</v>
      </c>
      <c r="BB142" s="97">
        <f t="shared" si="122"/>
        <v>405.72449910818278</v>
      </c>
    </row>
    <row r="143" spans="2:54" s="75" customFormat="1" x14ac:dyDescent="0.3">
      <c r="B143" s="93" t="s">
        <v>130</v>
      </c>
      <c r="C143" s="93" t="s">
        <v>136</v>
      </c>
      <c r="D143" s="93" t="s">
        <v>137</v>
      </c>
      <c r="E143" s="93" t="s">
        <v>115</v>
      </c>
      <c r="F143" s="93" t="s">
        <v>117</v>
      </c>
      <c r="G143" s="93" t="s">
        <v>59</v>
      </c>
      <c r="H143" s="94" t="s">
        <v>113</v>
      </c>
      <c r="I143" s="94" t="s">
        <v>113</v>
      </c>
      <c r="J143" s="94" t="s">
        <v>113</v>
      </c>
      <c r="K143" s="94" t="s">
        <v>113</v>
      </c>
      <c r="L143" s="94" t="s">
        <v>113</v>
      </c>
      <c r="M143" s="94" t="s">
        <v>113</v>
      </c>
      <c r="N143" s="94" t="s">
        <v>113</v>
      </c>
      <c r="O143" s="94" t="str">
        <f t="shared" si="88"/>
        <v>-</v>
      </c>
      <c r="P143" s="94" t="str">
        <f t="shared" si="89"/>
        <v>-</v>
      </c>
      <c r="Q143" s="94" t="str">
        <f t="shared" si="90"/>
        <v>-</v>
      </c>
      <c r="R143" s="94" t="str">
        <f t="shared" si="91"/>
        <v>-</v>
      </c>
      <c r="S143" s="94" t="str">
        <f t="shared" si="92"/>
        <v>-</v>
      </c>
      <c r="T143" s="94" t="str">
        <f t="shared" si="93"/>
        <v>-</v>
      </c>
      <c r="U143" s="94" t="str">
        <f t="shared" si="94"/>
        <v>-</v>
      </c>
      <c r="V143" s="95">
        <v>0.52</v>
      </c>
      <c r="W143" s="96" t="str">
        <f t="shared" si="95"/>
        <v>-</v>
      </c>
      <c r="X143" s="96" t="str">
        <f t="shared" si="96"/>
        <v>-</v>
      </c>
      <c r="Y143" s="96" t="str">
        <f t="shared" si="97"/>
        <v>-</v>
      </c>
      <c r="Z143" s="96" t="str">
        <f t="shared" si="98"/>
        <v>-</v>
      </c>
      <c r="AA143" s="96" t="str">
        <f t="shared" si="99"/>
        <v>-</v>
      </c>
      <c r="AB143" s="96" t="str">
        <f t="shared" si="100"/>
        <v>-</v>
      </c>
      <c r="AC143" s="96" t="str">
        <f t="shared" si="101"/>
        <v>-</v>
      </c>
      <c r="AD143" s="95">
        <v>10.8</v>
      </c>
      <c r="AE143" s="95">
        <v>7.35</v>
      </c>
      <c r="AF143" s="95">
        <v>4.3600000000000003</v>
      </c>
      <c r="AG143" s="95">
        <v>5.16</v>
      </c>
      <c r="AH143" s="96" t="str">
        <f t="shared" si="102"/>
        <v>-</v>
      </c>
      <c r="AI143" s="96" t="str">
        <f t="shared" si="103"/>
        <v>-</v>
      </c>
      <c r="AJ143" s="96" t="str">
        <f t="shared" si="104"/>
        <v>-</v>
      </c>
      <c r="AK143" s="96" t="str">
        <f t="shared" si="105"/>
        <v>-</v>
      </c>
      <c r="AL143" s="96" t="str">
        <f t="shared" si="106"/>
        <v>-</v>
      </c>
      <c r="AM143" s="96" t="str">
        <f t="shared" si="107"/>
        <v>-</v>
      </c>
      <c r="AN143" s="96" t="str">
        <f t="shared" si="108"/>
        <v>-</v>
      </c>
      <c r="AO143" s="97">
        <f t="shared" si="109"/>
        <v>194.44444444444443</v>
      </c>
      <c r="AP143" s="97">
        <f t="shared" si="110"/>
        <v>194.44444444444443</v>
      </c>
      <c r="AQ143" s="97">
        <f t="shared" si="111"/>
        <v>194.44444444444443</v>
      </c>
      <c r="AR143" s="97">
        <f t="shared" si="112"/>
        <v>285.71428571428572</v>
      </c>
      <c r="AS143" s="97">
        <f t="shared" si="113"/>
        <v>481.65137614678895</v>
      </c>
      <c r="AT143" s="97">
        <f t="shared" si="114"/>
        <v>406.97674418604652</v>
      </c>
      <c r="AU143" s="97">
        <f t="shared" si="115"/>
        <v>406.97674418604652</v>
      </c>
      <c r="AV143" s="97" t="str">
        <f t="shared" si="116"/>
        <v>-</v>
      </c>
      <c r="AW143" s="97" t="str">
        <f t="shared" si="117"/>
        <v>-</v>
      </c>
      <c r="AX143" s="97" t="str">
        <f t="shared" si="118"/>
        <v>-</v>
      </c>
      <c r="AY143" s="97" t="str">
        <f t="shared" si="119"/>
        <v>-</v>
      </c>
      <c r="AZ143" s="97" t="str">
        <f t="shared" si="120"/>
        <v>-</v>
      </c>
      <c r="BA143" s="97" t="str">
        <f t="shared" si="121"/>
        <v>-</v>
      </c>
      <c r="BB143" s="97" t="str">
        <f t="shared" si="122"/>
        <v>-</v>
      </c>
    </row>
    <row r="144" spans="2:54" s="75" customFormat="1" x14ac:dyDescent="0.3">
      <c r="B144" s="93" t="s">
        <v>130</v>
      </c>
      <c r="C144" s="93" t="s">
        <v>136</v>
      </c>
      <c r="D144" s="93" t="s">
        <v>137</v>
      </c>
      <c r="E144" s="93" t="s">
        <v>116</v>
      </c>
      <c r="F144" s="93" t="s">
        <v>117</v>
      </c>
      <c r="G144" s="93" t="s">
        <v>59</v>
      </c>
      <c r="H144" s="98" t="s">
        <v>113</v>
      </c>
      <c r="I144" s="98" t="s">
        <v>113</v>
      </c>
      <c r="J144" s="98" t="s">
        <v>113</v>
      </c>
      <c r="K144" s="98" t="s">
        <v>113</v>
      </c>
      <c r="L144" s="98" t="s">
        <v>113</v>
      </c>
      <c r="M144" s="94">
        <v>0.35677248603351958</v>
      </c>
      <c r="N144" s="94">
        <v>0.375317305206463</v>
      </c>
      <c r="O144" s="94" t="str">
        <f t="shared" si="88"/>
        <v>-</v>
      </c>
      <c r="P144" s="94" t="str">
        <f t="shared" si="89"/>
        <v>-</v>
      </c>
      <c r="Q144" s="94" t="str">
        <f t="shared" si="90"/>
        <v>-</v>
      </c>
      <c r="R144" s="94" t="str">
        <f t="shared" si="91"/>
        <v>-</v>
      </c>
      <c r="S144" s="94" t="str">
        <f t="shared" si="92"/>
        <v>-</v>
      </c>
      <c r="T144" s="94">
        <f t="shared" si="93"/>
        <v>33634.880686602533</v>
      </c>
      <c r="U144" s="94">
        <f t="shared" si="94"/>
        <v>31972.946180562521</v>
      </c>
      <c r="V144" s="95">
        <v>0.52</v>
      </c>
      <c r="W144" s="96" t="str">
        <f t="shared" si="95"/>
        <v>-</v>
      </c>
      <c r="X144" s="96" t="str">
        <f t="shared" si="96"/>
        <v>-</v>
      </c>
      <c r="Y144" s="96" t="str">
        <f t="shared" si="97"/>
        <v>-</v>
      </c>
      <c r="Z144" s="96" t="str">
        <f t="shared" si="98"/>
        <v>-</v>
      </c>
      <c r="AA144" s="96" t="str">
        <f t="shared" si="99"/>
        <v>-</v>
      </c>
      <c r="AB144" s="96">
        <f t="shared" si="100"/>
        <v>0.18552169273743019</v>
      </c>
      <c r="AC144" s="96">
        <f t="shared" si="101"/>
        <v>0.19516499870736076</v>
      </c>
      <c r="AD144" s="95">
        <v>10.8</v>
      </c>
      <c r="AE144" s="95">
        <v>7.35</v>
      </c>
      <c r="AF144" s="95">
        <v>4.3600000000000003</v>
      </c>
      <c r="AG144" s="95">
        <v>5.16</v>
      </c>
      <c r="AH144" s="96" t="str">
        <f t="shared" si="102"/>
        <v>-</v>
      </c>
      <c r="AI144" s="96" t="str">
        <f t="shared" si="103"/>
        <v>-</v>
      </c>
      <c r="AJ144" s="96" t="str">
        <f t="shared" si="104"/>
        <v>-</v>
      </c>
      <c r="AK144" s="96" t="str">
        <f t="shared" si="105"/>
        <v>-</v>
      </c>
      <c r="AL144" s="96" t="str">
        <f t="shared" si="106"/>
        <v>-</v>
      </c>
      <c r="AM144" s="96">
        <f t="shared" si="107"/>
        <v>11319.43100029893</v>
      </c>
      <c r="AN144" s="96">
        <f t="shared" si="108"/>
        <v>10760.126118458542</v>
      </c>
      <c r="AO144" s="97">
        <f t="shared" si="109"/>
        <v>194.44444444444443</v>
      </c>
      <c r="AP144" s="97">
        <f t="shared" si="110"/>
        <v>194.44444444444443</v>
      </c>
      <c r="AQ144" s="97">
        <f t="shared" si="111"/>
        <v>194.44444444444443</v>
      </c>
      <c r="AR144" s="97">
        <f t="shared" si="112"/>
        <v>285.71428571428572</v>
      </c>
      <c r="AS144" s="97">
        <f t="shared" si="113"/>
        <v>481.65137614678895</v>
      </c>
      <c r="AT144" s="97">
        <f t="shared" si="114"/>
        <v>406.97674418604652</v>
      </c>
      <c r="AU144" s="97">
        <f t="shared" si="115"/>
        <v>406.97674418604652</v>
      </c>
      <c r="AV144" s="97" t="str">
        <f t="shared" si="116"/>
        <v>-</v>
      </c>
      <c r="AW144" s="97" t="str">
        <f t="shared" si="117"/>
        <v>-</v>
      </c>
      <c r="AX144" s="97" t="str">
        <f t="shared" si="118"/>
        <v>-</v>
      </c>
      <c r="AY144" s="97" t="str">
        <f t="shared" si="119"/>
        <v>-</v>
      </c>
      <c r="AZ144" s="97" t="str">
        <f t="shared" si="120"/>
        <v>-</v>
      </c>
      <c r="BA144" s="97">
        <f t="shared" si="121"/>
        <v>392.85220801799693</v>
      </c>
      <c r="BB144" s="97">
        <f t="shared" si="122"/>
        <v>392.14477994737825</v>
      </c>
    </row>
    <row r="145" spans="2:54" s="75" customFormat="1" x14ac:dyDescent="0.3">
      <c r="B145" s="93" t="s">
        <v>130</v>
      </c>
      <c r="C145" s="93" t="s">
        <v>136</v>
      </c>
      <c r="D145" s="93" t="s">
        <v>137</v>
      </c>
      <c r="E145" s="93" t="s">
        <v>111</v>
      </c>
      <c r="F145" s="93" t="s">
        <v>118</v>
      </c>
      <c r="G145" s="93" t="s">
        <v>59</v>
      </c>
      <c r="H145" s="101" t="s">
        <v>113</v>
      </c>
      <c r="I145" s="101" t="s">
        <v>113</v>
      </c>
      <c r="J145" s="101" t="s">
        <v>113</v>
      </c>
      <c r="K145" s="101" t="s">
        <v>113</v>
      </c>
      <c r="L145" s="101" t="s">
        <v>113</v>
      </c>
      <c r="M145" s="101">
        <v>0.161276187150838</v>
      </c>
      <c r="N145" s="101">
        <v>0.17234515260323199</v>
      </c>
      <c r="O145" s="94" t="str">
        <f t="shared" si="88"/>
        <v>-</v>
      </c>
      <c r="P145" s="94" t="str">
        <f t="shared" si="89"/>
        <v>-</v>
      </c>
      <c r="Q145" s="94" t="str">
        <f t="shared" si="90"/>
        <v>-</v>
      </c>
      <c r="R145" s="94" t="str">
        <f t="shared" si="91"/>
        <v>-</v>
      </c>
      <c r="S145" s="94" t="str">
        <f t="shared" si="92"/>
        <v>-</v>
      </c>
      <c r="T145" s="94">
        <f t="shared" si="93"/>
        <v>74406.520962556417</v>
      </c>
      <c r="U145" s="94">
        <f t="shared" si="94"/>
        <v>69627.719832805815</v>
      </c>
      <c r="V145" s="95">
        <v>0.52</v>
      </c>
      <c r="W145" s="96" t="str">
        <f t="shared" si="95"/>
        <v>-</v>
      </c>
      <c r="X145" s="96" t="str">
        <f t="shared" si="96"/>
        <v>-</v>
      </c>
      <c r="Y145" s="96" t="str">
        <f t="shared" si="97"/>
        <v>-</v>
      </c>
      <c r="Z145" s="96" t="str">
        <f t="shared" si="98"/>
        <v>-</v>
      </c>
      <c r="AA145" s="96" t="str">
        <f t="shared" si="99"/>
        <v>-</v>
      </c>
      <c r="AB145" s="96">
        <f t="shared" si="100"/>
        <v>8.3863617318435765E-2</v>
      </c>
      <c r="AC145" s="96">
        <f t="shared" si="101"/>
        <v>8.9619479353680642E-2</v>
      </c>
      <c r="AD145" s="95">
        <v>10.8</v>
      </c>
      <c r="AE145" s="95">
        <v>7.35</v>
      </c>
      <c r="AF145" s="95">
        <v>4.3600000000000003</v>
      </c>
      <c r="AG145" s="95">
        <v>5.16</v>
      </c>
      <c r="AH145" s="96" t="str">
        <f t="shared" si="102"/>
        <v>-</v>
      </c>
      <c r="AI145" s="96" t="str">
        <f t="shared" si="103"/>
        <v>-</v>
      </c>
      <c r="AJ145" s="96" t="str">
        <f t="shared" si="104"/>
        <v>-</v>
      </c>
      <c r="AK145" s="96" t="str">
        <f t="shared" si="105"/>
        <v>-</v>
      </c>
      <c r="AL145" s="96" t="str">
        <f t="shared" si="106"/>
        <v>-</v>
      </c>
      <c r="AM145" s="96">
        <f t="shared" si="107"/>
        <v>25040.656093168025</v>
      </c>
      <c r="AN145" s="96">
        <f t="shared" si="108"/>
        <v>23432.405712963493</v>
      </c>
      <c r="AO145" s="97">
        <f t="shared" si="109"/>
        <v>194.44444444444443</v>
      </c>
      <c r="AP145" s="97">
        <f t="shared" si="110"/>
        <v>194.44444444444443</v>
      </c>
      <c r="AQ145" s="97">
        <f t="shared" si="111"/>
        <v>194.44444444444443</v>
      </c>
      <c r="AR145" s="97">
        <f t="shared" si="112"/>
        <v>285.71428571428572</v>
      </c>
      <c r="AS145" s="97">
        <f t="shared" si="113"/>
        <v>481.65137614678895</v>
      </c>
      <c r="AT145" s="97">
        <f t="shared" si="114"/>
        <v>406.97674418604652</v>
      </c>
      <c r="AU145" s="97">
        <f t="shared" si="115"/>
        <v>406.97674418604652</v>
      </c>
      <c r="AV145" s="97" t="str">
        <f t="shared" si="116"/>
        <v>-</v>
      </c>
      <c r="AW145" s="97" t="str">
        <f t="shared" si="117"/>
        <v>-</v>
      </c>
      <c r="AX145" s="97" t="str">
        <f t="shared" si="118"/>
        <v>-</v>
      </c>
      <c r="AY145" s="97" t="str">
        <f t="shared" si="119"/>
        <v>-</v>
      </c>
      <c r="AZ145" s="97" t="str">
        <f t="shared" si="120"/>
        <v>-</v>
      </c>
      <c r="BA145" s="97">
        <f t="shared" si="121"/>
        <v>400.46808102798849</v>
      </c>
      <c r="BB145" s="97">
        <f t="shared" si="122"/>
        <v>400.02899415074302</v>
      </c>
    </row>
    <row r="146" spans="2:54" s="75" customFormat="1" x14ac:dyDescent="0.3">
      <c r="B146" s="93" t="s">
        <v>130</v>
      </c>
      <c r="C146" s="93" t="s">
        <v>136</v>
      </c>
      <c r="D146" s="93" t="s">
        <v>137</v>
      </c>
      <c r="E146" s="93" t="s">
        <v>114</v>
      </c>
      <c r="F146" s="93" t="s">
        <v>118</v>
      </c>
      <c r="G146" s="93" t="s">
        <v>59</v>
      </c>
      <c r="H146" s="94" t="s">
        <v>113</v>
      </c>
      <c r="I146" s="94" t="s">
        <v>113</v>
      </c>
      <c r="J146" s="94" t="s">
        <v>113</v>
      </c>
      <c r="K146" s="94" t="s">
        <v>113</v>
      </c>
      <c r="L146" s="94" t="s">
        <v>113</v>
      </c>
      <c r="M146" s="101">
        <v>5.51396648044693E-4</v>
      </c>
      <c r="N146" s="101">
        <v>4.9350000000000002E-4</v>
      </c>
      <c r="O146" s="94" t="str">
        <f t="shared" si="88"/>
        <v>-</v>
      </c>
      <c r="P146" s="94" t="str">
        <f t="shared" si="89"/>
        <v>-</v>
      </c>
      <c r="Q146" s="94" t="str">
        <f t="shared" si="90"/>
        <v>-</v>
      </c>
      <c r="R146" s="94" t="str">
        <f t="shared" si="91"/>
        <v>-</v>
      </c>
      <c r="S146" s="94" t="str">
        <f t="shared" si="92"/>
        <v>-</v>
      </c>
      <c r="T146" s="94">
        <f t="shared" si="93"/>
        <v>21762917.933130689</v>
      </c>
      <c r="U146" s="94">
        <f t="shared" si="94"/>
        <v>24316109.4224924</v>
      </c>
      <c r="V146" s="95">
        <v>0.52</v>
      </c>
      <c r="W146" s="96" t="str">
        <f t="shared" si="95"/>
        <v>-</v>
      </c>
      <c r="X146" s="96" t="str">
        <f t="shared" si="96"/>
        <v>-</v>
      </c>
      <c r="Y146" s="96" t="str">
        <f t="shared" si="97"/>
        <v>-</v>
      </c>
      <c r="Z146" s="96" t="str">
        <f t="shared" si="98"/>
        <v>-</v>
      </c>
      <c r="AA146" s="96" t="str">
        <f t="shared" si="99"/>
        <v>-</v>
      </c>
      <c r="AB146" s="96">
        <f t="shared" si="100"/>
        <v>2.8672625698324036E-4</v>
      </c>
      <c r="AC146" s="96">
        <f t="shared" si="101"/>
        <v>2.5661999999999999E-4</v>
      </c>
      <c r="AD146" s="95">
        <v>10.8</v>
      </c>
      <c r="AE146" s="95">
        <v>7.35</v>
      </c>
      <c r="AF146" s="95">
        <v>4.3600000000000003</v>
      </c>
      <c r="AG146" s="95">
        <v>5.16</v>
      </c>
      <c r="AH146" s="96" t="str">
        <f t="shared" si="102"/>
        <v>-</v>
      </c>
      <c r="AI146" s="96" t="str">
        <f t="shared" si="103"/>
        <v>-</v>
      </c>
      <c r="AJ146" s="96" t="str">
        <f t="shared" si="104"/>
        <v>-</v>
      </c>
      <c r="AK146" s="96" t="str">
        <f t="shared" si="105"/>
        <v>-</v>
      </c>
      <c r="AL146" s="96" t="str">
        <f t="shared" si="106"/>
        <v>-</v>
      </c>
      <c r="AM146" s="96">
        <f t="shared" si="107"/>
        <v>7324058.919803597</v>
      </c>
      <c r="AN146" s="96">
        <f t="shared" si="108"/>
        <v>8183306.055646481</v>
      </c>
      <c r="AO146" s="97">
        <f t="shared" si="109"/>
        <v>194.44444444444443</v>
      </c>
      <c r="AP146" s="97">
        <f t="shared" si="110"/>
        <v>194.44444444444443</v>
      </c>
      <c r="AQ146" s="97">
        <f t="shared" si="111"/>
        <v>194.44444444444443</v>
      </c>
      <c r="AR146" s="97">
        <f t="shared" si="112"/>
        <v>285.71428571428572</v>
      </c>
      <c r="AS146" s="97">
        <f t="shared" si="113"/>
        <v>481.65137614678895</v>
      </c>
      <c r="AT146" s="97">
        <f t="shared" si="114"/>
        <v>406.97674418604652</v>
      </c>
      <c r="AU146" s="97">
        <f t="shared" si="115"/>
        <v>406.97674418604652</v>
      </c>
      <c r="AV146" s="97" t="str">
        <f t="shared" si="116"/>
        <v>-</v>
      </c>
      <c r="AW146" s="97" t="str">
        <f t="shared" si="117"/>
        <v>-</v>
      </c>
      <c r="AX146" s="97" t="str">
        <f t="shared" si="118"/>
        <v>-</v>
      </c>
      <c r="AY146" s="97" t="str">
        <f t="shared" si="119"/>
        <v>-</v>
      </c>
      <c r="AZ146" s="97" t="str">
        <f t="shared" si="120"/>
        <v>-</v>
      </c>
      <c r="BA146" s="97">
        <f t="shared" si="121"/>
        <v>406.95413092350321</v>
      </c>
      <c r="BB146" s="97">
        <f t="shared" si="122"/>
        <v>406.95650519799153</v>
      </c>
    </row>
    <row r="147" spans="2:54" s="75" customFormat="1" x14ac:dyDescent="0.3">
      <c r="B147" s="93" t="s">
        <v>130</v>
      </c>
      <c r="C147" s="93" t="s">
        <v>136</v>
      </c>
      <c r="D147" s="93" t="s">
        <v>137</v>
      </c>
      <c r="E147" s="93" t="s">
        <v>115</v>
      </c>
      <c r="F147" s="93" t="s">
        <v>118</v>
      </c>
      <c r="G147" s="93" t="s">
        <v>59</v>
      </c>
      <c r="H147" s="94" t="s">
        <v>113</v>
      </c>
      <c r="I147" s="94" t="s">
        <v>113</v>
      </c>
      <c r="J147" s="94" t="s">
        <v>113</v>
      </c>
      <c r="K147" s="94" t="s">
        <v>113</v>
      </c>
      <c r="L147" s="94" t="s">
        <v>113</v>
      </c>
      <c r="M147" s="94" t="s">
        <v>113</v>
      </c>
      <c r="N147" s="94" t="s">
        <v>113</v>
      </c>
      <c r="O147" s="94" t="str">
        <f t="shared" si="88"/>
        <v>-</v>
      </c>
      <c r="P147" s="94" t="str">
        <f t="shared" si="89"/>
        <v>-</v>
      </c>
      <c r="Q147" s="94" t="str">
        <f t="shared" si="90"/>
        <v>-</v>
      </c>
      <c r="R147" s="94" t="str">
        <f t="shared" si="91"/>
        <v>-</v>
      </c>
      <c r="S147" s="94" t="str">
        <f t="shared" si="92"/>
        <v>-</v>
      </c>
      <c r="T147" s="94" t="str">
        <f t="shared" si="93"/>
        <v>-</v>
      </c>
      <c r="U147" s="94" t="str">
        <f t="shared" si="94"/>
        <v>-</v>
      </c>
      <c r="V147" s="95">
        <v>0.52</v>
      </c>
      <c r="W147" s="96" t="str">
        <f t="shared" si="95"/>
        <v>-</v>
      </c>
      <c r="X147" s="96" t="str">
        <f t="shared" si="96"/>
        <v>-</v>
      </c>
      <c r="Y147" s="96" t="str">
        <f t="shared" si="97"/>
        <v>-</v>
      </c>
      <c r="Z147" s="96" t="str">
        <f t="shared" si="98"/>
        <v>-</v>
      </c>
      <c r="AA147" s="96" t="str">
        <f t="shared" si="99"/>
        <v>-</v>
      </c>
      <c r="AB147" s="96" t="str">
        <f t="shared" si="100"/>
        <v>-</v>
      </c>
      <c r="AC147" s="96" t="str">
        <f t="shared" si="101"/>
        <v>-</v>
      </c>
      <c r="AD147" s="95">
        <v>10.8</v>
      </c>
      <c r="AE147" s="95">
        <v>7.35</v>
      </c>
      <c r="AF147" s="95">
        <v>4.3600000000000003</v>
      </c>
      <c r="AG147" s="95">
        <v>5.16</v>
      </c>
      <c r="AH147" s="96" t="str">
        <f t="shared" si="102"/>
        <v>-</v>
      </c>
      <c r="AI147" s="96" t="str">
        <f t="shared" si="103"/>
        <v>-</v>
      </c>
      <c r="AJ147" s="96" t="str">
        <f t="shared" si="104"/>
        <v>-</v>
      </c>
      <c r="AK147" s="96" t="str">
        <f t="shared" si="105"/>
        <v>-</v>
      </c>
      <c r="AL147" s="96" t="str">
        <f t="shared" si="106"/>
        <v>-</v>
      </c>
      <c r="AM147" s="96" t="str">
        <f t="shared" si="107"/>
        <v>-</v>
      </c>
      <c r="AN147" s="96" t="str">
        <f t="shared" si="108"/>
        <v>-</v>
      </c>
      <c r="AO147" s="97">
        <f t="shared" si="109"/>
        <v>194.44444444444443</v>
      </c>
      <c r="AP147" s="97">
        <f t="shared" si="110"/>
        <v>194.44444444444443</v>
      </c>
      <c r="AQ147" s="97">
        <f t="shared" si="111"/>
        <v>194.44444444444443</v>
      </c>
      <c r="AR147" s="97">
        <f t="shared" si="112"/>
        <v>285.71428571428572</v>
      </c>
      <c r="AS147" s="97">
        <f t="shared" si="113"/>
        <v>481.65137614678895</v>
      </c>
      <c r="AT147" s="97">
        <f t="shared" si="114"/>
        <v>406.97674418604652</v>
      </c>
      <c r="AU147" s="97">
        <f t="shared" si="115"/>
        <v>406.97674418604652</v>
      </c>
      <c r="AV147" s="97" t="str">
        <f t="shared" si="116"/>
        <v>-</v>
      </c>
      <c r="AW147" s="97" t="str">
        <f t="shared" si="117"/>
        <v>-</v>
      </c>
      <c r="AX147" s="97" t="str">
        <f t="shared" si="118"/>
        <v>-</v>
      </c>
      <c r="AY147" s="97" t="str">
        <f t="shared" si="119"/>
        <v>-</v>
      </c>
      <c r="AZ147" s="97" t="str">
        <f t="shared" si="120"/>
        <v>-</v>
      </c>
      <c r="BA147" s="97" t="str">
        <f t="shared" si="121"/>
        <v>-</v>
      </c>
      <c r="BB147" s="97" t="str">
        <f t="shared" si="122"/>
        <v>-</v>
      </c>
    </row>
    <row r="148" spans="2:54" s="75" customFormat="1" x14ac:dyDescent="0.3">
      <c r="B148" s="93" t="s">
        <v>130</v>
      </c>
      <c r="C148" s="93" t="s">
        <v>136</v>
      </c>
      <c r="D148" s="93" t="s">
        <v>137</v>
      </c>
      <c r="E148" s="93" t="s">
        <v>116</v>
      </c>
      <c r="F148" s="93" t="s">
        <v>118</v>
      </c>
      <c r="G148" s="93" t="s">
        <v>59</v>
      </c>
      <c r="H148" s="98" t="s">
        <v>113</v>
      </c>
      <c r="I148" s="98" t="s">
        <v>113</v>
      </c>
      <c r="J148" s="98" t="s">
        <v>113</v>
      </c>
      <c r="K148" s="98" t="s">
        <v>113</v>
      </c>
      <c r="L148" s="98" t="s">
        <v>113</v>
      </c>
      <c r="M148" s="94">
        <v>0.16182758379888268</v>
      </c>
      <c r="N148" s="94">
        <v>0.172838652603232</v>
      </c>
      <c r="O148" s="94" t="str">
        <f t="shared" si="88"/>
        <v>-</v>
      </c>
      <c r="P148" s="94" t="str">
        <f t="shared" si="89"/>
        <v>-</v>
      </c>
      <c r="Q148" s="94" t="str">
        <f t="shared" si="90"/>
        <v>-</v>
      </c>
      <c r="R148" s="94" t="str">
        <f t="shared" si="91"/>
        <v>-</v>
      </c>
      <c r="S148" s="94" t="str">
        <f t="shared" si="92"/>
        <v>-</v>
      </c>
      <c r="T148" s="94">
        <f t="shared" si="93"/>
        <v>74152.994923989303</v>
      </c>
      <c r="U148" s="94">
        <f t="shared" si="94"/>
        <v>69428.914303950121</v>
      </c>
      <c r="V148" s="95">
        <v>0.52</v>
      </c>
      <c r="W148" s="96" t="str">
        <f>IFERROR(H148*$V148, "-")</f>
        <v>-</v>
      </c>
      <c r="X148" s="96" t="str">
        <f t="shared" si="96"/>
        <v>-</v>
      </c>
      <c r="Y148" s="96" t="str">
        <f t="shared" si="97"/>
        <v>-</v>
      </c>
      <c r="Z148" s="96" t="str">
        <f t="shared" si="98"/>
        <v>-</v>
      </c>
      <c r="AA148" s="96" t="str">
        <f t="shared" si="99"/>
        <v>-</v>
      </c>
      <c r="AB148" s="96">
        <f t="shared" si="100"/>
        <v>8.4150343575418993E-2</v>
      </c>
      <c r="AC148" s="96">
        <f t="shared" si="101"/>
        <v>8.9876099353680641E-2</v>
      </c>
      <c r="AD148" s="95">
        <v>10.8</v>
      </c>
      <c r="AE148" s="95">
        <v>7.35</v>
      </c>
      <c r="AF148" s="95">
        <v>4.3600000000000003</v>
      </c>
      <c r="AG148" s="95">
        <v>5.16</v>
      </c>
      <c r="AH148" s="96" t="str">
        <f>IFERROR(2100/W148, "-")</f>
        <v>-</v>
      </c>
      <c r="AI148" s="96" t="str">
        <f t="shared" si="103"/>
        <v>-</v>
      </c>
      <c r="AJ148" s="96" t="str">
        <f t="shared" si="104"/>
        <v>-</v>
      </c>
      <c r="AK148" s="96" t="str">
        <f t="shared" si="105"/>
        <v>-</v>
      </c>
      <c r="AL148" s="96" t="str">
        <f t="shared" si="106"/>
        <v>-</v>
      </c>
      <c r="AM148" s="96">
        <f t="shared" si="107"/>
        <v>24955.334830188705</v>
      </c>
      <c r="AN148" s="96">
        <f t="shared" si="108"/>
        <v>23365.500006137059</v>
      </c>
      <c r="AO148" s="97">
        <f t="shared" si="109"/>
        <v>194.44444444444443</v>
      </c>
      <c r="AP148" s="97">
        <f t="shared" si="110"/>
        <v>194.44444444444443</v>
      </c>
      <c r="AQ148" s="97">
        <f t="shared" si="111"/>
        <v>194.44444444444443</v>
      </c>
      <c r="AR148" s="97">
        <f t="shared" si="112"/>
        <v>285.71428571428572</v>
      </c>
      <c r="AS148" s="97">
        <f t="shared" si="113"/>
        <v>481.65137614678895</v>
      </c>
      <c r="AT148" s="97">
        <f t="shared" si="114"/>
        <v>406.97674418604652</v>
      </c>
      <c r="AU148" s="97">
        <f t="shared" si="115"/>
        <v>406.97674418604652</v>
      </c>
      <c r="AV148" s="97" t="str">
        <f>IFERROR(1/((1/AH148)+(1/AO148)), "-")</f>
        <v>-</v>
      </c>
      <c r="AW148" s="97" t="str">
        <f t="shared" si="117"/>
        <v>-</v>
      </c>
      <c r="AX148" s="97" t="str">
        <f t="shared" si="118"/>
        <v>-</v>
      </c>
      <c r="AY148" s="97" t="str">
        <f t="shared" si="119"/>
        <v>-</v>
      </c>
      <c r="AZ148" s="97" t="str">
        <f t="shared" si="120"/>
        <v>-</v>
      </c>
      <c r="BA148" s="97">
        <f t="shared" si="121"/>
        <v>400.4461852571979</v>
      </c>
      <c r="BB148" s="97">
        <f>IFERROR(1/((1/AN148)+(1/AU148)), "-")</f>
        <v>400.00944027203496</v>
      </c>
    </row>
    <row r="149" spans="2:54" s="75" customFormat="1" x14ac:dyDescent="0.3">
      <c r="B149" s="93" t="s">
        <v>138</v>
      </c>
      <c r="C149" s="93" t="s">
        <v>139</v>
      </c>
      <c r="D149" s="92" t="s">
        <v>140</v>
      </c>
      <c r="E149" s="93" t="s">
        <v>111</v>
      </c>
      <c r="F149" s="93" t="s">
        <v>112</v>
      </c>
      <c r="G149" s="93" t="s">
        <v>59</v>
      </c>
      <c r="H149" s="102" t="s">
        <v>113</v>
      </c>
      <c r="I149" s="102" t="s">
        <v>113</v>
      </c>
      <c r="J149" s="102">
        <v>21.417562724014338</v>
      </c>
      <c r="K149" s="102">
        <v>17.267295597484274</v>
      </c>
      <c r="L149" s="102">
        <v>13.647887323943664</v>
      </c>
      <c r="M149" s="102">
        <v>12.480912476722537</v>
      </c>
      <c r="N149" s="102">
        <v>13.337522441651711</v>
      </c>
      <c r="O149" s="94" t="str">
        <f t="shared" si="88"/>
        <v>-</v>
      </c>
      <c r="P149" s="94" t="str">
        <f t="shared" si="89"/>
        <v>-</v>
      </c>
      <c r="Q149" s="94">
        <f t="shared" si="90"/>
        <v>560.28784202158806</v>
      </c>
      <c r="R149" s="94">
        <f t="shared" si="91"/>
        <v>694.9553815334184</v>
      </c>
      <c r="S149" s="94">
        <f t="shared" si="92"/>
        <v>879.25696594427234</v>
      </c>
      <c r="T149" s="94">
        <f t="shared" si="93"/>
        <v>961.468163676377</v>
      </c>
      <c r="U149" s="94">
        <f t="shared" si="94"/>
        <v>899.71732400053804</v>
      </c>
      <c r="V149" s="95">
        <v>0.52</v>
      </c>
      <c r="W149" s="96" t="str">
        <f t="shared" ref="W149" si="123">IFERROR(H149*$V149, "-")</f>
        <v>-</v>
      </c>
      <c r="X149" s="96" t="str">
        <f t="shared" si="96"/>
        <v>-</v>
      </c>
      <c r="Y149" s="96">
        <f t="shared" si="97"/>
        <v>11.137132616487456</v>
      </c>
      <c r="Z149" s="96">
        <f t="shared" si="98"/>
        <v>8.9789937106918227</v>
      </c>
      <c r="AA149" s="96">
        <f t="shared" si="99"/>
        <v>7.0969014084507052</v>
      </c>
      <c r="AB149" s="96">
        <f t="shared" si="100"/>
        <v>6.4900744878957193</v>
      </c>
      <c r="AC149" s="96">
        <f>IFERROR(N149*$V149, "-")</f>
        <v>6.9355116696588901</v>
      </c>
      <c r="AD149" s="95">
        <v>10.8</v>
      </c>
      <c r="AE149" s="95">
        <v>7.35</v>
      </c>
      <c r="AF149" s="95">
        <v>4.3600000000000003</v>
      </c>
      <c r="AG149" s="95">
        <v>5.16</v>
      </c>
      <c r="AH149" s="96" t="str">
        <f t="shared" ref="AH149" si="124">IFERROR(2100/W149, "-")</f>
        <v>-</v>
      </c>
      <c r="AI149" s="96" t="str">
        <f t="shared" si="103"/>
        <v>-</v>
      </c>
      <c r="AJ149" s="96">
        <f t="shared" si="104"/>
        <v>188.55840837264984</v>
      </c>
      <c r="AK149" s="96">
        <f t="shared" si="105"/>
        <v>233.8792149391312</v>
      </c>
      <c r="AL149" s="96">
        <f t="shared" si="106"/>
        <v>295.90378661586089</v>
      </c>
      <c r="AM149" s="96">
        <f t="shared" si="107"/>
        <v>323.57101662185767</v>
      </c>
      <c r="AN149" s="96">
        <f t="shared" si="108"/>
        <v>302.78948403864263</v>
      </c>
      <c r="AO149" s="97">
        <f t="shared" si="109"/>
        <v>194.44444444444443</v>
      </c>
      <c r="AP149" s="97">
        <f t="shared" ref="AP149:AP172" si="125">2100/AD149</f>
        <v>194.44444444444443</v>
      </c>
      <c r="AQ149" s="97">
        <f t="shared" ref="AQ149:AQ172" si="126">2100/AD149</f>
        <v>194.44444444444443</v>
      </c>
      <c r="AR149" s="97">
        <f t="shared" ref="AR149:AR172" si="127">2100/AE149</f>
        <v>285.71428571428572</v>
      </c>
      <c r="AS149" s="97">
        <f t="shared" ref="AS149:AS172" si="128">2100/AF149</f>
        <v>481.65137614678895</v>
      </c>
      <c r="AT149" s="97">
        <f t="shared" ref="AT149:AT172" si="129">2100/AG149</f>
        <v>406.97674418604652</v>
      </c>
      <c r="AU149" s="97">
        <f t="shared" ref="AU149:AU172" si="130">2100/AG149</f>
        <v>406.97674418604652</v>
      </c>
      <c r="AV149" s="97" t="str">
        <f t="shared" ref="AV149:AV172" si="131">IFERROR(1/((1/AH149)+(1/AO149)), "-")</f>
        <v>-</v>
      </c>
      <c r="AW149" s="97" t="str">
        <f t="shared" ref="AW149:AW171" si="132">IFERROR(1/((1/AI149)+(1/AP149)), "-")</f>
        <v>-</v>
      </c>
      <c r="AX149" s="97">
        <f t="shared" ref="AX149:AX171" si="133">IFERROR(1/((1/AJ149)+(1/AQ149)), "-")</f>
        <v>95.7280988683857</v>
      </c>
      <c r="AY149" s="97">
        <f t="shared" ref="AY149:AY171" si="134">IFERROR(1/((1/AK149)+(1/AR149)), "-")</f>
        <v>128.60559794477547</v>
      </c>
      <c r="AZ149" s="97">
        <f t="shared" ref="AZ149:AZ171" si="135">IFERROR(1/((1/AL149)+(1/AS149)), "-")</f>
        <v>183.29563335955939</v>
      </c>
      <c r="BA149" s="97">
        <f t="shared" ref="BA149:BA171" si="136">IFERROR(1/((1/AM149)+(1/AT149)), "-")</f>
        <v>180.25635820456543</v>
      </c>
      <c r="BB149" s="97">
        <f t="shared" ref="BB149:BB171" si="137">IFERROR(1/((1/AN149)+(1/AU149)), "-")</f>
        <v>173.61812028735969</v>
      </c>
    </row>
    <row r="150" spans="2:54" s="75" customFormat="1" x14ac:dyDescent="0.3">
      <c r="B150" s="93" t="s">
        <v>138</v>
      </c>
      <c r="C150" s="93" t="s">
        <v>139</v>
      </c>
      <c r="D150" s="92" t="s">
        <v>140</v>
      </c>
      <c r="E150" s="93" t="s">
        <v>114</v>
      </c>
      <c r="F150" s="93" t="s">
        <v>112</v>
      </c>
      <c r="G150" s="93" t="s">
        <v>59</v>
      </c>
      <c r="H150" s="102" t="s">
        <v>113</v>
      </c>
      <c r="I150" s="102" t="s">
        <v>113</v>
      </c>
      <c r="J150" s="102" t="s">
        <v>113</v>
      </c>
      <c r="K150" s="102" t="s">
        <v>113</v>
      </c>
      <c r="L150" s="102" t="s">
        <v>113</v>
      </c>
      <c r="M150" s="102" t="s">
        <v>113</v>
      </c>
      <c r="N150" s="102" t="s">
        <v>113</v>
      </c>
      <c r="O150" s="94" t="str">
        <f t="shared" si="88"/>
        <v>-</v>
      </c>
      <c r="P150" s="94" t="str">
        <f t="shared" si="89"/>
        <v>-</v>
      </c>
      <c r="Q150" s="94" t="str">
        <f t="shared" si="90"/>
        <v>-</v>
      </c>
      <c r="R150" s="94" t="str">
        <f t="shared" si="91"/>
        <v>-</v>
      </c>
      <c r="S150" s="94" t="str">
        <f t="shared" si="92"/>
        <v>-</v>
      </c>
      <c r="T150" s="94" t="str">
        <f t="shared" si="93"/>
        <v>-</v>
      </c>
      <c r="U150" s="94" t="str">
        <f t="shared" si="94"/>
        <v>-</v>
      </c>
      <c r="V150" s="95">
        <v>0.52</v>
      </c>
      <c r="W150" s="96" t="str">
        <f t="shared" ref="W150:W172" si="138">IFERROR(H150*$V150, "-")</f>
        <v>-</v>
      </c>
      <c r="X150" s="96" t="str">
        <f t="shared" ref="X150:X172" si="139">IFERROR(I150*$V150, "-")</f>
        <v>-</v>
      </c>
      <c r="Y150" s="96" t="str">
        <f t="shared" ref="Y150:Y172" si="140">IFERROR(J150*$V150, "-")</f>
        <v>-</v>
      </c>
      <c r="Z150" s="96" t="str">
        <f t="shared" ref="Z150:Z172" si="141">IFERROR(K150*$V150, "-")</f>
        <v>-</v>
      </c>
      <c r="AA150" s="96" t="str">
        <f t="shared" ref="AA150:AA172" si="142">IFERROR(L150*$V150, "-")</f>
        <v>-</v>
      </c>
      <c r="AB150" s="96" t="str">
        <f t="shared" ref="AB150:AB172" si="143">IFERROR(M150*$V150, "-")</f>
        <v>-</v>
      </c>
      <c r="AC150" s="96" t="str">
        <f t="shared" ref="AC150:AC172" si="144">IFERROR(N150*$V150, "-")</f>
        <v>-</v>
      </c>
      <c r="AD150" s="95">
        <v>10.8</v>
      </c>
      <c r="AE150" s="95">
        <v>7.35</v>
      </c>
      <c r="AF150" s="95">
        <v>4.3600000000000003</v>
      </c>
      <c r="AG150" s="95">
        <v>5.16</v>
      </c>
      <c r="AH150" s="96" t="str">
        <f t="shared" ref="AH150:AH172" si="145">IFERROR(2100/W150, "-")</f>
        <v>-</v>
      </c>
      <c r="AI150" s="96" t="str">
        <f t="shared" ref="AI150:AI172" si="146">IFERROR(2100/X150, "-")</f>
        <v>-</v>
      </c>
      <c r="AJ150" s="96" t="str">
        <f t="shared" ref="AJ150:AJ172" si="147">IFERROR(2100/Y150, "-")</f>
        <v>-</v>
      </c>
      <c r="AK150" s="96" t="str">
        <f t="shared" ref="AK150:AK172" si="148">IFERROR(2100/Z150, "-")</f>
        <v>-</v>
      </c>
      <c r="AL150" s="96" t="str">
        <f t="shared" ref="AL150:AL172" si="149">IFERROR(2100/AA150, "-")</f>
        <v>-</v>
      </c>
      <c r="AM150" s="96" t="str">
        <f t="shared" ref="AM150:AM172" si="150">IFERROR(2100/AB150, "-")</f>
        <v>-</v>
      </c>
      <c r="AN150" s="96" t="str">
        <f t="shared" ref="AN150:AN171" si="151">IFERROR(2100/AC150, "-")</f>
        <v>-</v>
      </c>
      <c r="AO150" s="97">
        <f t="shared" si="109"/>
        <v>194.44444444444443</v>
      </c>
      <c r="AP150" s="97">
        <f t="shared" si="125"/>
        <v>194.44444444444443</v>
      </c>
      <c r="AQ150" s="97">
        <f t="shared" si="126"/>
        <v>194.44444444444443</v>
      </c>
      <c r="AR150" s="97">
        <f t="shared" si="127"/>
        <v>285.71428571428572</v>
      </c>
      <c r="AS150" s="97">
        <f t="shared" si="128"/>
        <v>481.65137614678895</v>
      </c>
      <c r="AT150" s="97">
        <f t="shared" si="129"/>
        <v>406.97674418604652</v>
      </c>
      <c r="AU150" s="97">
        <f t="shared" si="130"/>
        <v>406.97674418604652</v>
      </c>
      <c r="AV150" s="97" t="str">
        <f t="shared" si="131"/>
        <v>-</v>
      </c>
      <c r="AW150" s="97" t="str">
        <f t="shared" si="132"/>
        <v>-</v>
      </c>
      <c r="AX150" s="97" t="str">
        <f t="shared" si="133"/>
        <v>-</v>
      </c>
      <c r="AY150" s="97" t="str">
        <f t="shared" si="134"/>
        <v>-</v>
      </c>
      <c r="AZ150" s="97" t="str">
        <f t="shared" si="135"/>
        <v>-</v>
      </c>
      <c r="BA150" s="97" t="str">
        <f t="shared" si="136"/>
        <v>-</v>
      </c>
      <c r="BB150" s="97" t="str">
        <f t="shared" si="137"/>
        <v>-</v>
      </c>
    </row>
    <row r="151" spans="2:54" s="75" customFormat="1" x14ac:dyDescent="0.3">
      <c r="B151" s="93" t="s">
        <v>138</v>
      </c>
      <c r="C151" s="93" t="s">
        <v>139</v>
      </c>
      <c r="D151" s="92" t="s">
        <v>140</v>
      </c>
      <c r="E151" s="93" t="s">
        <v>115</v>
      </c>
      <c r="F151" s="93" t="s">
        <v>112</v>
      </c>
      <c r="G151" s="93" t="s">
        <v>59</v>
      </c>
      <c r="H151" s="102">
        <v>25.8012961300435</v>
      </c>
      <c r="I151" s="102">
        <v>24.6153056465843</v>
      </c>
      <c r="J151" s="102">
        <v>17.869679794993299</v>
      </c>
      <c r="K151" s="102">
        <v>11.671528618795399</v>
      </c>
      <c r="L151" s="103">
        <v>8.0560895049186598</v>
      </c>
      <c r="M151" s="103">
        <v>6.5658440704830898</v>
      </c>
      <c r="N151" s="103">
        <v>5.5010734291288399</v>
      </c>
      <c r="O151" s="94">
        <f t="shared" si="88"/>
        <v>465.09291391865315</v>
      </c>
      <c r="P151" s="94">
        <f t="shared" si="89"/>
        <v>487.50156395742982</v>
      </c>
      <c r="Q151" s="94">
        <f t="shared" si="90"/>
        <v>671.52854095136854</v>
      </c>
      <c r="R151" s="94">
        <f t="shared" si="91"/>
        <v>1028.1429615548082</v>
      </c>
      <c r="S151" s="94">
        <f t="shared" si="92"/>
        <v>1489.5564395943441</v>
      </c>
      <c r="T151" s="94">
        <f t="shared" si="93"/>
        <v>1827.6401131647779</v>
      </c>
      <c r="U151" s="94">
        <f t="shared" si="94"/>
        <v>2181.3924417839198</v>
      </c>
      <c r="V151" s="95">
        <v>0.52</v>
      </c>
      <c r="W151" s="96">
        <f t="shared" si="138"/>
        <v>13.416673987622621</v>
      </c>
      <c r="X151" s="96">
        <f t="shared" si="139"/>
        <v>12.799958936223836</v>
      </c>
      <c r="Y151" s="96">
        <f t="shared" si="140"/>
        <v>9.2922334933965161</v>
      </c>
      <c r="Z151" s="96">
        <f t="shared" si="141"/>
        <v>6.0691948817736074</v>
      </c>
      <c r="AA151" s="96">
        <f t="shared" si="142"/>
        <v>4.1891665425577029</v>
      </c>
      <c r="AB151" s="96">
        <f t="shared" si="143"/>
        <v>3.414238916651207</v>
      </c>
      <c r="AC151" s="96">
        <f t="shared" si="144"/>
        <v>2.8605581831469968</v>
      </c>
      <c r="AD151" s="95">
        <v>10.8</v>
      </c>
      <c r="AE151" s="95">
        <v>7.35</v>
      </c>
      <c r="AF151" s="95">
        <v>4.3600000000000003</v>
      </c>
      <c r="AG151" s="95">
        <v>5.16</v>
      </c>
      <c r="AH151" s="96">
        <f t="shared" si="145"/>
        <v>156.52165372262363</v>
      </c>
      <c r="AI151" s="96">
        <f t="shared" si="146"/>
        <v>164.06302633182733</v>
      </c>
      <c r="AJ151" s="96">
        <f t="shared" si="147"/>
        <v>225.99518205094131</v>
      </c>
      <c r="AK151" s="96">
        <f t="shared" si="148"/>
        <v>346.00965052325273</v>
      </c>
      <c r="AL151" s="96">
        <f t="shared" si="149"/>
        <v>501.29303255578884</v>
      </c>
      <c r="AM151" s="96">
        <f t="shared" si="150"/>
        <v>615.07119193045401</v>
      </c>
      <c r="AN151" s="96">
        <f t="shared" si="151"/>
        <v>734.12245636958835</v>
      </c>
      <c r="AO151" s="97">
        <f t="shared" si="109"/>
        <v>194.44444444444443</v>
      </c>
      <c r="AP151" s="97">
        <f t="shared" si="125"/>
        <v>194.44444444444443</v>
      </c>
      <c r="AQ151" s="97">
        <f t="shared" si="126"/>
        <v>194.44444444444443</v>
      </c>
      <c r="AR151" s="97">
        <f t="shared" si="127"/>
        <v>285.71428571428572</v>
      </c>
      <c r="AS151" s="97">
        <f t="shared" si="128"/>
        <v>481.65137614678895</v>
      </c>
      <c r="AT151" s="97">
        <f t="shared" si="129"/>
        <v>406.97674418604652</v>
      </c>
      <c r="AU151" s="97">
        <f t="shared" si="130"/>
        <v>406.97674418604652</v>
      </c>
      <c r="AV151" s="97">
        <f t="shared" si="131"/>
        <v>86.717110742512801</v>
      </c>
      <c r="AW151" s="97">
        <f t="shared" si="132"/>
        <v>88.983205677391524</v>
      </c>
      <c r="AX151" s="97">
        <f t="shared" si="133"/>
        <v>104.51799700069098</v>
      </c>
      <c r="AY151" s="97">
        <f t="shared" si="134"/>
        <v>156.49224998232117</v>
      </c>
      <c r="AZ151" s="97">
        <f t="shared" si="135"/>
        <v>245.63797997690321</v>
      </c>
      <c r="BA151" s="97">
        <f t="shared" si="136"/>
        <v>244.91969729485743</v>
      </c>
      <c r="BB151" s="97">
        <f t="shared" si="137"/>
        <v>261.82716365209774</v>
      </c>
    </row>
    <row r="152" spans="2:54" s="75" customFormat="1" x14ac:dyDescent="0.3">
      <c r="B152" s="93" t="s">
        <v>138</v>
      </c>
      <c r="C152" s="93" t="s">
        <v>139</v>
      </c>
      <c r="D152" s="92" t="s">
        <v>140</v>
      </c>
      <c r="E152" s="93" t="s">
        <v>116</v>
      </c>
      <c r="F152" s="93" t="s">
        <v>112</v>
      </c>
      <c r="G152" s="93" t="s">
        <v>59</v>
      </c>
      <c r="H152" s="102" t="s">
        <v>113</v>
      </c>
      <c r="I152" s="102" t="s">
        <v>113</v>
      </c>
      <c r="J152" s="102">
        <f t="shared" ref="J152:N152" si="152">SUM(J149:J151)</f>
        <v>39.287242519007634</v>
      </c>
      <c r="K152" s="102">
        <f t="shared" si="152"/>
        <v>28.938824216279674</v>
      </c>
      <c r="L152" s="102">
        <f t="shared" si="152"/>
        <v>21.703976828862324</v>
      </c>
      <c r="M152" s="102">
        <f t="shared" si="152"/>
        <v>19.046756547205625</v>
      </c>
      <c r="N152" s="102">
        <f t="shared" si="152"/>
        <v>18.838595870780551</v>
      </c>
      <c r="O152" s="94" t="str">
        <f t="shared" si="88"/>
        <v>-</v>
      </c>
      <c r="P152" s="94" t="str">
        <f t="shared" si="89"/>
        <v>-</v>
      </c>
      <c r="Q152" s="94">
        <f t="shared" si="90"/>
        <v>305.44266358714935</v>
      </c>
      <c r="R152" s="94">
        <f t="shared" si="91"/>
        <v>414.66784933333065</v>
      </c>
      <c r="S152" s="94">
        <f t="shared" si="92"/>
        <v>552.89406612534674</v>
      </c>
      <c r="T152" s="94">
        <f t="shared" si="93"/>
        <v>630.0285284929804</v>
      </c>
      <c r="U152" s="94">
        <f t="shared" si="94"/>
        <v>636.9901494947668</v>
      </c>
      <c r="V152" s="95">
        <v>0.52</v>
      </c>
      <c r="W152" s="96" t="str">
        <f t="shared" si="138"/>
        <v>-</v>
      </c>
      <c r="X152" s="96" t="str">
        <f t="shared" si="139"/>
        <v>-</v>
      </c>
      <c r="Y152" s="96">
        <f t="shared" si="140"/>
        <v>20.429366109883972</v>
      </c>
      <c r="Z152" s="96">
        <f t="shared" si="141"/>
        <v>15.048188592465431</v>
      </c>
      <c r="AA152" s="96">
        <f t="shared" si="142"/>
        <v>11.286067951008409</v>
      </c>
      <c r="AB152" s="96">
        <f t="shared" si="143"/>
        <v>9.9043134045469259</v>
      </c>
      <c r="AC152" s="96">
        <f t="shared" si="144"/>
        <v>9.7960698528058874</v>
      </c>
      <c r="AD152" s="95">
        <v>10.8</v>
      </c>
      <c r="AE152" s="95">
        <v>7.35</v>
      </c>
      <c r="AF152" s="95">
        <v>4.3600000000000003</v>
      </c>
      <c r="AG152" s="95">
        <v>5.16</v>
      </c>
      <c r="AH152" s="96" t="str">
        <f t="shared" si="145"/>
        <v>-</v>
      </c>
      <c r="AI152" s="96" t="str">
        <f t="shared" si="146"/>
        <v>-</v>
      </c>
      <c r="AJ152" s="96">
        <f t="shared" si="147"/>
        <v>102.79320409182911</v>
      </c>
      <c r="AK152" s="96">
        <f t="shared" si="148"/>
        <v>139.55168006410165</v>
      </c>
      <c r="AL152" s="96">
        <f t="shared" si="149"/>
        <v>186.07011840756863</v>
      </c>
      <c r="AM152" s="96">
        <f t="shared" si="150"/>
        <v>212.02883170436837</v>
      </c>
      <c r="AN152" s="96">
        <f t="shared" si="151"/>
        <v>214.37168492612344</v>
      </c>
      <c r="AO152" s="97">
        <f t="shared" si="109"/>
        <v>194.44444444444443</v>
      </c>
      <c r="AP152" s="97">
        <f t="shared" si="125"/>
        <v>194.44444444444443</v>
      </c>
      <c r="AQ152" s="97">
        <f t="shared" si="126"/>
        <v>194.44444444444443</v>
      </c>
      <c r="AR152" s="97">
        <f t="shared" si="127"/>
        <v>285.71428571428572</v>
      </c>
      <c r="AS152" s="97">
        <f t="shared" si="128"/>
        <v>481.65137614678895</v>
      </c>
      <c r="AT152" s="97">
        <f t="shared" si="129"/>
        <v>406.97674418604652</v>
      </c>
      <c r="AU152" s="97">
        <f t="shared" si="130"/>
        <v>406.97674418604652</v>
      </c>
      <c r="AV152" s="97" t="str">
        <f t="shared" si="131"/>
        <v>-</v>
      </c>
      <c r="AW152" s="97" t="str">
        <f t="shared" si="132"/>
        <v>-</v>
      </c>
      <c r="AX152" s="97">
        <f t="shared" si="133"/>
        <v>67.244400434223294</v>
      </c>
      <c r="AY152" s="97">
        <f t="shared" si="134"/>
        <v>93.75758183884669</v>
      </c>
      <c r="AZ152" s="97">
        <f t="shared" si="135"/>
        <v>134.21902592878951</v>
      </c>
      <c r="BA152" s="97">
        <f t="shared" si="136"/>
        <v>139.40230421428618</v>
      </c>
      <c r="BB152" s="97">
        <f t="shared" si="137"/>
        <v>140.41121903465981</v>
      </c>
    </row>
    <row r="153" spans="2:54" s="75" customFormat="1" x14ac:dyDescent="0.3">
      <c r="B153" s="93" t="s">
        <v>138</v>
      </c>
      <c r="C153" s="93" t="s">
        <v>139</v>
      </c>
      <c r="D153" s="93" t="s">
        <v>140</v>
      </c>
      <c r="E153" s="93" t="s">
        <v>111</v>
      </c>
      <c r="F153" s="93" t="s">
        <v>117</v>
      </c>
      <c r="G153" s="93" t="s">
        <v>59</v>
      </c>
      <c r="H153" s="102" t="s">
        <v>113</v>
      </c>
      <c r="I153" s="102" t="s">
        <v>113</v>
      </c>
      <c r="J153" s="102">
        <v>16.063172043010756</v>
      </c>
      <c r="K153" s="102">
        <v>12.950471698113208</v>
      </c>
      <c r="L153" s="102">
        <v>10.235915492957748</v>
      </c>
      <c r="M153" s="102">
        <v>9.3606843575419028</v>
      </c>
      <c r="N153" s="102">
        <v>10.003141831238782</v>
      </c>
      <c r="O153" s="94" t="str">
        <f t="shared" si="88"/>
        <v>-</v>
      </c>
      <c r="P153" s="94" t="str">
        <f t="shared" si="89"/>
        <v>-</v>
      </c>
      <c r="Q153" s="94">
        <f t="shared" si="90"/>
        <v>747.05045602878408</v>
      </c>
      <c r="R153" s="94">
        <f t="shared" si="91"/>
        <v>926.60717537789105</v>
      </c>
      <c r="S153" s="94">
        <f t="shared" si="92"/>
        <v>1172.3426212590298</v>
      </c>
      <c r="T153" s="94">
        <f t="shared" si="93"/>
        <v>1281.9575515685026</v>
      </c>
      <c r="U153" s="94">
        <f t="shared" si="94"/>
        <v>1199.6230986673843</v>
      </c>
      <c r="V153" s="95">
        <v>0.52</v>
      </c>
      <c r="W153" s="96" t="str">
        <f t="shared" si="138"/>
        <v>-</v>
      </c>
      <c r="X153" s="96" t="str">
        <f t="shared" si="139"/>
        <v>-</v>
      </c>
      <c r="Y153" s="96">
        <f t="shared" si="140"/>
        <v>8.3528494623655938</v>
      </c>
      <c r="Z153" s="96">
        <f t="shared" si="141"/>
        <v>6.7342452830188684</v>
      </c>
      <c r="AA153" s="96">
        <f t="shared" si="142"/>
        <v>5.3226760563380289</v>
      </c>
      <c r="AB153" s="96">
        <f t="shared" si="143"/>
        <v>4.8675558659217897</v>
      </c>
      <c r="AC153" s="96">
        <f t="shared" si="144"/>
        <v>5.2016337522441667</v>
      </c>
      <c r="AD153" s="95">
        <v>10.8</v>
      </c>
      <c r="AE153" s="95">
        <v>7.35</v>
      </c>
      <c r="AF153" s="95">
        <v>4.3600000000000003</v>
      </c>
      <c r="AG153" s="95">
        <v>5.16</v>
      </c>
      <c r="AH153" s="96" t="str">
        <f t="shared" si="145"/>
        <v>-</v>
      </c>
      <c r="AI153" s="96" t="str">
        <f t="shared" si="146"/>
        <v>-</v>
      </c>
      <c r="AJ153" s="96">
        <f t="shared" si="147"/>
        <v>251.41121116353307</v>
      </c>
      <c r="AK153" s="96">
        <f t="shared" si="148"/>
        <v>311.83895325217486</v>
      </c>
      <c r="AL153" s="96">
        <f t="shared" si="149"/>
        <v>394.53838215448116</v>
      </c>
      <c r="AM153" s="96">
        <f t="shared" si="150"/>
        <v>431.42802216247685</v>
      </c>
      <c r="AN153" s="96">
        <f t="shared" si="151"/>
        <v>403.71931205152356</v>
      </c>
      <c r="AO153" s="97">
        <f t="shared" si="109"/>
        <v>194.44444444444443</v>
      </c>
      <c r="AP153" s="97">
        <f t="shared" si="125"/>
        <v>194.44444444444443</v>
      </c>
      <c r="AQ153" s="97">
        <f t="shared" si="126"/>
        <v>194.44444444444443</v>
      </c>
      <c r="AR153" s="97">
        <f t="shared" si="127"/>
        <v>285.71428571428572</v>
      </c>
      <c r="AS153" s="97">
        <f t="shared" si="128"/>
        <v>481.65137614678895</v>
      </c>
      <c r="AT153" s="97">
        <f t="shared" si="129"/>
        <v>406.97674418604652</v>
      </c>
      <c r="AU153" s="97">
        <f t="shared" si="130"/>
        <v>406.97674418604652</v>
      </c>
      <c r="AV153" s="97" t="str">
        <f t="shared" si="131"/>
        <v>-</v>
      </c>
      <c r="AW153" s="97" t="str">
        <f t="shared" si="132"/>
        <v>-</v>
      </c>
      <c r="AX153" s="97">
        <f t="shared" si="133"/>
        <v>109.64425967668134</v>
      </c>
      <c r="AY153" s="97">
        <f t="shared" si="134"/>
        <v>149.10277106093386</v>
      </c>
      <c r="AZ153" s="97">
        <f t="shared" si="135"/>
        <v>216.8821912228897</v>
      </c>
      <c r="BA153" s="97">
        <f t="shared" si="136"/>
        <v>209.42291701777083</v>
      </c>
      <c r="BB153" s="97">
        <f t="shared" si="137"/>
        <v>202.6707419131827</v>
      </c>
    </row>
    <row r="154" spans="2:54" s="75" customFormat="1" x14ac:dyDescent="0.3">
      <c r="B154" s="93" t="s">
        <v>138</v>
      </c>
      <c r="C154" s="93" t="s">
        <v>139</v>
      </c>
      <c r="D154" s="93" t="s">
        <v>140</v>
      </c>
      <c r="E154" s="93" t="s">
        <v>114</v>
      </c>
      <c r="F154" s="93" t="s">
        <v>117</v>
      </c>
      <c r="G154" s="93" t="s">
        <v>59</v>
      </c>
      <c r="H154" s="102" t="s">
        <v>113</v>
      </c>
      <c r="I154" s="102" t="s">
        <v>113</v>
      </c>
      <c r="J154" s="102" t="s">
        <v>113</v>
      </c>
      <c r="K154" s="102" t="s">
        <v>113</v>
      </c>
      <c r="L154" s="102" t="s">
        <v>113</v>
      </c>
      <c r="M154" s="102" t="s">
        <v>113</v>
      </c>
      <c r="N154" s="102" t="s">
        <v>113</v>
      </c>
      <c r="O154" s="94" t="str">
        <f t="shared" si="88"/>
        <v>-</v>
      </c>
      <c r="P154" s="94" t="str">
        <f t="shared" si="89"/>
        <v>-</v>
      </c>
      <c r="Q154" s="94" t="str">
        <f t="shared" si="90"/>
        <v>-</v>
      </c>
      <c r="R154" s="94" t="str">
        <f t="shared" si="91"/>
        <v>-</v>
      </c>
      <c r="S154" s="94" t="str">
        <f t="shared" si="92"/>
        <v>-</v>
      </c>
      <c r="T154" s="94" t="str">
        <f t="shared" si="93"/>
        <v>-</v>
      </c>
      <c r="U154" s="94" t="str">
        <f t="shared" si="94"/>
        <v>-</v>
      </c>
      <c r="V154" s="95">
        <v>0.52</v>
      </c>
      <c r="W154" s="96" t="str">
        <f t="shared" si="138"/>
        <v>-</v>
      </c>
      <c r="X154" s="96" t="str">
        <f t="shared" si="139"/>
        <v>-</v>
      </c>
      <c r="Y154" s="96" t="str">
        <f t="shared" si="140"/>
        <v>-</v>
      </c>
      <c r="Z154" s="96" t="str">
        <f t="shared" si="141"/>
        <v>-</v>
      </c>
      <c r="AA154" s="96" t="str">
        <f t="shared" si="142"/>
        <v>-</v>
      </c>
      <c r="AB154" s="96" t="str">
        <f t="shared" si="143"/>
        <v>-</v>
      </c>
      <c r="AC154" s="96" t="str">
        <f t="shared" si="144"/>
        <v>-</v>
      </c>
      <c r="AD154" s="95">
        <v>10.8</v>
      </c>
      <c r="AE154" s="95">
        <v>7.35</v>
      </c>
      <c r="AF154" s="95">
        <v>4.3600000000000003</v>
      </c>
      <c r="AG154" s="95">
        <v>5.16</v>
      </c>
      <c r="AH154" s="96" t="str">
        <f t="shared" si="145"/>
        <v>-</v>
      </c>
      <c r="AI154" s="96" t="str">
        <f t="shared" si="146"/>
        <v>-</v>
      </c>
      <c r="AJ154" s="96" t="str">
        <f t="shared" si="147"/>
        <v>-</v>
      </c>
      <c r="AK154" s="96" t="str">
        <f t="shared" si="148"/>
        <v>-</v>
      </c>
      <c r="AL154" s="96" t="str">
        <f t="shared" si="149"/>
        <v>-</v>
      </c>
      <c r="AM154" s="96" t="str">
        <f t="shared" si="150"/>
        <v>-</v>
      </c>
      <c r="AN154" s="96" t="str">
        <f t="shared" si="151"/>
        <v>-</v>
      </c>
      <c r="AO154" s="97">
        <f t="shared" si="109"/>
        <v>194.44444444444443</v>
      </c>
      <c r="AP154" s="97">
        <f t="shared" si="125"/>
        <v>194.44444444444443</v>
      </c>
      <c r="AQ154" s="97">
        <f t="shared" si="126"/>
        <v>194.44444444444443</v>
      </c>
      <c r="AR154" s="97">
        <f t="shared" si="127"/>
        <v>285.71428571428572</v>
      </c>
      <c r="AS154" s="97">
        <f t="shared" si="128"/>
        <v>481.65137614678895</v>
      </c>
      <c r="AT154" s="97">
        <f t="shared" si="129"/>
        <v>406.97674418604652</v>
      </c>
      <c r="AU154" s="97">
        <f t="shared" si="130"/>
        <v>406.97674418604652</v>
      </c>
      <c r="AV154" s="97" t="str">
        <f t="shared" si="131"/>
        <v>-</v>
      </c>
      <c r="AW154" s="97" t="str">
        <f t="shared" si="132"/>
        <v>-</v>
      </c>
      <c r="AX154" s="97" t="str">
        <f t="shared" si="133"/>
        <v>-</v>
      </c>
      <c r="AY154" s="97" t="str">
        <f t="shared" si="134"/>
        <v>-</v>
      </c>
      <c r="AZ154" s="97" t="str">
        <f t="shared" si="135"/>
        <v>-</v>
      </c>
      <c r="BA154" s="97" t="str">
        <f t="shared" si="136"/>
        <v>-</v>
      </c>
      <c r="BB154" s="97" t="str">
        <f t="shared" si="137"/>
        <v>-</v>
      </c>
    </row>
    <row r="155" spans="2:54" s="75" customFormat="1" x14ac:dyDescent="0.3">
      <c r="B155" s="93" t="s">
        <v>138</v>
      </c>
      <c r="C155" s="93" t="s">
        <v>139</v>
      </c>
      <c r="D155" s="93" t="s">
        <v>140</v>
      </c>
      <c r="E155" s="93" t="s">
        <v>115</v>
      </c>
      <c r="F155" s="93" t="s">
        <v>117</v>
      </c>
      <c r="G155" s="93" t="s">
        <v>59</v>
      </c>
      <c r="H155" s="102">
        <v>19.524310106372202</v>
      </c>
      <c r="I155" s="102">
        <v>18.517454910540501</v>
      </c>
      <c r="J155" s="102">
        <v>14.1892660695007</v>
      </c>
      <c r="K155" s="102">
        <v>9.5689236845636696</v>
      </c>
      <c r="L155" s="103">
        <v>6.6786002827854301</v>
      </c>
      <c r="M155" s="103">
        <v>5.5845259359359201</v>
      </c>
      <c r="N155" s="103">
        <v>4.5762740063975498</v>
      </c>
      <c r="O155" s="94">
        <f t="shared" si="88"/>
        <v>614.61838777512185</v>
      </c>
      <c r="P155" s="94">
        <f t="shared" si="89"/>
        <v>648.03721990808594</v>
      </c>
      <c r="Q155" s="94">
        <f t="shared" si="90"/>
        <v>845.70970346334923</v>
      </c>
      <c r="R155" s="94">
        <f t="shared" si="91"/>
        <v>1254.0595364302128</v>
      </c>
      <c r="S155" s="94">
        <f t="shared" si="92"/>
        <v>1796.7836809953815</v>
      </c>
      <c r="T155" s="94">
        <f t="shared" si="93"/>
        <v>2148.7947477835287</v>
      </c>
      <c r="U155" s="94">
        <f t="shared" si="94"/>
        <v>2622.2206063763256</v>
      </c>
      <c r="V155" s="95">
        <v>0.52</v>
      </c>
      <c r="W155" s="96">
        <f t="shared" si="138"/>
        <v>10.152641255313545</v>
      </c>
      <c r="X155" s="96">
        <f t="shared" si="139"/>
        <v>9.6290765534810614</v>
      </c>
      <c r="Y155" s="96">
        <f t="shared" si="140"/>
        <v>7.3784183561403642</v>
      </c>
      <c r="Z155" s="96">
        <f t="shared" si="141"/>
        <v>4.9758403159731079</v>
      </c>
      <c r="AA155" s="96">
        <f t="shared" si="142"/>
        <v>3.4728721470484238</v>
      </c>
      <c r="AB155" s="96">
        <f t="shared" si="143"/>
        <v>2.9039534866866785</v>
      </c>
      <c r="AC155" s="96">
        <f t="shared" si="144"/>
        <v>2.3796624833267259</v>
      </c>
      <c r="AD155" s="95">
        <v>10.8</v>
      </c>
      <c r="AE155" s="95">
        <v>7.35</v>
      </c>
      <c r="AF155" s="95">
        <v>4.3600000000000003</v>
      </c>
      <c r="AG155" s="95">
        <v>5.16</v>
      </c>
      <c r="AH155" s="96">
        <f t="shared" si="145"/>
        <v>206.84272665508905</v>
      </c>
      <c r="AI155" s="96">
        <f t="shared" si="146"/>
        <v>218.08944900752888</v>
      </c>
      <c r="AJ155" s="96">
        <f t="shared" si="147"/>
        <v>284.61384251170404</v>
      </c>
      <c r="AK155" s="96">
        <f t="shared" si="148"/>
        <v>422.03926706786012</v>
      </c>
      <c r="AL155" s="96">
        <f t="shared" si="149"/>
        <v>604.68681571959951</v>
      </c>
      <c r="AM155" s="96">
        <f t="shared" si="150"/>
        <v>723.15207858099518</v>
      </c>
      <c r="AN155" s="96">
        <f t="shared" si="151"/>
        <v>882.47808868434038</v>
      </c>
      <c r="AO155" s="97">
        <f t="shared" si="109"/>
        <v>194.44444444444443</v>
      </c>
      <c r="AP155" s="97">
        <f t="shared" si="125"/>
        <v>194.44444444444443</v>
      </c>
      <c r="AQ155" s="97">
        <f t="shared" si="126"/>
        <v>194.44444444444443</v>
      </c>
      <c r="AR155" s="97">
        <f t="shared" si="127"/>
        <v>285.71428571428572</v>
      </c>
      <c r="AS155" s="97">
        <f t="shared" si="128"/>
        <v>481.65137614678895</v>
      </c>
      <c r="AT155" s="97">
        <f t="shared" si="129"/>
        <v>406.97674418604652</v>
      </c>
      <c r="AU155" s="97">
        <f t="shared" si="130"/>
        <v>406.97674418604652</v>
      </c>
      <c r="AV155" s="97">
        <f t="shared" si="131"/>
        <v>100.22602756430263</v>
      </c>
      <c r="AW155" s="97">
        <f t="shared" si="132"/>
        <v>102.79466105589412</v>
      </c>
      <c r="AX155" s="97">
        <f t="shared" si="133"/>
        <v>115.52160143187898</v>
      </c>
      <c r="AY155" s="97">
        <f t="shared" si="134"/>
        <v>170.37377948817019</v>
      </c>
      <c r="AZ155" s="97">
        <f t="shared" si="135"/>
        <v>268.1008907813362</v>
      </c>
      <c r="BA155" s="97">
        <f t="shared" si="136"/>
        <v>260.41816876387378</v>
      </c>
      <c r="BB155" s="97">
        <f t="shared" si="137"/>
        <v>278.52705670100727</v>
      </c>
    </row>
    <row r="156" spans="2:54" s="75" customFormat="1" x14ac:dyDescent="0.3">
      <c r="B156" s="93" t="s">
        <v>138</v>
      </c>
      <c r="C156" s="93" t="s">
        <v>139</v>
      </c>
      <c r="D156" s="93" t="s">
        <v>140</v>
      </c>
      <c r="E156" s="93" t="s">
        <v>116</v>
      </c>
      <c r="F156" s="93" t="s">
        <v>117</v>
      </c>
      <c r="G156" s="93" t="s">
        <v>59</v>
      </c>
      <c r="H156" s="102" t="s">
        <v>113</v>
      </c>
      <c r="I156" s="102" t="s">
        <v>113</v>
      </c>
      <c r="J156" s="102">
        <f t="shared" ref="J156:N156" si="153">SUM(J153:J155)</f>
        <v>30.252438112511456</v>
      </c>
      <c r="K156" s="102">
        <f t="shared" si="153"/>
        <v>22.519395382676876</v>
      </c>
      <c r="L156" s="102">
        <f t="shared" si="153"/>
        <v>16.914515775743176</v>
      </c>
      <c r="M156" s="102">
        <f t="shared" si="153"/>
        <v>14.945210293477823</v>
      </c>
      <c r="N156" s="102">
        <f t="shared" si="153"/>
        <v>14.579415837636333</v>
      </c>
      <c r="O156" s="94" t="str">
        <f t="shared" si="88"/>
        <v>-</v>
      </c>
      <c r="P156" s="94" t="str">
        <f t="shared" si="89"/>
        <v>-</v>
      </c>
      <c r="Q156" s="94">
        <f t="shared" si="90"/>
        <v>396.66224439071499</v>
      </c>
      <c r="R156" s="94">
        <f t="shared" si="91"/>
        <v>532.87398689358429</v>
      </c>
      <c r="S156" s="94">
        <f t="shared" si="92"/>
        <v>709.44980980235914</v>
      </c>
      <c r="T156" s="94">
        <f t="shared" si="93"/>
        <v>802.93283027518657</v>
      </c>
      <c r="U156" s="94">
        <f t="shared" si="94"/>
        <v>823.07824494739725</v>
      </c>
      <c r="V156" s="95">
        <v>0.52</v>
      </c>
      <c r="W156" s="96" t="str">
        <f t="shared" si="138"/>
        <v>-</v>
      </c>
      <c r="X156" s="96" t="str">
        <f t="shared" si="139"/>
        <v>-</v>
      </c>
      <c r="Y156" s="96">
        <f t="shared" si="140"/>
        <v>15.731267818505957</v>
      </c>
      <c r="Z156" s="96">
        <f t="shared" si="141"/>
        <v>11.710085598991975</v>
      </c>
      <c r="AA156" s="96">
        <f t="shared" si="142"/>
        <v>8.7955482033864527</v>
      </c>
      <c r="AB156" s="96">
        <f t="shared" si="143"/>
        <v>7.7715093526084678</v>
      </c>
      <c r="AC156" s="96">
        <f t="shared" si="144"/>
        <v>7.5812962355708935</v>
      </c>
      <c r="AD156" s="95">
        <v>10.8</v>
      </c>
      <c r="AE156" s="95">
        <v>7.35</v>
      </c>
      <c r="AF156" s="95">
        <v>4.3600000000000003</v>
      </c>
      <c r="AG156" s="95">
        <v>5.16</v>
      </c>
      <c r="AH156" s="96" t="str">
        <f t="shared" si="145"/>
        <v>-</v>
      </c>
      <c r="AI156" s="96" t="str">
        <f t="shared" si="146"/>
        <v>-</v>
      </c>
      <c r="AJ156" s="96">
        <f t="shared" si="147"/>
        <v>133.49210147764447</v>
      </c>
      <c r="AK156" s="96">
        <f t="shared" si="148"/>
        <v>179.33259174303316</v>
      </c>
      <c r="AL156" s="96">
        <f t="shared" si="149"/>
        <v>238.75714752964006</v>
      </c>
      <c r="AM156" s="96">
        <f t="shared" si="150"/>
        <v>270.21777941953394</v>
      </c>
      <c r="AN156" s="96">
        <f t="shared" si="151"/>
        <v>276.99748628037406</v>
      </c>
      <c r="AO156" s="97">
        <f t="shared" si="109"/>
        <v>194.44444444444443</v>
      </c>
      <c r="AP156" s="97">
        <f t="shared" si="125"/>
        <v>194.44444444444443</v>
      </c>
      <c r="AQ156" s="97">
        <f t="shared" si="126"/>
        <v>194.44444444444443</v>
      </c>
      <c r="AR156" s="97">
        <f t="shared" si="127"/>
        <v>285.71428571428572</v>
      </c>
      <c r="AS156" s="97">
        <f t="shared" si="128"/>
        <v>481.65137614678895</v>
      </c>
      <c r="AT156" s="97">
        <f t="shared" si="129"/>
        <v>406.97674418604652</v>
      </c>
      <c r="AU156" s="97">
        <f t="shared" si="130"/>
        <v>406.97674418604652</v>
      </c>
      <c r="AV156" s="97" t="str">
        <f t="shared" si="131"/>
        <v>-</v>
      </c>
      <c r="AW156" s="97" t="str">
        <f t="shared" si="132"/>
        <v>-</v>
      </c>
      <c r="AX156" s="97">
        <f t="shared" si="133"/>
        <v>79.151890304134596</v>
      </c>
      <c r="AY156" s="97">
        <f t="shared" si="134"/>
        <v>110.17788923839156</v>
      </c>
      <c r="AZ156" s="97">
        <f t="shared" si="135"/>
        <v>159.62846758901506</v>
      </c>
      <c r="BA156" s="97">
        <f t="shared" si="136"/>
        <v>162.39403636021811</v>
      </c>
      <c r="BB156" s="97">
        <f t="shared" si="137"/>
        <v>164.81839533227887</v>
      </c>
    </row>
    <row r="157" spans="2:54" s="75" customFormat="1" x14ac:dyDescent="0.3">
      <c r="B157" s="93" t="s">
        <v>138</v>
      </c>
      <c r="C157" s="93" t="s">
        <v>139</v>
      </c>
      <c r="D157" s="93" t="s">
        <v>140</v>
      </c>
      <c r="E157" s="93" t="s">
        <v>111</v>
      </c>
      <c r="F157" s="93" t="s">
        <v>118</v>
      </c>
      <c r="G157" s="93" t="s">
        <v>59</v>
      </c>
      <c r="H157" s="102" t="s">
        <v>113</v>
      </c>
      <c r="I157" s="102" t="s">
        <v>113</v>
      </c>
      <c r="J157" s="102">
        <v>10.708781362007169</v>
      </c>
      <c r="K157" s="102">
        <v>8.6336477987421372</v>
      </c>
      <c r="L157" s="102">
        <v>6.8239436619718319</v>
      </c>
      <c r="M157" s="102">
        <v>6.2404562383612685</v>
      </c>
      <c r="N157" s="102">
        <v>6.6687612208258553</v>
      </c>
      <c r="O157" s="94" t="str">
        <f t="shared" si="88"/>
        <v>-</v>
      </c>
      <c r="P157" s="94" t="str">
        <f t="shared" si="89"/>
        <v>-</v>
      </c>
      <c r="Q157" s="94">
        <f t="shared" si="90"/>
        <v>1120.5756840431761</v>
      </c>
      <c r="R157" s="94">
        <f t="shared" si="91"/>
        <v>1389.9107630668368</v>
      </c>
      <c r="S157" s="94">
        <f t="shared" si="92"/>
        <v>1758.5139318885447</v>
      </c>
      <c r="T157" s="94">
        <f t="shared" si="93"/>
        <v>1922.936327352754</v>
      </c>
      <c r="U157" s="94">
        <f t="shared" si="94"/>
        <v>1799.4346480010761</v>
      </c>
      <c r="V157" s="95">
        <v>0.52</v>
      </c>
      <c r="W157" s="96" t="str">
        <f t="shared" si="138"/>
        <v>-</v>
      </c>
      <c r="X157" s="96" t="str">
        <f t="shared" si="139"/>
        <v>-</v>
      </c>
      <c r="Y157" s="96">
        <f t="shared" si="140"/>
        <v>5.568566308243728</v>
      </c>
      <c r="Z157" s="96">
        <f t="shared" si="141"/>
        <v>4.4894968553459114</v>
      </c>
      <c r="AA157" s="96">
        <f t="shared" si="142"/>
        <v>3.5484507042253526</v>
      </c>
      <c r="AB157" s="96">
        <f t="shared" si="143"/>
        <v>3.2450372439478596</v>
      </c>
      <c r="AC157" s="96">
        <f t="shared" si="144"/>
        <v>3.467755834829445</v>
      </c>
      <c r="AD157" s="95">
        <v>10.8</v>
      </c>
      <c r="AE157" s="95">
        <v>7.35</v>
      </c>
      <c r="AF157" s="95">
        <v>4.3600000000000003</v>
      </c>
      <c r="AG157" s="95">
        <v>5.16</v>
      </c>
      <c r="AH157" s="96" t="str">
        <f t="shared" si="145"/>
        <v>-</v>
      </c>
      <c r="AI157" s="96" t="str">
        <f t="shared" si="146"/>
        <v>-</v>
      </c>
      <c r="AJ157" s="96">
        <f t="shared" si="147"/>
        <v>377.11681674529967</v>
      </c>
      <c r="AK157" s="96">
        <f t="shared" si="148"/>
        <v>467.7584298782624</v>
      </c>
      <c r="AL157" s="96">
        <f t="shared" si="149"/>
        <v>591.80757323172179</v>
      </c>
      <c r="AM157" s="96">
        <f t="shared" si="150"/>
        <v>647.14203324371533</v>
      </c>
      <c r="AN157" s="96">
        <f t="shared" si="151"/>
        <v>605.57896807728525</v>
      </c>
      <c r="AO157" s="97">
        <f t="shared" si="109"/>
        <v>194.44444444444443</v>
      </c>
      <c r="AP157" s="97">
        <f t="shared" si="125"/>
        <v>194.44444444444443</v>
      </c>
      <c r="AQ157" s="97">
        <f t="shared" si="126"/>
        <v>194.44444444444443</v>
      </c>
      <c r="AR157" s="97">
        <f t="shared" si="127"/>
        <v>285.71428571428572</v>
      </c>
      <c r="AS157" s="97">
        <f t="shared" si="128"/>
        <v>481.65137614678895</v>
      </c>
      <c r="AT157" s="97">
        <f t="shared" si="129"/>
        <v>406.97674418604652</v>
      </c>
      <c r="AU157" s="97">
        <f t="shared" si="130"/>
        <v>406.97674418604652</v>
      </c>
      <c r="AV157" s="97" t="str">
        <f t="shared" si="131"/>
        <v>-</v>
      </c>
      <c r="AW157" s="97" t="str">
        <f t="shared" si="132"/>
        <v>-</v>
      </c>
      <c r="AX157" s="97">
        <f t="shared" si="133"/>
        <v>128.29468143110208</v>
      </c>
      <c r="AY157" s="97">
        <f t="shared" si="134"/>
        <v>177.37240236284052</v>
      </c>
      <c r="AZ157" s="97">
        <f t="shared" si="135"/>
        <v>265.53873552983077</v>
      </c>
      <c r="BA157" s="97">
        <f t="shared" si="136"/>
        <v>249.85017187307866</v>
      </c>
      <c r="BB157" s="97">
        <f t="shared" si="137"/>
        <v>243.40049025524067</v>
      </c>
    </row>
    <row r="158" spans="2:54" s="75" customFormat="1" x14ac:dyDescent="0.3">
      <c r="B158" s="93" t="s">
        <v>138</v>
      </c>
      <c r="C158" s="93" t="s">
        <v>139</v>
      </c>
      <c r="D158" s="93" t="s">
        <v>140</v>
      </c>
      <c r="E158" s="93" t="s">
        <v>114</v>
      </c>
      <c r="F158" s="93" t="s">
        <v>118</v>
      </c>
      <c r="G158" s="93" t="s">
        <v>59</v>
      </c>
      <c r="H158" s="102" t="s">
        <v>113</v>
      </c>
      <c r="I158" s="102" t="s">
        <v>113</v>
      </c>
      <c r="J158" s="102" t="s">
        <v>113</v>
      </c>
      <c r="K158" s="102" t="s">
        <v>113</v>
      </c>
      <c r="L158" s="102" t="s">
        <v>113</v>
      </c>
      <c r="M158" s="102" t="s">
        <v>113</v>
      </c>
      <c r="N158" s="102" t="s">
        <v>113</v>
      </c>
      <c r="O158" s="94" t="str">
        <f t="shared" si="88"/>
        <v>-</v>
      </c>
      <c r="P158" s="94" t="str">
        <f t="shared" si="89"/>
        <v>-</v>
      </c>
      <c r="Q158" s="94" t="str">
        <f t="shared" si="90"/>
        <v>-</v>
      </c>
      <c r="R158" s="94" t="str">
        <f t="shared" si="91"/>
        <v>-</v>
      </c>
      <c r="S158" s="94" t="str">
        <f t="shared" si="92"/>
        <v>-</v>
      </c>
      <c r="T158" s="94" t="str">
        <f t="shared" si="93"/>
        <v>-</v>
      </c>
      <c r="U158" s="94" t="str">
        <f t="shared" si="94"/>
        <v>-</v>
      </c>
      <c r="V158" s="95">
        <v>0.52</v>
      </c>
      <c r="W158" s="96" t="str">
        <f t="shared" si="138"/>
        <v>-</v>
      </c>
      <c r="X158" s="96" t="str">
        <f t="shared" si="139"/>
        <v>-</v>
      </c>
      <c r="Y158" s="96" t="str">
        <f t="shared" si="140"/>
        <v>-</v>
      </c>
      <c r="Z158" s="96" t="str">
        <f t="shared" si="141"/>
        <v>-</v>
      </c>
      <c r="AA158" s="96" t="str">
        <f t="shared" si="142"/>
        <v>-</v>
      </c>
      <c r="AB158" s="96" t="str">
        <f t="shared" si="143"/>
        <v>-</v>
      </c>
      <c r="AC158" s="96" t="str">
        <f t="shared" si="144"/>
        <v>-</v>
      </c>
      <c r="AD158" s="95">
        <v>10.8</v>
      </c>
      <c r="AE158" s="95">
        <v>7.35</v>
      </c>
      <c r="AF158" s="95">
        <v>4.3600000000000003</v>
      </c>
      <c r="AG158" s="95">
        <v>5.16</v>
      </c>
      <c r="AH158" s="96" t="str">
        <f t="shared" si="145"/>
        <v>-</v>
      </c>
      <c r="AI158" s="96" t="str">
        <f t="shared" si="146"/>
        <v>-</v>
      </c>
      <c r="AJ158" s="96" t="str">
        <f t="shared" si="147"/>
        <v>-</v>
      </c>
      <c r="AK158" s="96" t="str">
        <f t="shared" si="148"/>
        <v>-</v>
      </c>
      <c r="AL158" s="96" t="str">
        <f t="shared" si="149"/>
        <v>-</v>
      </c>
      <c r="AM158" s="96" t="str">
        <f t="shared" si="150"/>
        <v>-</v>
      </c>
      <c r="AN158" s="96" t="str">
        <f t="shared" si="151"/>
        <v>-</v>
      </c>
      <c r="AO158" s="97">
        <f t="shared" si="109"/>
        <v>194.44444444444443</v>
      </c>
      <c r="AP158" s="97">
        <f t="shared" si="125"/>
        <v>194.44444444444443</v>
      </c>
      <c r="AQ158" s="97">
        <f t="shared" si="126"/>
        <v>194.44444444444443</v>
      </c>
      <c r="AR158" s="97">
        <f t="shared" si="127"/>
        <v>285.71428571428572</v>
      </c>
      <c r="AS158" s="97">
        <f t="shared" si="128"/>
        <v>481.65137614678895</v>
      </c>
      <c r="AT158" s="97">
        <f t="shared" si="129"/>
        <v>406.97674418604652</v>
      </c>
      <c r="AU158" s="97">
        <f t="shared" si="130"/>
        <v>406.97674418604652</v>
      </c>
      <c r="AV158" s="97" t="str">
        <f t="shared" si="131"/>
        <v>-</v>
      </c>
      <c r="AW158" s="97" t="str">
        <f t="shared" si="132"/>
        <v>-</v>
      </c>
      <c r="AX158" s="97" t="str">
        <f t="shared" si="133"/>
        <v>-</v>
      </c>
      <c r="AY158" s="97" t="str">
        <f t="shared" si="134"/>
        <v>-</v>
      </c>
      <c r="AZ158" s="97" t="str">
        <f t="shared" si="135"/>
        <v>-</v>
      </c>
      <c r="BA158" s="97" t="str">
        <f t="shared" si="136"/>
        <v>-</v>
      </c>
      <c r="BB158" s="97" t="str">
        <f t="shared" si="137"/>
        <v>-</v>
      </c>
    </row>
    <row r="159" spans="2:54" s="75" customFormat="1" x14ac:dyDescent="0.3">
      <c r="B159" s="93" t="s">
        <v>138</v>
      </c>
      <c r="C159" s="93" t="s">
        <v>139</v>
      </c>
      <c r="D159" s="93" t="s">
        <v>140</v>
      </c>
      <c r="E159" s="93" t="s">
        <v>115</v>
      </c>
      <c r="F159" s="93" t="s">
        <v>118</v>
      </c>
      <c r="G159" s="93" t="s">
        <v>59</v>
      </c>
      <c r="H159" s="103">
        <v>8.4113014603974392</v>
      </c>
      <c r="I159" s="103">
        <v>7.9324813975803803</v>
      </c>
      <c r="J159" s="103">
        <v>6.3875924858661897</v>
      </c>
      <c r="K159" s="103">
        <v>4.4258884248564501</v>
      </c>
      <c r="L159" s="103">
        <v>3.1170897808575102</v>
      </c>
      <c r="M159" s="103">
        <v>2.6595970148320398</v>
      </c>
      <c r="N159" s="103">
        <v>2.1418205363750298</v>
      </c>
      <c r="O159" s="94">
        <f t="shared" si="88"/>
        <v>1426.6519939273455</v>
      </c>
      <c r="P159" s="94">
        <f t="shared" si="89"/>
        <v>1512.7674933672486</v>
      </c>
      <c r="Q159" s="94">
        <f t="shared" si="90"/>
        <v>1878.6420747022248</v>
      </c>
      <c r="R159" s="94">
        <f t="shared" si="91"/>
        <v>2711.3200442664142</v>
      </c>
      <c r="S159" s="94">
        <f t="shared" si="92"/>
        <v>3849.744743861309</v>
      </c>
      <c r="T159" s="94">
        <f t="shared" si="93"/>
        <v>4511.9617494975382</v>
      </c>
      <c r="U159" s="94">
        <f t="shared" si="94"/>
        <v>5602.7103093845844</v>
      </c>
      <c r="V159" s="95">
        <v>0.52</v>
      </c>
      <c r="W159" s="96">
        <f t="shared" si="138"/>
        <v>4.3738767594066683</v>
      </c>
      <c r="X159" s="96">
        <f t="shared" si="139"/>
        <v>4.1248903267417978</v>
      </c>
      <c r="Y159" s="96">
        <f t="shared" si="140"/>
        <v>3.3215480926504188</v>
      </c>
      <c r="Z159" s="96">
        <f t="shared" si="141"/>
        <v>2.301461980925354</v>
      </c>
      <c r="AA159" s="96">
        <f t="shared" si="142"/>
        <v>1.6208866860459055</v>
      </c>
      <c r="AB159" s="96">
        <f t="shared" si="143"/>
        <v>1.3829904477126607</v>
      </c>
      <c r="AC159" s="96">
        <f t="shared" si="144"/>
        <v>1.1137466789150154</v>
      </c>
      <c r="AD159" s="95">
        <v>10.8</v>
      </c>
      <c r="AE159" s="95">
        <v>7.35</v>
      </c>
      <c r="AF159" s="95">
        <v>4.3600000000000003</v>
      </c>
      <c r="AG159" s="95">
        <v>5.16</v>
      </c>
      <c r="AH159" s="96">
        <f t="shared" si="145"/>
        <v>480.12326718708744</v>
      </c>
      <c r="AI159" s="96">
        <f t="shared" si="146"/>
        <v>509.1044448832086</v>
      </c>
      <c r="AJ159" s="96">
        <f t="shared" si="147"/>
        <v>632.23531360171023</v>
      </c>
      <c r="AK159" s="96">
        <f t="shared" si="148"/>
        <v>912.46347643581248</v>
      </c>
      <c r="AL159" s="96">
        <f t="shared" si="149"/>
        <v>1295.5871734148636</v>
      </c>
      <c r="AM159" s="96">
        <f t="shared" si="150"/>
        <v>1518.448665696287</v>
      </c>
      <c r="AN159" s="96">
        <f t="shared" si="151"/>
        <v>1885.5275079659662</v>
      </c>
      <c r="AO159" s="97">
        <f t="shared" si="109"/>
        <v>194.44444444444443</v>
      </c>
      <c r="AP159" s="97">
        <f t="shared" si="125"/>
        <v>194.44444444444443</v>
      </c>
      <c r="AQ159" s="97">
        <f t="shared" si="126"/>
        <v>194.44444444444443</v>
      </c>
      <c r="AR159" s="97">
        <f t="shared" si="127"/>
        <v>285.71428571428572</v>
      </c>
      <c r="AS159" s="97">
        <f t="shared" si="128"/>
        <v>481.65137614678895</v>
      </c>
      <c r="AT159" s="97">
        <f t="shared" si="129"/>
        <v>406.97674418604652</v>
      </c>
      <c r="AU159" s="97">
        <f t="shared" si="130"/>
        <v>406.97674418604652</v>
      </c>
      <c r="AV159" s="97">
        <f t="shared" si="131"/>
        <v>138.3957464066101</v>
      </c>
      <c r="AW159" s="97">
        <f t="shared" si="132"/>
        <v>140.70455152607099</v>
      </c>
      <c r="AX159" s="97">
        <f t="shared" si="133"/>
        <v>148.70890827422443</v>
      </c>
      <c r="AY159" s="97">
        <f t="shared" si="134"/>
        <v>217.58361625941546</v>
      </c>
      <c r="AZ159" s="97">
        <f t="shared" si="135"/>
        <v>351.11850637457167</v>
      </c>
      <c r="BA159" s="97">
        <f t="shared" si="136"/>
        <v>320.95415953635256</v>
      </c>
      <c r="BB159" s="97">
        <f t="shared" si="137"/>
        <v>334.72821066520572</v>
      </c>
    </row>
    <row r="160" spans="2:54" s="75" customFormat="1" x14ac:dyDescent="0.3">
      <c r="B160" s="93" t="s">
        <v>138</v>
      </c>
      <c r="C160" s="93" t="s">
        <v>139</v>
      </c>
      <c r="D160" s="93" t="s">
        <v>140</v>
      </c>
      <c r="E160" s="93" t="s">
        <v>116</v>
      </c>
      <c r="F160" s="93" t="s">
        <v>118</v>
      </c>
      <c r="G160" s="93" t="s">
        <v>59</v>
      </c>
      <c r="H160" s="102" t="s">
        <v>113</v>
      </c>
      <c r="I160" s="102" t="s">
        <v>113</v>
      </c>
      <c r="J160" s="102">
        <f t="shared" ref="J160:N160" si="154">SUM(J157:J159)</f>
        <v>17.096373847873359</v>
      </c>
      <c r="K160" s="102">
        <f t="shared" si="154"/>
        <v>13.059536223598588</v>
      </c>
      <c r="L160" s="102">
        <f t="shared" si="154"/>
        <v>9.9410334428293421</v>
      </c>
      <c r="M160" s="102">
        <f t="shared" si="154"/>
        <v>8.9000532531933079</v>
      </c>
      <c r="N160" s="102">
        <f t="shared" si="154"/>
        <v>8.810581757200886</v>
      </c>
      <c r="O160" s="94" t="str">
        <f t="shared" si="88"/>
        <v>-</v>
      </c>
      <c r="P160" s="94" t="str">
        <f t="shared" si="89"/>
        <v>-</v>
      </c>
      <c r="Q160" s="94">
        <f t="shared" si="90"/>
        <v>701.90322853127691</v>
      </c>
      <c r="R160" s="94">
        <f t="shared" si="91"/>
        <v>918.86877103001518</v>
      </c>
      <c r="S160" s="94">
        <f t="shared" si="92"/>
        <v>1207.1179590141937</v>
      </c>
      <c r="T160" s="94">
        <f t="shared" si="93"/>
        <v>1348.3065391428352</v>
      </c>
      <c r="U160" s="94">
        <f t="shared" si="94"/>
        <v>1361.9985979010301</v>
      </c>
      <c r="V160" s="95">
        <v>0.52</v>
      </c>
      <c r="W160" s="96" t="str">
        <f t="shared" si="138"/>
        <v>-</v>
      </c>
      <c r="X160" s="96" t="str">
        <f t="shared" si="139"/>
        <v>-</v>
      </c>
      <c r="Y160" s="96">
        <f t="shared" si="140"/>
        <v>8.8901144008941468</v>
      </c>
      <c r="Z160" s="96">
        <f t="shared" si="141"/>
        <v>6.7909588362712663</v>
      </c>
      <c r="AA160" s="96">
        <f t="shared" si="142"/>
        <v>5.1693373902712585</v>
      </c>
      <c r="AB160" s="96">
        <f t="shared" si="143"/>
        <v>4.6280276916605203</v>
      </c>
      <c r="AC160" s="96">
        <f t="shared" si="144"/>
        <v>4.5815025137444607</v>
      </c>
      <c r="AD160" s="95">
        <v>10.8</v>
      </c>
      <c r="AE160" s="95">
        <v>7.35</v>
      </c>
      <c r="AF160" s="95">
        <v>4.3600000000000003</v>
      </c>
      <c r="AG160" s="95">
        <v>5.16</v>
      </c>
      <c r="AH160" s="96" t="str">
        <f t="shared" si="145"/>
        <v>-</v>
      </c>
      <c r="AI160" s="96" t="str">
        <f t="shared" si="146"/>
        <v>-</v>
      </c>
      <c r="AJ160" s="96">
        <f t="shared" si="147"/>
        <v>236.21743267879509</v>
      </c>
      <c r="AK160" s="96">
        <f t="shared" si="148"/>
        <v>309.23468255817818</v>
      </c>
      <c r="AL160" s="96">
        <f t="shared" si="149"/>
        <v>406.24162082208443</v>
      </c>
      <c r="AM160" s="96">
        <f t="shared" si="150"/>
        <v>453.7570083653772</v>
      </c>
      <c r="AN160" s="96">
        <f t="shared" si="151"/>
        <v>458.36491275515431</v>
      </c>
      <c r="AO160" s="97">
        <f t="shared" si="109"/>
        <v>194.44444444444443</v>
      </c>
      <c r="AP160" s="97">
        <f t="shared" si="125"/>
        <v>194.44444444444443</v>
      </c>
      <c r="AQ160" s="97">
        <f t="shared" si="126"/>
        <v>194.44444444444443</v>
      </c>
      <c r="AR160" s="97">
        <f t="shared" si="127"/>
        <v>285.71428571428572</v>
      </c>
      <c r="AS160" s="97">
        <f t="shared" si="128"/>
        <v>481.65137614678895</v>
      </c>
      <c r="AT160" s="97">
        <f t="shared" si="129"/>
        <v>406.97674418604652</v>
      </c>
      <c r="AU160" s="97">
        <f t="shared" si="130"/>
        <v>406.97674418604652</v>
      </c>
      <c r="AV160" s="97" t="str">
        <f t="shared" si="131"/>
        <v>-</v>
      </c>
      <c r="AW160" s="97" t="str">
        <f t="shared" si="132"/>
        <v>-</v>
      </c>
      <c r="AX160" s="97">
        <f t="shared" si="133"/>
        <v>106.65250375105167</v>
      </c>
      <c r="AY160" s="97">
        <f t="shared" si="134"/>
        <v>148.50478134577011</v>
      </c>
      <c r="AZ160" s="97">
        <f t="shared" si="135"/>
        <v>220.37209031384944</v>
      </c>
      <c r="BA160" s="97">
        <f t="shared" si="136"/>
        <v>214.54781965821545</v>
      </c>
      <c r="BB160" s="97">
        <f t="shared" si="137"/>
        <v>215.57249480119441</v>
      </c>
    </row>
    <row r="161" spans="2:54" s="75" customFormat="1" x14ac:dyDescent="0.3">
      <c r="B161" s="93" t="s">
        <v>138</v>
      </c>
      <c r="C161" s="93" t="s">
        <v>139</v>
      </c>
      <c r="D161" s="92" t="s">
        <v>141</v>
      </c>
      <c r="E161" s="93" t="s">
        <v>111</v>
      </c>
      <c r="F161" s="93" t="s">
        <v>112</v>
      </c>
      <c r="G161" s="93" t="s">
        <v>59</v>
      </c>
      <c r="H161" s="102" t="s">
        <v>113</v>
      </c>
      <c r="I161" s="102" t="s">
        <v>113</v>
      </c>
      <c r="J161" s="102">
        <v>2.214032258064516</v>
      </c>
      <c r="K161" s="102">
        <v>1.7849999999999997</v>
      </c>
      <c r="L161" s="102">
        <v>1.4108450704225353</v>
      </c>
      <c r="M161" s="102">
        <v>1.290209497206704</v>
      </c>
      <c r="N161" s="102">
        <v>1.3787612208258531</v>
      </c>
      <c r="O161" s="94" t="str">
        <f t="shared" si="88"/>
        <v>-</v>
      </c>
      <c r="P161" s="94" t="str">
        <f t="shared" si="89"/>
        <v>-</v>
      </c>
      <c r="Q161" s="94">
        <f t="shared" si="90"/>
        <v>5419.9752312959863</v>
      </c>
      <c r="R161" s="94">
        <f t="shared" si="91"/>
        <v>6722.6890756302537</v>
      </c>
      <c r="S161" s="94">
        <f t="shared" si="92"/>
        <v>8505.5405810122793</v>
      </c>
      <c r="T161" s="94">
        <f t="shared" si="93"/>
        <v>9300.8151203195521</v>
      </c>
      <c r="U161" s="94">
        <f t="shared" si="94"/>
        <v>8703.464979100745</v>
      </c>
      <c r="V161" s="95">
        <v>0.52</v>
      </c>
      <c r="W161" s="96" t="str">
        <f t="shared" si="138"/>
        <v>-</v>
      </c>
      <c r="X161" s="96" t="str">
        <f t="shared" si="139"/>
        <v>-</v>
      </c>
      <c r="Y161" s="96">
        <f t="shared" si="140"/>
        <v>1.1512967741935483</v>
      </c>
      <c r="Z161" s="96">
        <f t="shared" si="141"/>
        <v>0.92819999999999991</v>
      </c>
      <c r="AA161" s="96">
        <f t="shared" si="142"/>
        <v>0.73363943661971831</v>
      </c>
      <c r="AB161" s="96">
        <f t="shared" si="143"/>
        <v>0.67090893854748612</v>
      </c>
      <c r="AC161" s="96">
        <f t="shared" si="144"/>
        <v>0.71695583482944358</v>
      </c>
      <c r="AD161" s="95">
        <v>10.8</v>
      </c>
      <c r="AE161" s="95">
        <v>7.35</v>
      </c>
      <c r="AF161" s="95">
        <v>4.3600000000000003</v>
      </c>
      <c r="AG161" s="95">
        <v>5.16</v>
      </c>
      <c r="AH161" s="96" t="str">
        <f t="shared" si="145"/>
        <v>-</v>
      </c>
      <c r="AI161" s="96" t="str">
        <f t="shared" si="146"/>
        <v>-</v>
      </c>
      <c r="AJ161" s="96">
        <f t="shared" si="147"/>
        <v>1824.0301259169187</v>
      </c>
      <c r="AK161" s="96">
        <f t="shared" si="148"/>
        <v>2262.4434389140274</v>
      </c>
      <c r="AL161" s="96">
        <f t="shared" si="149"/>
        <v>2862.4415416868246</v>
      </c>
      <c r="AM161" s="96">
        <f t="shared" si="150"/>
        <v>3130.0820116460031</v>
      </c>
      <c r="AN161" s="96">
        <f t="shared" si="151"/>
        <v>2929.050714120443</v>
      </c>
      <c r="AO161" s="97">
        <f t="shared" si="109"/>
        <v>194.44444444444443</v>
      </c>
      <c r="AP161" s="97">
        <f t="shared" si="125"/>
        <v>194.44444444444443</v>
      </c>
      <c r="AQ161" s="97">
        <f t="shared" si="126"/>
        <v>194.44444444444443</v>
      </c>
      <c r="AR161" s="97">
        <f t="shared" si="127"/>
        <v>285.71428571428572</v>
      </c>
      <c r="AS161" s="97">
        <f t="shared" si="128"/>
        <v>481.65137614678895</v>
      </c>
      <c r="AT161" s="97">
        <f t="shared" si="129"/>
        <v>406.97674418604652</v>
      </c>
      <c r="AU161" s="97">
        <f t="shared" si="130"/>
        <v>406.97674418604652</v>
      </c>
      <c r="AV161" s="97" t="str">
        <f t="shared" si="131"/>
        <v>-</v>
      </c>
      <c r="AW161" s="97" t="str">
        <f t="shared" si="132"/>
        <v>-</v>
      </c>
      <c r="AX161" s="97">
        <f t="shared" si="133"/>
        <v>175.71314976752421</v>
      </c>
      <c r="AY161" s="97">
        <f t="shared" si="134"/>
        <v>253.67833587011668</v>
      </c>
      <c r="AZ161" s="97">
        <f t="shared" si="135"/>
        <v>412.2788874497993</v>
      </c>
      <c r="BA161" s="97">
        <f t="shared" si="136"/>
        <v>360.14968200191487</v>
      </c>
      <c r="BB161" s="97">
        <f t="shared" si="137"/>
        <v>357.32785119031689</v>
      </c>
    </row>
    <row r="162" spans="2:54" s="75" customFormat="1" x14ac:dyDescent="0.3">
      <c r="B162" s="93" t="s">
        <v>138</v>
      </c>
      <c r="C162" s="93" t="s">
        <v>139</v>
      </c>
      <c r="D162" s="92" t="s">
        <v>141</v>
      </c>
      <c r="E162" s="93" t="s">
        <v>114</v>
      </c>
      <c r="F162" s="93" t="s">
        <v>112</v>
      </c>
      <c r="G162" s="93" t="s">
        <v>59</v>
      </c>
      <c r="H162" s="102" t="s">
        <v>113</v>
      </c>
      <c r="I162" s="102" t="s">
        <v>113</v>
      </c>
      <c r="J162" s="102" t="s">
        <v>113</v>
      </c>
      <c r="K162" s="102" t="s">
        <v>113</v>
      </c>
      <c r="L162" s="102" t="s">
        <v>113</v>
      </c>
      <c r="M162" s="102" t="s">
        <v>113</v>
      </c>
      <c r="N162" s="102" t="s">
        <v>113</v>
      </c>
      <c r="O162" s="94" t="str">
        <f t="shared" si="88"/>
        <v>-</v>
      </c>
      <c r="P162" s="94" t="str">
        <f t="shared" si="89"/>
        <v>-</v>
      </c>
      <c r="Q162" s="94" t="str">
        <f t="shared" si="90"/>
        <v>-</v>
      </c>
      <c r="R162" s="94" t="str">
        <f t="shared" si="91"/>
        <v>-</v>
      </c>
      <c r="S162" s="94" t="str">
        <f t="shared" si="92"/>
        <v>-</v>
      </c>
      <c r="T162" s="94" t="str">
        <f t="shared" si="93"/>
        <v>-</v>
      </c>
      <c r="U162" s="94" t="str">
        <f t="shared" si="94"/>
        <v>-</v>
      </c>
      <c r="V162" s="95">
        <v>0.52</v>
      </c>
      <c r="W162" s="96" t="str">
        <f t="shared" si="138"/>
        <v>-</v>
      </c>
      <c r="X162" s="96" t="str">
        <f t="shared" si="139"/>
        <v>-</v>
      </c>
      <c r="Y162" s="96" t="str">
        <f t="shared" si="140"/>
        <v>-</v>
      </c>
      <c r="Z162" s="96" t="str">
        <f t="shared" si="141"/>
        <v>-</v>
      </c>
      <c r="AA162" s="96" t="str">
        <f t="shared" si="142"/>
        <v>-</v>
      </c>
      <c r="AB162" s="96" t="str">
        <f t="shared" si="143"/>
        <v>-</v>
      </c>
      <c r="AC162" s="96" t="str">
        <f t="shared" si="144"/>
        <v>-</v>
      </c>
      <c r="AD162" s="95">
        <v>10.8</v>
      </c>
      <c r="AE162" s="95">
        <v>7.35</v>
      </c>
      <c r="AF162" s="95">
        <v>4.3600000000000003</v>
      </c>
      <c r="AG162" s="95">
        <v>5.16</v>
      </c>
      <c r="AH162" s="96" t="str">
        <f t="shared" si="145"/>
        <v>-</v>
      </c>
      <c r="AI162" s="96" t="str">
        <f t="shared" si="146"/>
        <v>-</v>
      </c>
      <c r="AJ162" s="96" t="str">
        <f t="shared" si="147"/>
        <v>-</v>
      </c>
      <c r="AK162" s="96" t="str">
        <f t="shared" si="148"/>
        <v>-</v>
      </c>
      <c r="AL162" s="96" t="str">
        <f t="shared" si="149"/>
        <v>-</v>
      </c>
      <c r="AM162" s="96" t="str">
        <f t="shared" si="150"/>
        <v>-</v>
      </c>
      <c r="AN162" s="96" t="str">
        <f t="shared" si="151"/>
        <v>-</v>
      </c>
      <c r="AO162" s="97">
        <f t="shared" si="109"/>
        <v>194.44444444444443</v>
      </c>
      <c r="AP162" s="97">
        <f t="shared" si="125"/>
        <v>194.44444444444443</v>
      </c>
      <c r="AQ162" s="97">
        <f t="shared" si="126"/>
        <v>194.44444444444443</v>
      </c>
      <c r="AR162" s="97">
        <f t="shared" si="127"/>
        <v>285.71428571428572</v>
      </c>
      <c r="AS162" s="97">
        <f t="shared" si="128"/>
        <v>481.65137614678895</v>
      </c>
      <c r="AT162" s="97">
        <f t="shared" si="129"/>
        <v>406.97674418604652</v>
      </c>
      <c r="AU162" s="97">
        <f t="shared" si="130"/>
        <v>406.97674418604652</v>
      </c>
      <c r="AV162" s="97" t="str">
        <f t="shared" si="131"/>
        <v>-</v>
      </c>
      <c r="AW162" s="97" t="str">
        <f t="shared" si="132"/>
        <v>-</v>
      </c>
      <c r="AX162" s="97" t="str">
        <f t="shared" si="133"/>
        <v>-</v>
      </c>
      <c r="AY162" s="97" t="str">
        <f t="shared" si="134"/>
        <v>-</v>
      </c>
      <c r="AZ162" s="97" t="str">
        <f t="shared" si="135"/>
        <v>-</v>
      </c>
      <c r="BA162" s="97" t="str">
        <f t="shared" si="136"/>
        <v>-</v>
      </c>
      <c r="BB162" s="97" t="str">
        <f t="shared" si="137"/>
        <v>-</v>
      </c>
    </row>
    <row r="163" spans="2:54" s="75" customFormat="1" x14ac:dyDescent="0.3">
      <c r="B163" s="93" t="s">
        <v>138</v>
      </c>
      <c r="C163" s="93" t="s">
        <v>139</v>
      </c>
      <c r="D163" s="92" t="s">
        <v>141</v>
      </c>
      <c r="E163" s="93" t="s">
        <v>115</v>
      </c>
      <c r="F163" s="93" t="s">
        <v>112</v>
      </c>
      <c r="G163" s="93" t="s">
        <v>59</v>
      </c>
      <c r="H163" s="102">
        <v>25.8012961300435</v>
      </c>
      <c r="I163" s="102">
        <v>24.6153056465843</v>
      </c>
      <c r="J163" s="102">
        <v>17.869679794993299</v>
      </c>
      <c r="K163" s="102">
        <v>11.671528618795399</v>
      </c>
      <c r="L163" s="103">
        <v>8.0560895049186598</v>
      </c>
      <c r="M163" s="103">
        <v>6.5658440704830898</v>
      </c>
      <c r="N163" s="103">
        <v>5.5010734291288399</v>
      </c>
      <c r="O163" s="94">
        <f t="shared" si="88"/>
        <v>465.09291391865315</v>
      </c>
      <c r="P163" s="94">
        <f t="shared" si="89"/>
        <v>487.50156395742982</v>
      </c>
      <c r="Q163" s="94">
        <f t="shared" si="90"/>
        <v>671.52854095136854</v>
      </c>
      <c r="R163" s="94">
        <f t="shared" si="91"/>
        <v>1028.1429615548082</v>
      </c>
      <c r="S163" s="94">
        <f t="shared" si="92"/>
        <v>1489.5564395943441</v>
      </c>
      <c r="T163" s="94">
        <f t="shared" si="93"/>
        <v>1827.6401131647779</v>
      </c>
      <c r="U163" s="94">
        <f t="shared" si="94"/>
        <v>2181.3924417839198</v>
      </c>
      <c r="V163" s="95">
        <v>0.52</v>
      </c>
      <c r="W163" s="96">
        <f t="shared" si="138"/>
        <v>13.416673987622621</v>
      </c>
      <c r="X163" s="96">
        <f t="shared" si="139"/>
        <v>12.799958936223836</v>
      </c>
      <c r="Y163" s="96">
        <f t="shared" si="140"/>
        <v>9.2922334933965161</v>
      </c>
      <c r="Z163" s="96">
        <f t="shared" si="141"/>
        <v>6.0691948817736074</v>
      </c>
      <c r="AA163" s="96">
        <f t="shared" si="142"/>
        <v>4.1891665425577029</v>
      </c>
      <c r="AB163" s="96">
        <f t="shared" si="143"/>
        <v>3.414238916651207</v>
      </c>
      <c r="AC163" s="96">
        <f t="shared" si="144"/>
        <v>2.8605581831469968</v>
      </c>
      <c r="AD163" s="95">
        <v>10.8</v>
      </c>
      <c r="AE163" s="95">
        <v>7.35</v>
      </c>
      <c r="AF163" s="95">
        <v>4.3600000000000003</v>
      </c>
      <c r="AG163" s="95">
        <v>5.16</v>
      </c>
      <c r="AH163" s="96">
        <f t="shared" si="145"/>
        <v>156.52165372262363</v>
      </c>
      <c r="AI163" s="96">
        <f t="shared" si="146"/>
        <v>164.06302633182733</v>
      </c>
      <c r="AJ163" s="96">
        <f t="shared" si="147"/>
        <v>225.99518205094131</v>
      </c>
      <c r="AK163" s="96">
        <f t="shared" si="148"/>
        <v>346.00965052325273</v>
      </c>
      <c r="AL163" s="96">
        <f t="shared" si="149"/>
        <v>501.29303255578884</v>
      </c>
      <c r="AM163" s="96">
        <f t="shared" si="150"/>
        <v>615.07119193045401</v>
      </c>
      <c r="AN163" s="96">
        <f t="shared" si="151"/>
        <v>734.12245636958835</v>
      </c>
      <c r="AO163" s="97">
        <f t="shared" si="109"/>
        <v>194.44444444444443</v>
      </c>
      <c r="AP163" s="97">
        <f t="shared" si="125"/>
        <v>194.44444444444443</v>
      </c>
      <c r="AQ163" s="97">
        <f t="shared" si="126"/>
        <v>194.44444444444443</v>
      </c>
      <c r="AR163" s="97">
        <f t="shared" si="127"/>
        <v>285.71428571428572</v>
      </c>
      <c r="AS163" s="97">
        <f t="shared" si="128"/>
        <v>481.65137614678895</v>
      </c>
      <c r="AT163" s="97">
        <f t="shared" si="129"/>
        <v>406.97674418604652</v>
      </c>
      <c r="AU163" s="97">
        <f t="shared" si="130"/>
        <v>406.97674418604652</v>
      </c>
      <c r="AV163" s="97">
        <f t="shared" si="131"/>
        <v>86.717110742512801</v>
      </c>
      <c r="AW163" s="97">
        <f t="shared" si="132"/>
        <v>88.983205677391524</v>
      </c>
      <c r="AX163" s="97">
        <f t="shared" si="133"/>
        <v>104.51799700069098</v>
      </c>
      <c r="AY163" s="97">
        <f t="shared" si="134"/>
        <v>156.49224998232117</v>
      </c>
      <c r="AZ163" s="97">
        <f t="shared" si="135"/>
        <v>245.63797997690321</v>
      </c>
      <c r="BA163" s="97">
        <f t="shared" si="136"/>
        <v>244.91969729485743</v>
      </c>
      <c r="BB163" s="97">
        <f t="shared" si="137"/>
        <v>261.82716365209774</v>
      </c>
    </row>
    <row r="164" spans="2:54" s="75" customFormat="1" x14ac:dyDescent="0.3">
      <c r="B164" s="93" t="s">
        <v>138</v>
      </c>
      <c r="C164" s="93" t="s">
        <v>139</v>
      </c>
      <c r="D164" s="92" t="s">
        <v>141</v>
      </c>
      <c r="E164" s="93" t="s">
        <v>116</v>
      </c>
      <c r="F164" s="93" t="s">
        <v>112</v>
      </c>
      <c r="G164" s="93" t="s">
        <v>59</v>
      </c>
      <c r="H164" s="102" t="s">
        <v>113</v>
      </c>
      <c r="I164" s="102" t="s">
        <v>113</v>
      </c>
      <c r="J164" s="102">
        <f t="shared" ref="J164:N164" si="155">SUM(J161:J163)</f>
        <v>20.083712053057816</v>
      </c>
      <c r="K164" s="102">
        <f t="shared" si="155"/>
        <v>13.456528618795399</v>
      </c>
      <c r="L164" s="102">
        <f t="shared" si="155"/>
        <v>9.4669345753411953</v>
      </c>
      <c r="M164" s="102">
        <f t="shared" si="155"/>
        <v>7.856053567689794</v>
      </c>
      <c r="N164" s="102">
        <f t="shared" si="155"/>
        <v>6.8798346499546934</v>
      </c>
      <c r="O164" s="94" t="str">
        <f t="shared" si="88"/>
        <v>-</v>
      </c>
      <c r="P164" s="94" t="str">
        <f t="shared" si="89"/>
        <v>-</v>
      </c>
      <c r="Q164" s="94">
        <f t="shared" si="90"/>
        <v>597.49910615617284</v>
      </c>
      <c r="R164" s="94">
        <f t="shared" si="91"/>
        <v>891.76044877123854</v>
      </c>
      <c r="S164" s="94">
        <f t="shared" si="92"/>
        <v>1267.5697613097227</v>
      </c>
      <c r="T164" s="94">
        <f t="shared" si="93"/>
        <v>1527.4844928951782</v>
      </c>
      <c r="U164" s="94">
        <f t="shared" si="94"/>
        <v>1744.227966304252</v>
      </c>
      <c r="V164" s="95">
        <v>0.52</v>
      </c>
      <c r="W164" s="96" t="str">
        <f t="shared" si="138"/>
        <v>-</v>
      </c>
      <c r="X164" s="96" t="str">
        <f t="shared" si="139"/>
        <v>-</v>
      </c>
      <c r="Y164" s="96">
        <f t="shared" si="140"/>
        <v>10.443530267590065</v>
      </c>
      <c r="Z164" s="96">
        <f t="shared" si="141"/>
        <v>6.9973948817736078</v>
      </c>
      <c r="AA164" s="96">
        <f t="shared" si="142"/>
        <v>4.9228059791774221</v>
      </c>
      <c r="AB164" s="96">
        <f t="shared" si="143"/>
        <v>4.0851478551986933</v>
      </c>
      <c r="AC164" s="96">
        <f t="shared" si="144"/>
        <v>3.5775140179764406</v>
      </c>
      <c r="AD164" s="95">
        <v>10.8</v>
      </c>
      <c r="AE164" s="95">
        <v>7.35</v>
      </c>
      <c r="AF164" s="95">
        <v>4.3600000000000003</v>
      </c>
      <c r="AG164" s="95">
        <v>5.16</v>
      </c>
      <c r="AH164" s="96" t="str">
        <f t="shared" si="145"/>
        <v>-</v>
      </c>
      <c r="AI164" s="96" t="str">
        <f t="shared" si="146"/>
        <v>-</v>
      </c>
      <c r="AJ164" s="96">
        <f t="shared" si="147"/>
        <v>201.08142995640432</v>
      </c>
      <c r="AK164" s="96">
        <f t="shared" si="148"/>
        <v>300.11168949032066</v>
      </c>
      <c r="AL164" s="96">
        <f t="shared" si="149"/>
        <v>426.58597736384894</v>
      </c>
      <c r="AM164" s="96">
        <f t="shared" si="150"/>
        <v>514.0572812628003</v>
      </c>
      <c r="AN164" s="96">
        <f t="shared" si="151"/>
        <v>586.99979635239242</v>
      </c>
      <c r="AO164" s="97">
        <f t="shared" si="109"/>
        <v>194.44444444444443</v>
      </c>
      <c r="AP164" s="97">
        <f t="shared" si="125"/>
        <v>194.44444444444443</v>
      </c>
      <c r="AQ164" s="97">
        <f t="shared" si="126"/>
        <v>194.44444444444443</v>
      </c>
      <c r="AR164" s="97">
        <f t="shared" si="127"/>
        <v>285.71428571428572</v>
      </c>
      <c r="AS164" s="97">
        <f t="shared" si="128"/>
        <v>481.65137614678895</v>
      </c>
      <c r="AT164" s="97">
        <f t="shared" si="129"/>
        <v>406.97674418604652</v>
      </c>
      <c r="AU164" s="97">
        <f t="shared" si="130"/>
        <v>406.97674418604652</v>
      </c>
      <c r="AV164" s="97" t="str">
        <f t="shared" si="131"/>
        <v>-</v>
      </c>
      <c r="AW164" s="97" t="str">
        <f t="shared" si="132"/>
        <v>-</v>
      </c>
      <c r="AX164" s="97">
        <f t="shared" si="133"/>
        <v>98.853626188667874</v>
      </c>
      <c r="AY164" s="97">
        <f t="shared" si="134"/>
        <v>146.36803526386251</v>
      </c>
      <c r="AZ164" s="97">
        <f t="shared" si="135"/>
        <v>226.22470023725384</v>
      </c>
      <c r="BA164" s="97">
        <f t="shared" si="136"/>
        <v>227.14617796178746</v>
      </c>
      <c r="BB164" s="97">
        <f t="shared" si="137"/>
        <v>240.34296204612536</v>
      </c>
    </row>
    <row r="165" spans="2:54" s="75" customFormat="1" x14ac:dyDescent="0.3">
      <c r="B165" s="93" t="s">
        <v>138</v>
      </c>
      <c r="C165" s="93" t="s">
        <v>139</v>
      </c>
      <c r="D165" s="93" t="s">
        <v>141</v>
      </c>
      <c r="E165" s="93" t="s">
        <v>111</v>
      </c>
      <c r="F165" s="93" t="s">
        <v>117</v>
      </c>
      <c r="G165" s="93" t="s">
        <v>59</v>
      </c>
      <c r="H165" s="102" t="s">
        <v>113</v>
      </c>
      <c r="I165" s="102" t="s">
        <v>113</v>
      </c>
      <c r="J165" s="102">
        <v>0.55350806451612899</v>
      </c>
      <c r="K165" s="102">
        <v>0.44624999999999992</v>
      </c>
      <c r="L165" s="102">
        <v>0.35271126760563382</v>
      </c>
      <c r="M165" s="102">
        <v>0.32255237430167599</v>
      </c>
      <c r="N165" s="102">
        <v>0.34469030520646327</v>
      </c>
      <c r="O165" s="94" t="str">
        <f t="shared" si="88"/>
        <v>-</v>
      </c>
      <c r="P165" s="94" t="str">
        <f t="shared" si="89"/>
        <v>-</v>
      </c>
      <c r="Q165" s="94">
        <f t="shared" si="90"/>
        <v>21679.900925183945</v>
      </c>
      <c r="R165" s="94">
        <f t="shared" si="91"/>
        <v>26890.756302521015</v>
      </c>
      <c r="S165" s="94">
        <f t="shared" si="92"/>
        <v>34022.162324049117</v>
      </c>
      <c r="T165" s="94">
        <f t="shared" si="93"/>
        <v>37203.260481278208</v>
      </c>
      <c r="U165" s="94">
        <f t="shared" si="94"/>
        <v>34813.85991640298</v>
      </c>
      <c r="V165" s="95">
        <v>0.52</v>
      </c>
      <c r="W165" s="96" t="str">
        <f t="shared" si="138"/>
        <v>-</v>
      </c>
      <c r="X165" s="96" t="str">
        <f t="shared" si="139"/>
        <v>-</v>
      </c>
      <c r="Y165" s="96">
        <f t="shared" si="140"/>
        <v>0.28782419354838706</v>
      </c>
      <c r="Z165" s="96">
        <f t="shared" si="141"/>
        <v>0.23204999999999998</v>
      </c>
      <c r="AA165" s="96">
        <f t="shared" si="142"/>
        <v>0.18340985915492958</v>
      </c>
      <c r="AB165" s="96">
        <f t="shared" si="143"/>
        <v>0.16772723463687153</v>
      </c>
      <c r="AC165" s="96">
        <f t="shared" si="144"/>
        <v>0.1792389587073609</v>
      </c>
      <c r="AD165" s="95">
        <v>10.8</v>
      </c>
      <c r="AE165" s="95">
        <v>7.35</v>
      </c>
      <c r="AF165" s="95">
        <v>4.3600000000000003</v>
      </c>
      <c r="AG165" s="95">
        <v>5.16</v>
      </c>
      <c r="AH165" s="96" t="str">
        <f t="shared" si="145"/>
        <v>-</v>
      </c>
      <c r="AI165" s="96" t="str">
        <f t="shared" si="146"/>
        <v>-</v>
      </c>
      <c r="AJ165" s="96">
        <f t="shared" si="147"/>
        <v>7296.1205036676747</v>
      </c>
      <c r="AK165" s="96">
        <f t="shared" si="148"/>
        <v>9049.7737556561096</v>
      </c>
      <c r="AL165" s="96">
        <f t="shared" si="149"/>
        <v>11449.766166747298</v>
      </c>
      <c r="AM165" s="96">
        <f t="shared" si="150"/>
        <v>12520.328046584013</v>
      </c>
      <c r="AN165" s="96">
        <f t="shared" si="151"/>
        <v>11716.202856481772</v>
      </c>
      <c r="AO165" s="97">
        <f t="shared" si="109"/>
        <v>194.44444444444443</v>
      </c>
      <c r="AP165" s="97">
        <f t="shared" si="125"/>
        <v>194.44444444444443</v>
      </c>
      <c r="AQ165" s="97">
        <f t="shared" si="126"/>
        <v>194.44444444444443</v>
      </c>
      <c r="AR165" s="97">
        <f t="shared" si="127"/>
        <v>285.71428571428572</v>
      </c>
      <c r="AS165" s="97">
        <f t="shared" si="128"/>
        <v>481.65137614678895</v>
      </c>
      <c r="AT165" s="97">
        <f t="shared" si="129"/>
        <v>406.97674418604652</v>
      </c>
      <c r="AU165" s="97">
        <f t="shared" si="130"/>
        <v>406.97674418604652</v>
      </c>
      <c r="AV165" s="97" t="str">
        <f t="shared" si="131"/>
        <v>-</v>
      </c>
      <c r="AW165" s="97" t="str">
        <f t="shared" si="132"/>
        <v>-</v>
      </c>
      <c r="AX165" s="97">
        <f t="shared" si="133"/>
        <v>189.3969423885631</v>
      </c>
      <c r="AY165" s="97">
        <f t="shared" si="134"/>
        <v>276.96994876055948</v>
      </c>
      <c r="AZ165" s="97">
        <f t="shared" si="135"/>
        <v>462.20791544230133</v>
      </c>
      <c r="BA165" s="97">
        <f t="shared" si="136"/>
        <v>394.16432326853771</v>
      </c>
      <c r="BB165" s="97">
        <f t="shared" si="137"/>
        <v>393.31448100393948</v>
      </c>
    </row>
    <row r="166" spans="2:54" s="75" customFormat="1" x14ac:dyDescent="0.3">
      <c r="B166" s="93" t="s">
        <v>138</v>
      </c>
      <c r="C166" s="93" t="s">
        <v>139</v>
      </c>
      <c r="D166" s="93" t="s">
        <v>141</v>
      </c>
      <c r="E166" s="93" t="s">
        <v>114</v>
      </c>
      <c r="F166" s="93" t="s">
        <v>117</v>
      </c>
      <c r="G166" s="93" t="s">
        <v>59</v>
      </c>
      <c r="H166" s="102" t="s">
        <v>113</v>
      </c>
      <c r="I166" s="102" t="s">
        <v>113</v>
      </c>
      <c r="J166" s="102" t="s">
        <v>113</v>
      </c>
      <c r="K166" s="102" t="s">
        <v>113</v>
      </c>
      <c r="L166" s="102" t="s">
        <v>113</v>
      </c>
      <c r="M166" s="102" t="s">
        <v>113</v>
      </c>
      <c r="N166" s="102" t="s">
        <v>113</v>
      </c>
      <c r="O166" s="94" t="str">
        <f t="shared" si="88"/>
        <v>-</v>
      </c>
      <c r="P166" s="94" t="str">
        <f t="shared" si="89"/>
        <v>-</v>
      </c>
      <c r="Q166" s="94" t="str">
        <f t="shared" si="90"/>
        <v>-</v>
      </c>
      <c r="R166" s="94" t="str">
        <f t="shared" si="91"/>
        <v>-</v>
      </c>
      <c r="S166" s="94" t="str">
        <f t="shared" si="92"/>
        <v>-</v>
      </c>
      <c r="T166" s="94" t="str">
        <f t="shared" si="93"/>
        <v>-</v>
      </c>
      <c r="U166" s="94" t="str">
        <f t="shared" si="94"/>
        <v>-</v>
      </c>
      <c r="V166" s="95">
        <v>0.52</v>
      </c>
      <c r="W166" s="96" t="str">
        <f t="shared" si="138"/>
        <v>-</v>
      </c>
      <c r="X166" s="96" t="str">
        <f t="shared" si="139"/>
        <v>-</v>
      </c>
      <c r="Y166" s="96" t="str">
        <f t="shared" si="140"/>
        <v>-</v>
      </c>
      <c r="Z166" s="96" t="str">
        <f t="shared" si="141"/>
        <v>-</v>
      </c>
      <c r="AA166" s="96" t="str">
        <f t="shared" si="142"/>
        <v>-</v>
      </c>
      <c r="AB166" s="96" t="str">
        <f t="shared" si="143"/>
        <v>-</v>
      </c>
      <c r="AC166" s="96" t="str">
        <f t="shared" si="144"/>
        <v>-</v>
      </c>
      <c r="AD166" s="95">
        <v>10.8</v>
      </c>
      <c r="AE166" s="95">
        <v>7.35</v>
      </c>
      <c r="AF166" s="95">
        <v>4.3600000000000003</v>
      </c>
      <c r="AG166" s="95">
        <v>5.16</v>
      </c>
      <c r="AH166" s="96" t="str">
        <f t="shared" si="145"/>
        <v>-</v>
      </c>
      <c r="AI166" s="96" t="str">
        <f t="shared" si="146"/>
        <v>-</v>
      </c>
      <c r="AJ166" s="96" t="str">
        <f t="shared" si="147"/>
        <v>-</v>
      </c>
      <c r="AK166" s="96" t="str">
        <f t="shared" si="148"/>
        <v>-</v>
      </c>
      <c r="AL166" s="96" t="str">
        <f t="shared" si="149"/>
        <v>-</v>
      </c>
      <c r="AM166" s="96" t="str">
        <f t="shared" si="150"/>
        <v>-</v>
      </c>
      <c r="AN166" s="96" t="str">
        <f t="shared" si="151"/>
        <v>-</v>
      </c>
      <c r="AO166" s="97">
        <f t="shared" si="109"/>
        <v>194.44444444444443</v>
      </c>
      <c r="AP166" s="97">
        <f t="shared" si="125"/>
        <v>194.44444444444443</v>
      </c>
      <c r="AQ166" s="97">
        <f t="shared" si="126"/>
        <v>194.44444444444443</v>
      </c>
      <c r="AR166" s="97">
        <f t="shared" si="127"/>
        <v>285.71428571428572</v>
      </c>
      <c r="AS166" s="97">
        <f t="shared" si="128"/>
        <v>481.65137614678895</v>
      </c>
      <c r="AT166" s="97">
        <f t="shared" si="129"/>
        <v>406.97674418604652</v>
      </c>
      <c r="AU166" s="97">
        <f t="shared" si="130"/>
        <v>406.97674418604652</v>
      </c>
      <c r="AV166" s="97" t="str">
        <f t="shared" si="131"/>
        <v>-</v>
      </c>
      <c r="AW166" s="97" t="str">
        <f t="shared" si="132"/>
        <v>-</v>
      </c>
      <c r="AX166" s="97" t="str">
        <f t="shared" si="133"/>
        <v>-</v>
      </c>
      <c r="AY166" s="97" t="str">
        <f t="shared" si="134"/>
        <v>-</v>
      </c>
      <c r="AZ166" s="97" t="str">
        <f t="shared" si="135"/>
        <v>-</v>
      </c>
      <c r="BA166" s="97" t="str">
        <f t="shared" si="136"/>
        <v>-</v>
      </c>
      <c r="BB166" s="97" t="str">
        <f t="shared" si="137"/>
        <v>-</v>
      </c>
    </row>
    <row r="167" spans="2:54" s="75" customFormat="1" x14ac:dyDescent="0.3">
      <c r="B167" s="93" t="s">
        <v>138</v>
      </c>
      <c r="C167" s="93" t="s">
        <v>139</v>
      </c>
      <c r="D167" s="93" t="s">
        <v>141</v>
      </c>
      <c r="E167" s="93" t="s">
        <v>115</v>
      </c>
      <c r="F167" s="93" t="s">
        <v>117</v>
      </c>
      <c r="G167" s="93" t="s">
        <v>59</v>
      </c>
      <c r="H167" s="102">
        <v>19.524310106372202</v>
      </c>
      <c r="I167" s="102">
        <v>18.517454910540501</v>
      </c>
      <c r="J167" s="102">
        <v>14.1892660695007</v>
      </c>
      <c r="K167" s="102">
        <v>9.5689236845636696</v>
      </c>
      <c r="L167" s="103">
        <v>6.6786002827854301</v>
      </c>
      <c r="M167" s="103">
        <v>5.5845259359359201</v>
      </c>
      <c r="N167" s="103">
        <v>4.5762740063975498</v>
      </c>
      <c r="O167" s="94">
        <f t="shared" si="88"/>
        <v>614.61838777512185</v>
      </c>
      <c r="P167" s="94">
        <f t="shared" si="89"/>
        <v>648.03721990808594</v>
      </c>
      <c r="Q167" s="94">
        <f t="shared" si="90"/>
        <v>845.70970346334923</v>
      </c>
      <c r="R167" s="94">
        <f t="shared" si="91"/>
        <v>1254.0595364302128</v>
      </c>
      <c r="S167" s="94">
        <f t="shared" si="92"/>
        <v>1796.7836809953815</v>
      </c>
      <c r="T167" s="94">
        <f t="shared" si="93"/>
        <v>2148.7947477835287</v>
      </c>
      <c r="U167" s="94">
        <f t="shared" si="94"/>
        <v>2622.2206063763256</v>
      </c>
      <c r="V167" s="95">
        <v>0.52</v>
      </c>
      <c r="W167" s="96">
        <f t="shared" si="138"/>
        <v>10.152641255313545</v>
      </c>
      <c r="X167" s="96">
        <f t="shared" si="139"/>
        <v>9.6290765534810614</v>
      </c>
      <c r="Y167" s="96">
        <f t="shared" si="140"/>
        <v>7.3784183561403642</v>
      </c>
      <c r="Z167" s="96">
        <f t="shared" si="141"/>
        <v>4.9758403159731079</v>
      </c>
      <c r="AA167" s="96">
        <f t="shared" si="142"/>
        <v>3.4728721470484238</v>
      </c>
      <c r="AB167" s="96">
        <f t="shared" si="143"/>
        <v>2.9039534866866785</v>
      </c>
      <c r="AC167" s="96">
        <f t="shared" si="144"/>
        <v>2.3796624833267259</v>
      </c>
      <c r="AD167" s="95">
        <v>10.8</v>
      </c>
      <c r="AE167" s="95">
        <v>7.35</v>
      </c>
      <c r="AF167" s="95">
        <v>4.3600000000000003</v>
      </c>
      <c r="AG167" s="95">
        <v>5.16</v>
      </c>
      <c r="AH167" s="96">
        <f t="shared" si="145"/>
        <v>206.84272665508905</v>
      </c>
      <c r="AI167" s="96">
        <f t="shared" si="146"/>
        <v>218.08944900752888</v>
      </c>
      <c r="AJ167" s="96">
        <f t="shared" si="147"/>
        <v>284.61384251170404</v>
      </c>
      <c r="AK167" s="96">
        <f t="shared" si="148"/>
        <v>422.03926706786012</v>
      </c>
      <c r="AL167" s="96">
        <f t="shared" si="149"/>
        <v>604.68681571959951</v>
      </c>
      <c r="AM167" s="96">
        <f t="shared" si="150"/>
        <v>723.15207858099518</v>
      </c>
      <c r="AN167" s="96">
        <f t="shared" si="151"/>
        <v>882.47808868434038</v>
      </c>
      <c r="AO167" s="97">
        <f t="shared" si="109"/>
        <v>194.44444444444443</v>
      </c>
      <c r="AP167" s="97">
        <f t="shared" si="125"/>
        <v>194.44444444444443</v>
      </c>
      <c r="AQ167" s="97">
        <f t="shared" si="126"/>
        <v>194.44444444444443</v>
      </c>
      <c r="AR167" s="97">
        <f t="shared" si="127"/>
        <v>285.71428571428572</v>
      </c>
      <c r="AS167" s="97">
        <f t="shared" si="128"/>
        <v>481.65137614678895</v>
      </c>
      <c r="AT167" s="97">
        <f t="shared" si="129"/>
        <v>406.97674418604652</v>
      </c>
      <c r="AU167" s="97">
        <f t="shared" si="130"/>
        <v>406.97674418604652</v>
      </c>
      <c r="AV167" s="97">
        <f t="shared" si="131"/>
        <v>100.22602756430263</v>
      </c>
      <c r="AW167" s="97">
        <f t="shared" si="132"/>
        <v>102.79466105589412</v>
      </c>
      <c r="AX167" s="97">
        <f t="shared" si="133"/>
        <v>115.52160143187898</v>
      </c>
      <c r="AY167" s="97">
        <f t="shared" si="134"/>
        <v>170.37377948817019</v>
      </c>
      <c r="AZ167" s="97">
        <f t="shared" si="135"/>
        <v>268.1008907813362</v>
      </c>
      <c r="BA167" s="97">
        <f t="shared" si="136"/>
        <v>260.41816876387378</v>
      </c>
      <c r="BB167" s="97">
        <f t="shared" si="137"/>
        <v>278.52705670100727</v>
      </c>
    </row>
    <row r="168" spans="2:54" s="75" customFormat="1" x14ac:dyDescent="0.3">
      <c r="B168" s="93" t="s">
        <v>138</v>
      </c>
      <c r="C168" s="93" t="s">
        <v>139</v>
      </c>
      <c r="D168" s="93" t="s">
        <v>141</v>
      </c>
      <c r="E168" s="93" t="s">
        <v>116</v>
      </c>
      <c r="F168" s="93" t="s">
        <v>117</v>
      </c>
      <c r="G168" s="93" t="s">
        <v>59</v>
      </c>
      <c r="H168" s="102" t="s">
        <v>113</v>
      </c>
      <c r="I168" s="102" t="s">
        <v>113</v>
      </c>
      <c r="J168" s="102">
        <f t="shared" ref="J168:N168" si="156">SUM(J165:J167)</f>
        <v>14.742774134016829</v>
      </c>
      <c r="K168" s="102">
        <f t="shared" si="156"/>
        <v>10.015173684563669</v>
      </c>
      <c r="L168" s="102">
        <f t="shared" si="156"/>
        <v>7.0313115503910639</v>
      </c>
      <c r="M168" s="102">
        <f t="shared" si="156"/>
        <v>5.9070783102375959</v>
      </c>
      <c r="N168" s="102">
        <f t="shared" si="156"/>
        <v>4.9209643116040134</v>
      </c>
      <c r="O168" s="94" t="str">
        <f t="shared" si="88"/>
        <v>-</v>
      </c>
      <c r="P168" s="94" t="str">
        <f t="shared" si="89"/>
        <v>-</v>
      </c>
      <c r="Q168" s="94">
        <f t="shared" si="90"/>
        <v>813.95807131791616</v>
      </c>
      <c r="R168" s="94">
        <f t="shared" si="91"/>
        <v>1198.1819165548304</v>
      </c>
      <c r="S168" s="94">
        <f t="shared" si="92"/>
        <v>1706.6517269217845</v>
      </c>
      <c r="T168" s="94">
        <f t="shared" si="93"/>
        <v>2031.4611335357993</v>
      </c>
      <c r="U168" s="94">
        <f t="shared" si="94"/>
        <v>2438.5464393031816</v>
      </c>
      <c r="V168" s="95">
        <v>0.52</v>
      </c>
      <c r="W168" s="96" t="str">
        <f t="shared" si="138"/>
        <v>-</v>
      </c>
      <c r="X168" s="96" t="str">
        <f t="shared" si="139"/>
        <v>-</v>
      </c>
      <c r="Y168" s="96">
        <f t="shared" si="140"/>
        <v>7.666242549688751</v>
      </c>
      <c r="Z168" s="96">
        <f t="shared" si="141"/>
        <v>5.207890315973108</v>
      </c>
      <c r="AA168" s="96">
        <f t="shared" si="142"/>
        <v>3.6562820062033534</v>
      </c>
      <c r="AB168" s="96">
        <f t="shared" si="143"/>
        <v>3.07168072132355</v>
      </c>
      <c r="AC168" s="96">
        <f t="shared" si="144"/>
        <v>2.5589014420340872</v>
      </c>
      <c r="AD168" s="95">
        <v>10.8</v>
      </c>
      <c r="AE168" s="95">
        <v>7.35</v>
      </c>
      <c r="AF168" s="95">
        <v>4.3600000000000003</v>
      </c>
      <c r="AG168" s="95">
        <v>5.16</v>
      </c>
      <c r="AH168" s="96" t="str">
        <f t="shared" si="145"/>
        <v>-</v>
      </c>
      <c r="AI168" s="96" t="str">
        <f t="shared" si="146"/>
        <v>-</v>
      </c>
      <c r="AJ168" s="96">
        <f t="shared" si="147"/>
        <v>273.92819707814488</v>
      </c>
      <c r="AK168" s="96">
        <f t="shared" si="148"/>
        <v>403.23429884056793</v>
      </c>
      <c r="AL168" s="96">
        <f t="shared" si="149"/>
        <v>574.35394656021595</v>
      </c>
      <c r="AM168" s="96">
        <f t="shared" si="150"/>
        <v>683.664804555317</v>
      </c>
      <c r="AN168" s="96">
        <f t="shared" si="151"/>
        <v>820.66466707318614</v>
      </c>
      <c r="AO168" s="97">
        <f t="shared" si="109"/>
        <v>194.44444444444443</v>
      </c>
      <c r="AP168" s="97">
        <f t="shared" si="125"/>
        <v>194.44444444444443</v>
      </c>
      <c r="AQ168" s="97">
        <f t="shared" si="126"/>
        <v>194.44444444444443</v>
      </c>
      <c r="AR168" s="97">
        <f t="shared" si="127"/>
        <v>285.71428571428572</v>
      </c>
      <c r="AS168" s="97">
        <f t="shared" si="128"/>
        <v>481.65137614678895</v>
      </c>
      <c r="AT168" s="97">
        <f t="shared" si="129"/>
        <v>406.97674418604652</v>
      </c>
      <c r="AU168" s="97">
        <f t="shared" si="130"/>
        <v>406.97674418604652</v>
      </c>
      <c r="AV168" s="97" t="str">
        <f t="shared" si="131"/>
        <v>-</v>
      </c>
      <c r="AW168" s="97" t="str">
        <f t="shared" si="132"/>
        <v>-</v>
      </c>
      <c r="AX168" s="97">
        <f t="shared" si="133"/>
        <v>113.72102334025692</v>
      </c>
      <c r="AY168" s="97">
        <f t="shared" si="134"/>
        <v>167.22554084812228</v>
      </c>
      <c r="AZ168" s="97">
        <f t="shared" si="135"/>
        <v>261.96683180243997</v>
      </c>
      <c r="BA168" s="97">
        <f t="shared" si="136"/>
        <v>255.11193534998364</v>
      </c>
      <c r="BB168" s="97">
        <f t="shared" si="137"/>
        <v>272.05943951612466</v>
      </c>
    </row>
    <row r="169" spans="2:54" s="75" customFormat="1" x14ac:dyDescent="0.3">
      <c r="B169" s="93" t="s">
        <v>138</v>
      </c>
      <c r="C169" s="93" t="s">
        <v>139</v>
      </c>
      <c r="D169" s="93" t="s">
        <v>141</v>
      </c>
      <c r="E169" s="93" t="s">
        <v>111</v>
      </c>
      <c r="F169" s="93" t="s">
        <v>118</v>
      </c>
      <c r="G169" s="93" t="s">
        <v>59</v>
      </c>
      <c r="H169" s="102" t="s">
        <v>113</v>
      </c>
      <c r="I169" s="102" t="s">
        <v>113</v>
      </c>
      <c r="J169" s="102">
        <v>0.1107016129032258</v>
      </c>
      <c r="K169" s="102">
        <v>8.9249999999999982E-2</v>
      </c>
      <c r="L169" s="102">
        <v>7.0542253521126752E-2</v>
      </c>
      <c r="M169" s="102">
        <v>6.4510474860335204E-2</v>
      </c>
      <c r="N169" s="102">
        <v>6.8938061041292659E-2</v>
      </c>
      <c r="O169" s="94" t="str">
        <f t="shared" si="88"/>
        <v>-</v>
      </c>
      <c r="P169" s="94" t="str">
        <f t="shared" si="89"/>
        <v>-</v>
      </c>
      <c r="Q169" s="94">
        <f t="shared" si="90"/>
        <v>108399.50462591973</v>
      </c>
      <c r="R169" s="94">
        <f t="shared" si="91"/>
        <v>134453.78151260506</v>
      </c>
      <c r="S169" s="94">
        <f t="shared" si="92"/>
        <v>170110.8116202456</v>
      </c>
      <c r="T169" s="94">
        <f t="shared" si="93"/>
        <v>186016.30240639104</v>
      </c>
      <c r="U169" s="94">
        <f t="shared" si="94"/>
        <v>174069.29958201488</v>
      </c>
      <c r="V169" s="95">
        <v>0.52</v>
      </c>
      <c r="W169" s="96" t="str">
        <f t="shared" si="138"/>
        <v>-</v>
      </c>
      <c r="X169" s="96" t="str">
        <f t="shared" si="139"/>
        <v>-</v>
      </c>
      <c r="Y169" s="96">
        <f t="shared" si="140"/>
        <v>5.7564838709677421E-2</v>
      </c>
      <c r="Z169" s="96">
        <f t="shared" si="141"/>
        <v>4.6409999999999993E-2</v>
      </c>
      <c r="AA169" s="96">
        <f t="shared" si="142"/>
        <v>3.6681971830985913E-2</v>
      </c>
      <c r="AB169" s="96">
        <f t="shared" si="143"/>
        <v>3.3545446927374309E-2</v>
      </c>
      <c r="AC169" s="96">
        <f t="shared" si="144"/>
        <v>3.5847791741472186E-2</v>
      </c>
      <c r="AD169" s="95">
        <v>10.8</v>
      </c>
      <c r="AE169" s="95">
        <v>7.35</v>
      </c>
      <c r="AF169" s="95">
        <v>4.3600000000000003</v>
      </c>
      <c r="AG169" s="95">
        <v>5.16</v>
      </c>
      <c r="AH169" s="96" t="str">
        <f t="shared" si="145"/>
        <v>-</v>
      </c>
      <c r="AI169" s="96" t="str">
        <f t="shared" si="146"/>
        <v>-</v>
      </c>
      <c r="AJ169" s="96">
        <f t="shared" si="147"/>
        <v>36480.602518338368</v>
      </c>
      <c r="AK169" s="96">
        <f t="shared" si="148"/>
        <v>45248.86877828055</v>
      </c>
      <c r="AL169" s="96">
        <f t="shared" si="149"/>
        <v>57248.830833736502</v>
      </c>
      <c r="AM169" s="96">
        <f t="shared" si="150"/>
        <v>62601.640232920057</v>
      </c>
      <c r="AN169" s="96">
        <f t="shared" si="151"/>
        <v>58581.014282408847</v>
      </c>
      <c r="AO169" s="97">
        <f t="shared" si="109"/>
        <v>194.44444444444443</v>
      </c>
      <c r="AP169" s="97">
        <f t="shared" si="125"/>
        <v>194.44444444444443</v>
      </c>
      <c r="AQ169" s="97">
        <f t="shared" si="126"/>
        <v>194.44444444444443</v>
      </c>
      <c r="AR169" s="97">
        <f t="shared" si="127"/>
        <v>285.71428571428572</v>
      </c>
      <c r="AS169" s="97">
        <f t="shared" si="128"/>
        <v>481.65137614678895</v>
      </c>
      <c r="AT169" s="97">
        <f t="shared" si="129"/>
        <v>406.97674418604652</v>
      </c>
      <c r="AU169" s="97">
        <f t="shared" si="130"/>
        <v>406.97674418604652</v>
      </c>
      <c r="AV169" s="97" t="str">
        <f t="shared" si="131"/>
        <v>-</v>
      </c>
      <c r="AW169" s="97" t="str">
        <f t="shared" si="132"/>
        <v>-</v>
      </c>
      <c r="AX169" s="97">
        <f t="shared" si="133"/>
        <v>193.41353528122846</v>
      </c>
      <c r="AY169" s="97">
        <f t="shared" si="134"/>
        <v>283.92152409074129</v>
      </c>
      <c r="AZ169" s="97">
        <f t="shared" si="135"/>
        <v>477.6329089650896</v>
      </c>
      <c r="BA169" s="97">
        <f t="shared" si="136"/>
        <v>404.34805499630511</v>
      </c>
      <c r="BB169" s="97">
        <f t="shared" si="137"/>
        <v>404.16888334139423</v>
      </c>
    </row>
    <row r="170" spans="2:54" s="75" customFormat="1" x14ac:dyDescent="0.3">
      <c r="B170" s="93" t="s">
        <v>138</v>
      </c>
      <c r="C170" s="93" t="s">
        <v>139</v>
      </c>
      <c r="D170" s="93" t="s">
        <v>141</v>
      </c>
      <c r="E170" s="93" t="s">
        <v>114</v>
      </c>
      <c r="F170" s="93" t="s">
        <v>118</v>
      </c>
      <c r="G170" s="93" t="s">
        <v>59</v>
      </c>
      <c r="H170" s="102" t="s">
        <v>113</v>
      </c>
      <c r="I170" s="102" t="s">
        <v>113</v>
      </c>
      <c r="J170" s="102" t="s">
        <v>113</v>
      </c>
      <c r="K170" s="102" t="s">
        <v>113</v>
      </c>
      <c r="L170" s="102" t="s">
        <v>113</v>
      </c>
      <c r="M170" s="102" t="s">
        <v>113</v>
      </c>
      <c r="N170" s="102" t="s">
        <v>113</v>
      </c>
      <c r="O170" s="94" t="str">
        <f t="shared" si="88"/>
        <v>-</v>
      </c>
      <c r="P170" s="94" t="str">
        <f t="shared" si="89"/>
        <v>-</v>
      </c>
      <c r="Q170" s="94" t="str">
        <f t="shared" si="90"/>
        <v>-</v>
      </c>
      <c r="R170" s="94" t="str">
        <f t="shared" si="91"/>
        <v>-</v>
      </c>
      <c r="S170" s="94" t="str">
        <f t="shared" si="92"/>
        <v>-</v>
      </c>
      <c r="T170" s="94" t="str">
        <f t="shared" si="93"/>
        <v>-</v>
      </c>
      <c r="U170" s="94" t="str">
        <f t="shared" si="94"/>
        <v>-</v>
      </c>
      <c r="V170" s="95">
        <v>0.52</v>
      </c>
      <c r="W170" s="96" t="str">
        <f t="shared" si="138"/>
        <v>-</v>
      </c>
      <c r="X170" s="96" t="str">
        <f t="shared" si="139"/>
        <v>-</v>
      </c>
      <c r="Y170" s="96" t="str">
        <f t="shared" si="140"/>
        <v>-</v>
      </c>
      <c r="Z170" s="96" t="str">
        <f t="shared" si="141"/>
        <v>-</v>
      </c>
      <c r="AA170" s="96" t="str">
        <f t="shared" si="142"/>
        <v>-</v>
      </c>
      <c r="AB170" s="96" t="str">
        <f t="shared" si="143"/>
        <v>-</v>
      </c>
      <c r="AC170" s="96" t="str">
        <f t="shared" si="144"/>
        <v>-</v>
      </c>
      <c r="AD170" s="95">
        <v>10.8</v>
      </c>
      <c r="AE170" s="95">
        <v>7.35</v>
      </c>
      <c r="AF170" s="95">
        <v>4.3600000000000003</v>
      </c>
      <c r="AG170" s="95">
        <v>5.16</v>
      </c>
      <c r="AH170" s="96" t="str">
        <f t="shared" si="145"/>
        <v>-</v>
      </c>
      <c r="AI170" s="96" t="str">
        <f t="shared" si="146"/>
        <v>-</v>
      </c>
      <c r="AJ170" s="96" t="str">
        <f t="shared" si="147"/>
        <v>-</v>
      </c>
      <c r="AK170" s="96" t="str">
        <f t="shared" si="148"/>
        <v>-</v>
      </c>
      <c r="AL170" s="96" t="str">
        <f t="shared" si="149"/>
        <v>-</v>
      </c>
      <c r="AM170" s="96" t="str">
        <f t="shared" si="150"/>
        <v>-</v>
      </c>
      <c r="AN170" s="96" t="str">
        <f t="shared" si="151"/>
        <v>-</v>
      </c>
      <c r="AO170" s="97">
        <f t="shared" si="109"/>
        <v>194.44444444444443</v>
      </c>
      <c r="AP170" s="97">
        <f t="shared" si="125"/>
        <v>194.44444444444443</v>
      </c>
      <c r="AQ170" s="97">
        <f t="shared" si="126"/>
        <v>194.44444444444443</v>
      </c>
      <c r="AR170" s="97">
        <f t="shared" si="127"/>
        <v>285.71428571428572</v>
      </c>
      <c r="AS170" s="97">
        <f t="shared" si="128"/>
        <v>481.65137614678895</v>
      </c>
      <c r="AT170" s="97">
        <f t="shared" si="129"/>
        <v>406.97674418604652</v>
      </c>
      <c r="AU170" s="97">
        <f t="shared" si="130"/>
        <v>406.97674418604652</v>
      </c>
      <c r="AV170" s="97" t="str">
        <f t="shared" si="131"/>
        <v>-</v>
      </c>
      <c r="AW170" s="97" t="str">
        <f t="shared" si="132"/>
        <v>-</v>
      </c>
      <c r="AX170" s="97" t="str">
        <f t="shared" si="133"/>
        <v>-</v>
      </c>
      <c r="AY170" s="97" t="str">
        <f t="shared" si="134"/>
        <v>-</v>
      </c>
      <c r="AZ170" s="97" t="str">
        <f t="shared" si="135"/>
        <v>-</v>
      </c>
      <c r="BA170" s="97" t="str">
        <f t="shared" si="136"/>
        <v>-</v>
      </c>
      <c r="BB170" s="97" t="str">
        <f t="shared" si="137"/>
        <v>-</v>
      </c>
    </row>
    <row r="171" spans="2:54" s="75" customFormat="1" x14ac:dyDescent="0.3">
      <c r="B171" s="93" t="s">
        <v>138</v>
      </c>
      <c r="C171" s="93" t="s">
        <v>139</v>
      </c>
      <c r="D171" s="93" t="s">
        <v>141</v>
      </c>
      <c r="E171" s="93" t="s">
        <v>115</v>
      </c>
      <c r="F171" s="93" t="s">
        <v>118</v>
      </c>
      <c r="G171" s="93" t="s">
        <v>59</v>
      </c>
      <c r="H171" s="103">
        <v>8.4113014603974392</v>
      </c>
      <c r="I171" s="103">
        <v>7.9324813975803803</v>
      </c>
      <c r="J171" s="103">
        <v>6.3875924858661897</v>
      </c>
      <c r="K171" s="103">
        <v>4.4258884248564501</v>
      </c>
      <c r="L171" s="103">
        <v>3.1170897808575102</v>
      </c>
      <c r="M171" s="103">
        <v>2.6595970148320398</v>
      </c>
      <c r="N171" s="103">
        <v>2.1418205363750298</v>
      </c>
      <c r="O171" s="94">
        <f t="shared" si="88"/>
        <v>1426.6519939273455</v>
      </c>
      <c r="P171" s="94">
        <f t="shared" si="89"/>
        <v>1512.7674933672486</v>
      </c>
      <c r="Q171" s="94">
        <f t="shared" si="90"/>
        <v>1878.6420747022248</v>
      </c>
      <c r="R171" s="94">
        <f t="shared" si="91"/>
        <v>2711.3200442664142</v>
      </c>
      <c r="S171" s="94">
        <f t="shared" si="92"/>
        <v>3849.744743861309</v>
      </c>
      <c r="T171" s="94">
        <f t="shared" si="93"/>
        <v>4511.9617494975382</v>
      </c>
      <c r="U171" s="94">
        <f t="shared" si="94"/>
        <v>5602.7103093845844</v>
      </c>
      <c r="V171" s="95">
        <v>0.52</v>
      </c>
      <c r="W171" s="96">
        <f t="shared" si="138"/>
        <v>4.3738767594066683</v>
      </c>
      <c r="X171" s="96">
        <f t="shared" si="139"/>
        <v>4.1248903267417978</v>
      </c>
      <c r="Y171" s="96">
        <f t="shared" si="140"/>
        <v>3.3215480926504188</v>
      </c>
      <c r="Z171" s="96">
        <f t="shared" si="141"/>
        <v>2.301461980925354</v>
      </c>
      <c r="AA171" s="96">
        <f t="shared" si="142"/>
        <v>1.6208866860459055</v>
      </c>
      <c r="AB171" s="96">
        <f t="shared" si="143"/>
        <v>1.3829904477126607</v>
      </c>
      <c r="AC171" s="96">
        <f t="shared" si="144"/>
        <v>1.1137466789150154</v>
      </c>
      <c r="AD171" s="95">
        <v>10.8</v>
      </c>
      <c r="AE171" s="95">
        <v>7.35</v>
      </c>
      <c r="AF171" s="95">
        <v>4.3600000000000003</v>
      </c>
      <c r="AG171" s="95">
        <v>5.16</v>
      </c>
      <c r="AH171" s="96">
        <f t="shared" si="145"/>
        <v>480.12326718708744</v>
      </c>
      <c r="AI171" s="96">
        <f t="shared" si="146"/>
        <v>509.1044448832086</v>
      </c>
      <c r="AJ171" s="96">
        <f t="shared" si="147"/>
        <v>632.23531360171023</v>
      </c>
      <c r="AK171" s="96">
        <f t="shared" si="148"/>
        <v>912.46347643581248</v>
      </c>
      <c r="AL171" s="96">
        <f t="shared" si="149"/>
        <v>1295.5871734148636</v>
      </c>
      <c r="AM171" s="96">
        <f t="shared" si="150"/>
        <v>1518.448665696287</v>
      </c>
      <c r="AN171" s="96">
        <f t="shared" si="151"/>
        <v>1885.5275079659662</v>
      </c>
      <c r="AO171" s="97">
        <f t="shared" si="109"/>
        <v>194.44444444444443</v>
      </c>
      <c r="AP171" s="97">
        <f t="shared" si="125"/>
        <v>194.44444444444443</v>
      </c>
      <c r="AQ171" s="97">
        <f t="shared" si="126"/>
        <v>194.44444444444443</v>
      </c>
      <c r="AR171" s="97">
        <f t="shared" si="127"/>
        <v>285.71428571428572</v>
      </c>
      <c r="AS171" s="97">
        <f t="shared" si="128"/>
        <v>481.65137614678895</v>
      </c>
      <c r="AT171" s="97">
        <f t="shared" si="129"/>
        <v>406.97674418604652</v>
      </c>
      <c r="AU171" s="97">
        <f t="shared" si="130"/>
        <v>406.97674418604652</v>
      </c>
      <c r="AV171" s="97">
        <f t="shared" si="131"/>
        <v>138.3957464066101</v>
      </c>
      <c r="AW171" s="97">
        <f t="shared" si="132"/>
        <v>140.70455152607099</v>
      </c>
      <c r="AX171" s="97">
        <f t="shared" si="133"/>
        <v>148.70890827422443</v>
      </c>
      <c r="AY171" s="97">
        <f t="shared" si="134"/>
        <v>217.58361625941546</v>
      </c>
      <c r="AZ171" s="97">
        <f t="shared" si="135"/>
        <v>351.11850637457167</v>
      </c>
      <c r="BA171" s="97">
        <f t="shared" si="136"/>
        <v>320.95415953635256</v>
      </c>
      <c r="BB171" s="97">
        <f t="shared" si="137"/>
        <v>334.72821066520572</v>
      </c>
    </row>
    <row r="172" spans="2:54" s="75" customFormat="1" x14ac:dyDescent="0.3">
      <c r="B172" s="93" t="s">
        <v>138</v>
      </c>
      <c r="C172" s="93" t="s">
        <v>139</v>
      </c>
      <c r="D172" s="93" t="s">
        <v>141</v>
      </c>
      <c r="E172" s="93" t="s">
        <v>116</v>
      </c>
      <c r="F172" s="93" t="s">
        <v>118</v>
      </c>
      <c r="G172" s="93" t="s">
        <v>59</v>
      </c>
      <c r="H172" s="102" t="s">
        <v>113</v>
      </c>
      <c r="I172" s="102" t="s">
        <v>113</v>
      </c>
      <c r="J172" s="102">
        <f t="shared" ref="J172:N172" si="157">SUM(J169:J171)</f>
        <v>6.4982940987694153</v>
      </c>
      <c r="K172" s="102">
        <f t="shared" si="157"/>
        <v>4.5151384248564499</v>
      </c>
      <c r="L172" s="102">
        <f t="shared" si="157"/>
        <v>3.1876320343786371</v>
      </c>
      <c r="M172" s="102">
        <f t="shared" si="157"/>
        <v>2.7241074896923752</v>
      </c>
      <c r="N172" s="102">
        <f t="shared" si="157"/>
        <v>2.2107585974163224</v>
      </c>
      <c r="O172" s="94" t="str">
        <f t="shared" si="88"/>
        <v>-</v>
      </c>
      <c r="P172" s="94" t="str">
        <f t="shared" si="89"/>
        <v>-</v>
      </c>
      <c r="Q172" s="94">
        <f t="shared" si="90"/>
        <v>1846.638489672612</v>
      </c>
      <c r="R172" s="94">
        <f t="shared" si="91"/>
        <v>2657.7258260651261</v>
      </c>
      <c r="S172" s="94">
        <f t="shared" si="92"/>
        <v>3764.5499450940083</v>
      </c>
      <c r="T172" s="94">
        <f t="shared" si="93"/>
        <v>4405.112516817434</v>
      </c>
      <c r="U172" s="94">
        <f t="shared" si="94"/>
        <v>5428.0010553952861</v>
      </c>
      <c r="V172" s="95">
        <v>0.52</v>
      </c>
      <c r="W172" s="96" t="str">
        <f t="shared" si="138"/>
        <v>-</v>
      </c>
      <c r="X172" s="96" t="str">
        <f t="shared" si="139"/>
        <v>-</v>
      </c>
      <c r="Y172" s="96">
        <f t="shared" si="140"/>
        <v>3.3791129313600963</v>
      </c>
      <c r="Z172" s="96">
        <f t="shared" si="141"/>
        <v>2.3478719809253539</v>
      </c>
      <c r="AA172" s="96">
        <f t="shared" si="142"/>
        <v>1.6575686578768913</v>
      </c>
      <c r="AB172" s="96">
        <f t="shared" si="143"/>
        <v>1.416535894640035</v>
      </c>
      <c r="AC172" s="96">
        <f t="shared" si="144"/>
        <v>1.1495944706564878</v>
      </c>
      <c r="AD172" s="95">
        <v>10.8</v>
      </c>
      <c r="AE172" s="95">
        <v>7.35</v>
      </c>
      <c r="AF172" s="95">
        <v>4.3600000000000003</v>
      </c>
      <c r="AG172" s="95">
        <v>5.16</v>
      </c>
      <c r="AH172" s="96" t="str">
        <f t="shared" si="145"/>
        <v>-</v>
      </c>
      <c r="AI172" s="96" t="str">
        <f t="shared" si="146"/>
        <v>-</v>
      </c>
      <c r="AJ172" s="96">
        <f t="shared" si="147"/>
        <v>621.46487633212894</v>
      </c>
      <c r="AK172" s="96">
        <f t="shared" si="148"/>
        <v>894.42696069499436</v>
      </c>
      <c r="AL172" s="96">
        <f t="shared" si="149"/>
        <v>1266.9158469066374</v>
      </c>
      <c r="AM172" s="96">
        <f t="shared" si="150"/>
        <v>1482.4897893135594</v>
      </c>
      <c r="AN172" s="96">
        <f>IFERROR(2100/AC172, "-")</f>
        <v>1826.7311244118748</v>
      </c>
      <c r="AO172" s="97">
        <f t="shared" si="109"/>
        <v>194.44444444444443</v>
      </c>
      <c r="AP172" s="97">
        <f t="shared" si="125"/>
        <v>194.44444444444443</v>
      </c>
      <c r="AQ172" s="97">
        <f t="shared" si="126"/>
        <v>194.44444444444443</v>
      </c>
      <c r="AR172" s="97">
        <f t="shared" si="127"/>
        <v>285.71428571428572</v>
      </c>
      <c r="AS172" s="97">
        <f t="shared" si="128"/>
        <v>481.65137614678895</v>
      </c>
      <c r="AT172" s="97">
        <f t="shared" si="129"/>
        <v>406.97674418604652</v>
      </c>
      <c r="AU172" s="97">
        <f t="shared" si="130"/>
        <v>406.97674418604652</v>
      </c>
      <c r="AV172" s="97" t="str">
        <f t="shared" si="131"/>
        <v>-</v>
      </c>
      <c r="AW172" s="97" t="str">
        <f t="shared" ref="AW172" si="158">IFERROR(1/((1/AI172)+(1/AP172)), "-")</f>
        <v>-</v>
      </c>
      <c r="AX172" s="97">
        <f t="shared" ref="AX172" si="159">IFERROR(1/((1/AJ172)+(1/AQ172)), "-")</f>
        <v>148.10517485585487</v>
      </c>
      <c r="AY172" s="97">
        <f t="shared" ref="AY172" si="160">IFERROR(1/((1/AK172)+(1/AR172)), "-")</f>
        <v>216.54235116017912</v>
      </c>
      <c r="AZ172" s="97">
        <f t="shared" ref="AZ172" si="161">IFERROR(1/((1/AL172)+(1/AS172)), "-")</f>
        <v>348.97815370185049</v>
      </c>
      <c r="BA172" s="97">
        <f t="shared" ref="BA172" si="162">IFERROR(1/((1/AM172)+(1/AT172)), "-")</f>
        <v>319.31704375118341</v>
      </c>
      <c r="BB172" s="97">
        <f>IFERROR(1/((1/AN172)+(1/AU172)), "-")</f>
        <v>332.82646131479567</v>
      </c>
    </row>
    <row r="173" spans="2:54" s="75" customFormat="1" x14ac:dyDescent="0.3">
      <c r="B173" s="92" t="s">
        <v>138</v>
      </c>
      <c r="C173" s="92" t="s">
        <v>142</v>
      </c>
      <c r="D173" s="92" t="s">
        <v>143</v>
      </c>
      <c r="E173" s="93" t="s">
        <v>111</v>
      </c>
      <c r="F173" s="93" t="s">
        <v>112</v>
      </c>
      <c r="G173" s="93" t="s">
        <v>59</v>
      </c>
      <c r="H173" s="94" t="s">
        <v>113</v>
      </c>
      <c r="I173" s="94" t="s">
        <v>113</v>
      </c>
      <c r="J173" s="94" t="s">
        <v>113</v>
      </c>
      <c r="K173" s="94" t="s">
        <v>113</v>
      </c>
      <c r="L173" s="94">
        <v>51.1795774647887</v>
      </c>
      <c r="M173" s="94">
        <v>46.803421787709503</v>
      </c>
      <c r="N173" s="94">
        <v>50.0157091561939</v>
      </c>
      <c r="O173" s="94" t="str">
        <f t="shared" si="88"/>
        <v>-</v>
      </c>
      <c r="P173" s="94" t="str">
        <f t="shared" si="89"/>
        <v>-</v>
      </c>
      <c r="Q173" s="94" t="str">
        <f t="shared" si="90"/>
        <v>-</v>
      </c>
      <c r="R173" s="94" t="str">
        <f t="shared" si="91"/>
        <v>-</v>
      </c>
      <c r="S173" s="94">
        <f t="shared" si="92"/>
        <v>234.46852425180614</v>
      </c>
      <c r="T173" s="94">
        <f t="shared" si="93"/>
        <v>256.39151031370056</v>
      </c>
      <c r="U173" s="94">
        <f t="shared" si="94"/>
        <v>239.9246197334769</v>
      </c>
      <c r="V173" s="95">
        <v>0.52</v>
      </c>
      <c r="W173" s="96" t="str">
        <f t="shared" si="95"/>
        <v>-</v>
      </c>
      <c r="X173" s="96" t="str">
        <f t="shared" si="96"/>
        <v>-</v>
      </c>
      <c r="Y173" s="96" t="str">
        <f t="shared" si="97"/>
        <v>-</v>
      </c>
      <c r="Z173" s="96" t="str">
        <f t="shared" si="98"/>
        <v>-</v>
      </c>
      <c r="AA173" s="96">
        <f t="shared" si="99"/>
        <v>26.613380281690127</v>
      </c>
      <c r="AB173" s="96">
        <f t="shared" si="100"/>
        <v>24.337779329608942</v>
      </c>
      <c r="AC173" s="96">
        <f t="shared" si="101"/>
        <v>26.00816876122083</v>
      </c>
      <c r="AD173" s="95">
        <v>10.8</v>
      </c>
      <c r="AE173" s="95">
        <v>7.35</v>
      </c>
      <c r="AF173" s="95">
        <v>4.3600000000000003</v>
      </c>
      <c r="AG173" s="95">
        <v>5.16</v>
      </c>
      <c r="AH173" s="96" t="str">
        <f t="shared" si="102"/>
        <v>-</v>
      </c>
      <c r="AI173" s="96" t="str">
        <f t="shared" si="103"/>
        <v>-</v>
      </c>
      <c r="AJ173" s="96" t="str">
        <f t="shared" si="104"/>
        <v>-</v>
      </c>
      <c r="AK173" s="96" t="str">
        <f t="shared" si="105"/>
        <v>-</v>
      </c>
      <c r="AL173" s="96">
        <f t="shared" si="106"/>
        <v>78.907676430896288</v>
      </c>
      <c r="AM173" s="96">
        <f t="shared" si="107"/>
        <v>86.28560443249539</v>
      </c>
      <c r="AN173" s="96">
        <f t="shared" si="108"/>
        <v>80.743862410304715</v>
      </c>
      <c r="AO173" s="97">
        <f t="shared" si="109"/>
        <v>194.44444444444443</v>
      </c>
      <c r="AP173" s="97">
        <f t="shared" si="110"/>
        <v>194.44444444444443</v>
      </c>
      <c r="AQ173" s="97">
        <f t="shared" si="111"/>
        <v>194.44444444444443</v>
      </c>
      <c r="AR173" s="97">
        <f t="shared" si="112"/>
        <v>285.71428571428572</v>
      </c>
      <c r="AS173" s="97">
        <f t="shared" si="113"/>
        <v>481.65137614678895</v>
      </c>
      <c r="AT173" s="97">
        <f t="shared" si="114"/>
        <v>406.97674418604652</v>
      </c>
      <c r="AU173" s="97">
        <f t="shared" si="115"/>
        <v>406.97674418604652</v>
      </c>
      <c r="AV173" s="97" t="str">
        <f t="shared" si="116"/>
        <v>-</v>
      </c>
      <c r="AW173" s="97" t="str">
        <f t="shared" si="117"/>
        <v>-</v>
      </c>
      <c r="AX173" s="97" t="str">
        <f t="shared" si="118"/>
        <v>-</v>
      </c>
      <c r="AY173" s="97" t="str">
        <f t="shared" si="119"/>
        <v>-</v>
      </c>
      <c r="AZ173" s="97">
        <f t="shared" si="120"/>
        <v>67.800155517459373</v>
      </c>
      <c r="BA173" s="97">
        <f t="shared" si="121"/>
        <v>71.191799780401979</v>
      </c>
      <c r="BB173" s="97">
        <f t="shared" si="122"/>
        <v>67.376431900381704</v>
      </c>
    </row>
    <row r="174" spans="2:54" s="75" customFormat="1" x14ac:dyDescent="0.3">
      <c r="B174" s="92" t="s">
        <v>138</v>
      </c>
      <c r="C174" s="92" t="s">
        <v>142</v>
      </c>
      <c r="D174" s="92" t="s">
        <v>143</v>
      </c>
      <c r="E174" s="93" t="s">
        <v>114</v>
      </c>
      <c r="F174" s="93" t="s">
        <v>112</v>
      </c>
      <c r="G174" s="93" t="s">
        <v>59</v>
      </c>
      <c r="H174" s="94" t="s">
        <v>113</v>
      </c>
      <c r="I174" s="94" t="s">
        <v>113</v>
      </c>
      <c r="J174" s="94" t="s">
        <v>113</v>
      </c>
      <c r="K174" s="94" t="s">
        <v>113</v>
      </c>
      <c r="L174" s="94" t="s">
        <v>113</v>
      </c>
      <c r="M174" s="94" t="s">
        <v>113</v>
      </c>
      <c r="N174" s="94" t="s">
        <v>113</v>
      </c>
      <c r="O174" s="94" t="str">
        <f t="shared" si="88"/>
        <v>-</v>
      </c>
      <c r="P174" s="94" t="str">
        <f t="shared" si="89"/>
        <v>-</v>
      </c>
      <c r="Q174" s="94" t="str">
        <f t="shared" si="90"/>
        <v>-</v>
      </c>
      <c r="R174" s="94" t="str">
        <f t="shared" si="91"/>
        <v>-</v>
      </c>
      <c r="S174" s="94" t="str">
        <f t="shared" si="92"/>
        <v>-</v>
      </c>
      <c r="T174" s="94" t="str">
        <f t="shared" si="93"/>
        <v>-</v>
      </c>
      <c r="U174" s="94" t="str">
        <f t="shared" si="94"/>
        <v>-</v>
      </c>
      <c r="V174" s="95">
        <v>0.52</v>
      </c>
      <c r="W174" s="96" t="str">
        <f t="shared" si="95"/>
        <v>-</v>
      </c>
      <c r="X174" s="96" t="str">
        <f t="shared" si="96"/>
        <v>-</v>
      </c>
      <c r="Y174" s="96" t="str">
        <f t="shared" si="97"/>
        <v>-</v>
      </c>
      <c r="Z174" s="96" t="str">
        <f t="shared" si="98"/>
        <v>-</v>
      </c>
      <c r="AA174" s="96" t="str">
        <f t="shared" si="99"/>
        <v>-</v>
      </c>
      <c r="AB174" s="96" t="str">
        <f t="shared" si="100"/>
        <v>-</v>
      </c>
      <c r="AC174" s="96" t="str">
        <f t="shared" si="101"/>
        <v>-</v>
      </c>
      <c r="AD174" s="95">
        <v>10.8</v>
      </c>
      <c r="AE174" s="95">
        <v>7.35</v>
      </c>
      <c r="AF174" s="95">
        <v>4.3600000000000003</v>
      </c>
      <c r="AG174" s="95">
        <v>5.16</v>
      </c>
      <c r="AH174" s="96" t="str">
        <f t="shared" si="102"/>
        <v>-</v>
      </c>
      <c r="AI174" s="96" t="str">
        <f t="shared" si="103"/>
        <v>-</v>
      </c>
      <c r="AJ174" s="96" t="str">
        <f t="shared" si="104"/>
        <v>-</v>
      </c>
      <c r="AK174" s="96" t="str">
        <f t="shared" si="105"/>
        <v>-</v>
      </c>
      <c r="AL174" s="96" t="str">
        <f t="shared" si="106"/>
        <v>-</v>
      </c>
      <c r="AM174" s="96" t="str">
        <f t="shared" si="107"/>
        <v>-</v>
      </c>
      <c r="AN174" s="96" t="str">
        <f t="shared" si="108"/>
        <v>-</v>
      </c>
      <c r="AO174" s="97">
        <f t="shared" si="109"/>
        <v>194.44444444444443</v>
      </c>
      <c r="AP174" s="97">
        <f t="shared" si="110"/>
        <v>194.44444444444443</v>
      </c>
      <c r="AQ174" s="97">
        <f t="shared" si="111"/>
        <v>194.44444444444443</v>
      </c>
      <c r="AR174" s="97">
        <f t="shared" si="112"/>
        <v>285.71428571428572</v>
      </c>
      <c r="AS174" s="97">
        <f t="shared" si="113"/>
        <v>481.65137614678895</v>
      </c>
      <c r="AT174" s="97">
        <f t="shared" si="114"/>
        <v>406.97674418604652</v>
      </c>
      <c r="AU174" s="97">
        <f t="shared" si="115"/>
        <v>406.97674418604652</v>
      </c>
      <c r="AV174" s="97" t="str">
        <f t="shared" si="116"/>
        <v>-</v>
      </c>
      <c r="AW174" s="97" t="str">
        <f t="shared" si="117"/>
        <v>-</v>
      </c>
      <c r="AX174" s="97" t="str">
        <f t="shared" si="118"/>
        <v>-</v>
      </c>
      <c r="AY174" s="97" t="str">
        <f t="shared" si="119"/>
        <v>-</v>
      </c>
      <c r="AZ174" s="97" t="str">
        <f t="shared" si="120"/>
        <v>-</v>
      </c>
      <c r="BA174" s="97" t="str">
        <f t="shared" si="121"/>
        <v>-</v>
      </c>
      <c r="BB174" s="97" t="str">
        <f t="shared" si="122"/>
        <v>-</v>
      </c>
    </row>
    <row r="175" spans="2:54" s="75" customFormat="1" x14ac:dyDescent="0.3">
      <c r="B175" s="92" t="s">
        <v>138</v>
      </c>
      <c r="C175" s="92" t="s">
        <v>142</v>
      </c>
      <c r="D175" s="92" t="s">
        <v>143</v>
      </c>
      <c r="E175" s="93" t="s">
        <v>115</v>
      </c>
      <c r="F175" s="93" t="s">
        <v>112</v>
      </c>
      <c r="G175" s="93" t="s">
        <v>59</v>
      </c>
      <c r="H175" s="94" t="s">
        <v>113</v>
      </c>
      <c r="I175" s="94" t="s">
        <v>113</v>
      </c>
      <c r="J175" s="94" t="s">
        <v>113</v>
      </c>
      <c r="K175" s="94" t="s">
        <v>113</v>
      </c>
      <c r="L175" s="94" t="s">
        <v>113</v>
      </c>
      <c r="M175" s="94" t="s">
        <v>113</v>
      </c>
      <c r="N175" s="94" t="s">
        <v>113</v>
      </c>
      <c r="O175" s="94" t="str">
        <f t="shared" si="88"/>
        <v>-</v>
      </c>
      <c r="P175" s="94" t="str">
        <f t="shared" si="89"/>
        <v>-</v>
      </c>
      <c r="Q175" s="94" t="str">
        <f t="shared" si="90"/>
        <v>-</v>
      </c>
      <c r="R175" s="94" t="str">
        <f t="shared" si="91"/>
        <v>-</v>
      </c>
      <c r="S175" s="94" t="str">
        <f t="shared" si="92"/>
        <v>-</v>
      </c>
      <c r="T175" s="94" t="str">
        <f t="shared" si="93"/>
        <v>-</v>
      </c>
      <c r="U175" s="94" t="str">
        <f t="shared" si="94"/>
        <v>-</v>
      </c>
      <c r="V175" s="95">
        <v>0.52</v>
      </c>
      <c r="W175" s="96" t="str">
        <f t="shared" si="95"/>
        <v>-</v>
      </c>
      <c r="X175" s="96" t="str">
        <f t="shared" si="96"/>
        <v>-</v>
      </c>
      <c r="Y175" s="96" t="str">
        <f t="shared" si="97"/>
        <v>-</v>
      </c>
      <c r="Z175" s="96" t="str">
        <f t="shared" si="98"/>
        <v>-</v>
      </c>
      <c r="AA175" s="96" t="str">
        <f t="shared" si="99"/>
        <v>-</v>
      </c>
      <c r="AB175" s="96" t="str">
        <f t="shared" si="100"/>
        <v>-</v>
      </c>
      <c r="AC175" s="96" t="str">
        <f t="shared" si="101"/>
        <v>-</v>
      </c>
      <c r="AD175" s="95">
        <v>10.8</v>
      </c>
      <c r="AE175" s="95">
        <v>7.35</v>
      </c>
      <c r="AF175" s="95">
        <v>4.3600000000000003</v>
      </c>
      <c r="AG175" s="95">
        <v>5.16</v>
      </c>
      <c r="AH175" s="96" t="str">
        <f t="shared" si="102"/>
        <v>-</v>
      </c>
      <c r="AI175" s="96" t="str">
        <f t="shared" si="103"/>
        <v>-</v>
      </c>
      <c r="AJ175" s="96" t="str">
        <f t="shared" si="104"/>
        <v>-</v>
      </c>
      <c r="AK175" s="96" t="str">
        <f t="shared" si="105"/>
        <v>-</v>
      </c>
      <c r="AL175" s="96" t="str">
        <f t="shared" si="106"/>
        <v>-</v>
      </c>
      <c r="AM175" s="96" t="str">
        <f t="shared" si="107"/>
        <v>-</v>
      </c>
      <c r="AN175" s="96" t="str">
        <f t="shared" si="108"/>
        <v>-</v>
      </c>
      <c r="AO175" s="97">
        <f t="shared" si="109"/>
        <v>194.44444444444443</v>
      </c>
      <c r="AP175" s="97">
        <f t="shared" si="110"/>
        <v>194.44444444444443</v>
      </c>
      <c r="AQ175" s="97">
        <f t="shared" si="111"/>
        <v>194.44444444444443</v>
      </c>
      <c r="AR175" s="97">
        <f t="shared" si="112"/>
        <v>285.71428571428572</v>
      </c>
      <c r="AS175" s="97">
        <f t="shared" si="113"/>
        <v>481.65137614678895</v>
      </c>
      <c r="AT175" s="97">
        <f t="shared" si="114"/>
        <v>406.97674418604652</v>
      </c>
      <c r="AU175" s="97">
        <f t="shared" si="115"/>
        <v>406.97674418604652</v>
      </c>
      <c r="AV175" s="97" t="str">
        <f t="shared" si="116"/>
        <v>-</v>
      </c>
      <c r="AW175" s="97" t="str">
        <f t="shared" si="117"/>
        <v>-</v>
      </c>
      <c r="AX175" s="97" t="str">
        <f t="shared" si="118"/>
        <v>-</v>
      </c>
      <c r="AY175" s="97" t="str">
        <f t="shared" si="119"/>
        <v>-</v>
      </c>
      <c r="AZ175" s="97" t="str">
        <f t="shared" si="120"/>
        <v>-</v>
      </c>
      <c r="BA175" s="97" t="str">
        <f t="shared" si="121"/>
        <v>-</v>
      </c>
      <c r="BB175" s="97" t="str">
        <f t="shared" si="122"/>
        <v>-</v>
      </c>
    </row>
    <row r="176" spans="2:54" s="75" customFormat="1" x14ac:dyDescent="0.3">
      <c r="B176" s="92" t="s">
        <v>138</v>
      </c>
      <c r="C176" s="92" t="s">
        <v>142</v>
      </c>
      <c r="D176" s="92" t="s">
        <v>143</v>
      </c>
      <c r="E176" s="93" t="s">
        <v>116</v>
      </c>
      <c r="F176" s="93" t="s">
        <v>112</v>
      </c>
      <c r="G176" s="93" t="s">
        <v>59</v>
      </c>
      <c r="H176" s="98" t="s">
        <v>113</v>
      </c>
      <c r="I176" s="98" t="s">
        <v>113</v>
      </c>
      <c r="J176" s="98" t="s">
        <v>113</v>
      </c>
      <c r="K176" s="98" t="s">
        <v>113</v>
      </c>
      <c r="L176" s="94" t="s">
        <v>113</v>
      </c>
      <c r="M176" s="94" t="s">
        <v>113</v>
      </c>
      <c r="N176" s="94" t="s">
        <v>113</v>
      </c>
      <c r="O176" s="94" t="str">
        <f t="shared" si="88"/>
        <v>-</v>
      </c>
      <c r="P176" s="94" t="str">
        <f t="shared" si="89"/>
        <v>-</v>
      </c>
      <c r="Q176" s="94" t="str">
        <f t="shared" si="90"/>
        <v>-</v>
      </c>
      <c r="R176" s="94" t="str">
        <f t="shared" si="91"/>
        <v>-</v>
      </c>
      <c r="S176" s="94" t="str">
        <f t="shared" si="92"/>
        <v>-</v>
      </c>
      <c r="T176" s="94" t="str">
        <f t="shared" si="93"/>
        <v>-</v>
      </c>
      <c r="U176" s="94" t="str">
        <f t="shared" si="94"/>
        <v>-</v>
      </c>
      <c r="V176" s="95">
        <v>0.52</v>
      </c>
      <c r="W176" s="96" t="str">
        <f t="shared" si="95"/>
        <v>-</v>
      </c>
      <c r="X176" s="96" t="str">
        <f t="shared" si="96"/>
        <v>-</v>
      </c>
      <c r="Y176" s="96" t="str">
        <f t="shared" si="97"/>
        <v>-</v>
      </c>
      <c r="Z176" s="96" t="str">
        <f t="shared" si="98"/>
        <v>-</v>
      </c>
      <c r="AA176" s="96" t="str">
        <f t="shared" si="99"/>
        <v>-</v>
      </c>
      <c r="AB176" s="96" t="str">
        <f t="shared" si="100"/>
        <v>-</v>
      </c>
      <c r="AC176" s="96" t="str">
        <f t="shared" si="101"/>
        <v>-</v>
      </c>
      <c r="AD176" s="95">
        <v>10.8</v>
      </c>
      <c r="AE176" s="95">
        <v>7.35</v>
      </c>
      <c r="AF176" s="95">
        <v>4.3600000000000003</v>
      </c>
      <c r="AG176" s="95">
        <v>5.16</v>
      </c>
      <c r="AH176" s="96" t="str">
        <f t="shared" si="102"/>
        <v>-</v>
      </c>
      <c r="AI176" s="96" t="str">
        <f t="shared" si="103"/>
        <v>-</v>
      </c>
      <c r="AJ176" s="96" t="str">
        <f t="shared" si="104"/>
        <v>-</v>
      </c>
      <c r="AK176" s="96" t="str">
        <f t="shared" si="105"/>
        <v>-</v>
      </c>
      <c r="AL176" s="96" t="str">
        <f t="shared" si="106"/>
        <v>-</v>
      </c>
      <c r="AM176" s="96" t="str">
        <f t="shared" si="107"/>
        <v>-</v>
      </c>
      <c r="AN176" s="96" t="str">
        <f t="shared" si="108"/>
        <v>-</v>
      </c>
      <c r="AO176" s="97">
        <f t="shared" si="109"/>
        <v>194.44444444444443</v>
      </c>
      <c r="AP176" s="97">
        <f t="shared" si="110"/>
        <v>194.44444444444443</v>
      </c>
      <c r="AQ176" s="97">
        <f t="shared" si="111"/>
        <v>194.44444444444443</v>
      </c>
      <c r="AR176" s="97">
        <f t="shared" si="112"/>
        <v>285.71428571428572</v>
      </c>
      <c r="AS176" s="97">
        <f t="shared" si="113"/>
        <v>481.65137614678895</v>
      </c>
      <c r="AT176" s="97">
        <f t="shared" si="114"/>
        <v>406.97674418604652</v>
      </c>
      <c r="AU176" s="97">
        <f t="shared" si="115"/>
        <v>406.97674418604652</v>
      </c>
      <c r="AV176" s="97" t="str">
        <f t="shared" si="116"/>
        <v>-</v>
      </c>
      <c r="AW176" s="97" t="str">
        <f t="shared" si="117"/>
        <v>-</v>
      </c>
      <c r="AX176" s="97" t="str">
        <f t="shared" si="118"/>
        <v>-</v>
      </c>
      <c r="AY176" s="97" t="str">
        <f t="shared" si="119"/>
        <v>-</v>
      </c>
      <c r="AZ176" s="97" t="str">
        <f t="shared" si="120"/>
        <v>-</v>
      </c>
      <c r="BA176" s="97" t="str">
        <f t="shared" si="121"/>
        <v>-</v>
      </c>
      <c r="BB176" s="97" t="str">
        <f t="shared" si="122"/>
        <v>-</v>
      </c>
    </row>
    <row r="177" spans="2:54" s="75" customFormat="1" x14ac:dyDescent="0.3">
      <c r="B177" s="93" t="s">
        <v>138</v>
      </c>
      <c r="C177" s="93" t="s">
        <v>142</v>
      </c>
      <c r="D177" s="93" t="s">
        <v>143</v>
      </c>
      <c r="E177" s="93" t="s">
        <v>111</v>
      </c>
      <c r="F177" s="93" t="s">
        <v>117</v>
      </c>
      <c r="G177" s="93" t="s">
        <v>59</v>
      </c>
      <c r="H177" s="94" t="s">
        <v>113</v>
      </c>
      <c r="I177" s="94" t="s">
        <v>113</v>
      </c>
      <c r="J177" s="94" t="s">
        <v>113</v>
      </c>
      <c r="K177" s="94" t="s">
        <v>113</v>
      </c>
      <c r="L177" s="94">
        <v>17.059859154929601</v>
      </c>
      <c r="M177" s="94">
        <v>15.6011405959032</v>
      </c>
      <c r="N177" s="94">
        <v>16.6719030520646</v>
      </c>
      <c r="O177" s="94" t="str">
        <f t="shared" si="88"/>
        <v>-</v>
      </c>
      <c r="P177" s="94" t="str">
        <f t="shared" si="89"/>
        <v>-</v>
      </c>
      <c r="Q177" s="94" t="str">
        <f t="shared" si="90"/>
        <v>-</v>
      </c>
      <c r="R177" s="94" t="str">
        <f t="shared" si="91"/>
        <v>-</v>
      </c>
      <c r="S177" s="94">
        <f t="shared" si="92"/>
        <v>703.40557275541698</v>
      </c>
      <c r="T177" s="94">
        <f t="shared" si="93"/>
        <v>769.17453094110022</v>
      </c>
      <c r="U177" s="94">
        <f t="shared" si="94"/>
        <v>719.77385920043207</v>
      </c>
      <c r="V177" s="95">
        <v>0.52</v>
      </c>
      <c r="W177" s="96" t="str">
        <f t="shared" si="95"/>
        <v>-</v>
      </c>
      <c r="X177" s="96" t="str">
        <f t="shared" si="96"/>
        <v>-</v>
      </c>
      <c r="Y177" s="96" t="str">
        <f t="shared" si="97"/>
        <v>-</v>
      </c>
      <c r="Z177" s="96" t="str">
        <f t="shared" si="98"/>
        <v>-</v>
      </c>
      <c r="AA177" s="96">
        <f t="shared" si="99"/>
        <v>8.8711267605633921</v>
      </c>
      <c r="AB177" s="96">
        <f t="shared" si="100"/>
        <v>8.112593109869664</v>
      </c>
      <c r="AC177" s="96">
        <f t="shared" si="101"/>
        <v>8.6693895870735922</v>
      </c>
      <c r="AD177" s="95">
        <v>10.8</v>
      </c>
      <c r="AE177" s="95">
        <v>7.35</v>
      </c>
      <c r="AF177" s="95">
        <v>4.3600000000000003</v>
      </c>
      <c r="AG177" s="95">
        <v>5.16</v>
      </c>
      <c r="AH177" s="96" t="str">
        <f t="shared" si="102"/>
        <v>-</v>
      </c>
      <c r="AI177" s="96" t="str">
        <f t="shared" si="103"/>
        <v>-</v>
      </c>
      <c r="AJ177" s="96" t="str">
        <f t="shared" si="104"/>
        <v>-</v>
      </c>
      <c r="AK177" s="96" t="str">
        <f t="shared" si="105"/>
        <v>-</v>
      </c>
      <c r="AL177" s="96">
        <f t="shared" si="106"/>
        <v>236.72302929268841</v>
      </c>
      <c r="AM177" s="96">
        <f t="shared" si="107"/>
        <v>258.85681329748564</v>
      </c>
      <c r="AN177" s="96">
        <f t="shared" si="108"/>
        <v>242.23158723091464</v>
      </c>
      <c r="AO177" s="97">
        <f t="shared" si="109"/>
        <v>194.44444444444443</v>
      </c>
      <c r="AP177" s="97">
        <f t="shared" si="110"/>
        <v>194.44444444444443</v>
      </c>
      <c r="AQ177" s="97">
        <f t="shared" si="111"/>
        <v>194.44444444444443</v>
      </c>
      <c r="AR177" s="97">
        <f t="shared" si="112"/>
        <v>285.71428571428572</v>
      </c>
      <c r="AS177" s="97">
        <f t="shared" si="113"/>
        <v>481.65137614678895</v>
      </c>
      <c r="AT177" s="97">
        <f t="shared" si="114"/>
        <v>406.97674418604652</v>
      </c>
      <c r="AU177" s="97">
        <f t="shared" si="115"/>
        <v>406.97674418604652</v>
      </c>
      <c r="AV177" s="97" t="str">
        <f t="shared" si="116"/>
        <v>-</v>
      </c>
      <c r="AW177" s="97" t="str">
        <f t="shared" si="117"/>
        <v>-</v>
      </c>
      <c r="AX177" s="97" t="str">
        <f t="shared" si="118"/>
        <v>-</v>
      </c>
      <c r="AY177" s="97" t="str">
        <f t="shared" si="119"/>
        <v>-</v>
      </c>
      <c r="AZ177" s="97">
        <f t="shared" si="120"/>
        <v>158.71664129613254</v>
      </c>
      <c r="BA177" s="97">
        <f t="shared" si="121"/>
        <v>158.22077740320498</v>
      </c>
      <c r="BB177" s="97">
        <f t="shared" si="122"/>
        <v>151.85051999423618</v>
      </c>
    </row>
    <row r="178" spans="2:54" s="75" customFormat="1" x14ac:dyDescent="0.3">
      <c r="B178" s="93" t="s">
        <v>138</v>
      </c>
      <c r="C178" s="93" t="s">
        <v>142</v>
      </c>
      <c r="D178" s="93" t="s">
        <v>143</v>
      </c>
      <c r="E178" s="93" t="s">
        <v>114</v>
      </c>
      <c r="F178" s="93" t="s">
        <v>117</v>
      </c>
      <c r="G178" s="93" t="s">
        <v>59</v>
      </c>
      <c r="H178" s="94" t="s">
        <v>113</v>
      </c>
      <c r="I178" s="94" t="s">
        <v>113</v>
      </c>
      <c r="J178" s="94" t="s">
        <v>113</v>
      </c>
      <c r="K178" s="94" t="s">
        <v>113</v>
      </c>
      <c r="L178" s="94" t="s">
        <v>113</v>
      </c>
      <c r="M178" s="94" t="s">
        <v>113</v>
      </c>
      <c r="N178" s="94" t="s">
        <v>113</v>
      </c>
      <c r="O178" s="94" t="str">
        <f t="shared" si="88"/>
        <v>-</v>
      </c>
      <c r="P178" s="94" t="str">
        <f t="shared" si="89"/>
        <v>-</v>
      </c>
      <c r="Q178" s="94" t="str">
        <f t="shared" si="90"/>
        <v>-</v>
      </c>
      <c r="R178" s="94" t="str">
        <f t="shared" si="91"/>
        <v>-</v>
      </c>
      <c r="S178" s="94" t="str">
        <f t="shared" si="92"/>
        <v>-</v>
      </c>
      <c r="T178" s="94" t="str">
        <f t="shared" si="93"/>
        <v>-</v>
      </c>
      <c r="U178" s="94" t="str">
        <f t="shared" si="94"/>
        <v>-</v>
      </c>
      <c r="V178" s="95">
        <v>0.52</v>
      </c>
      <c r="W178" s="96" t="str">
        <f t="shared" si="95"/>
        <v>-</v>
      </c>
      <c r="X178" s="96" t="str">
        <f t="shared" si="96"/>
        <v>-</v>
      </c>
      <c r="Y178" s="96" t="str">
        <f t="shared" si="97"/>
        <v>-</v>
      </c>
      <c r="Z178" s="96" t="str">
        <f t="shared" si="98"/>
        <v>-</v>
      </c>
      <c r="AA178" s="96" t="str">
        <f t="shared" si="99"/>
        <v>-</v>
      </c>
      <c r="AB178" s="96" t="str">
        <f t="shared" si="100"/>
        <v>-</v>
      </c>
      <c r="AC178" s="96" t="str">
        <f t="shared" si="101"/>
        <v>-</v>
      </c>
      <c r="AD178" s="95">
        <v>10.8</v>
      </c>
      <c r="AE178" s="95">
        <v>7.35</v>
      </c>
      <c r="AF178" s="95">
        <v>4.3600000000000003</v>
      </c>
      <c r="AG178" s="95">
        <v>5.16</v>
      </c>
      <c r="AH178" s="96" t="str">
        <f t="shared" si="102"/>
        <v>-</v>
      </c>
      <c r="AI178" s="96" t="str">
        <f t="shared" si="103"/>
        <v>-</v>
      </c>
      <c r="AJ178" s="96" t="str">
        <f t="shared" si="104"/>
        <v>-</v>
      </c>
      <c r="AK178" s="96" t="str">
        <f t="shared" si="105"/>
        <v>-</v>
      </c>
      <c r="AL178" s="96" t="str">
        <f t="shared" si="106"/>
        <v>-</v>
      </c>
      <c r="AM178" s="96" t="str">
        <f t="shared" si="107"/>
        <v>-</v>
      </c>
      <c r="AN178" s="96" t="str">
        <f t="shared" si="108"/>
        <v>-</v>
      </c>
      <c r="AO178" s="97">
        <f t="shared" si="109"/>
        <v>194.44444444444443</v>
      </c>
      <c r="AP178" s="97">
        <f t="shared" si="110"/>
        <v>194.44444444444443</v>
      </c>
      <c r="AQ178" s="97">
        <f t="shared" si="111"/>
        <v>194.44444444444443</v>
      </c>
      <c r="AR178" s="97">
        <f t="shared" si="112"/>
        <v>285.71428571428572</v>
      </c>
      <c r="AS178" s="97">
        <f t="shared" si="113"/>
        <v>481.65137614678895</v>
      </c>
      <c r="AT178" s="97">
        <f t="shared" si="114"/>
        <v>406.97674418604652</v>
      </c>
      <c r="AU178" s="97">
        <f t="shared" si="115"/>
        <v>406.97674418604652</v>
      </c>
      <c r="AV178" s="97" t="str">
        <f t="shared" si="116"/>
        <v>-</v>
      </c>
      <c r="AW178" s="97" t="str">
        <f t="shared" si="117"/>
        <v>-</v>
      </c>
      <c r="AX178" s="97" t="str">
        <f t="shared" si="118"/>
        <v>-</v>
      </c>
      <c r="AY178" s="97" t="str">
        <f t="shared" si="119"/>
        <v>-</v>
      </c>
      <c r="AZ178" s="97" t="str">
        <f t="shared" si="120"/>
        <v>-</v>
      </c>
      <c r="BA178" s="97" t="str">
        <f t="shared" si="121"/>
        <v>-</v>
      </c>
      <c r="BB178" s="97" t="str">
        <f t="shared" si="122"/>
        <v>-</v>
      </c>
    </row>
    <row r="179" spans="2:54" s="75" customFormat="1" x14ac:dyDescent="0.3">
      <c r="B179" s="93" t="s">
        <v>138</v>
      </c>
      <c r="C179" s="93" t="s">
        <v>142</v>
      </c>
      <c r="D179" s="93" t="s">
        <v>143</v>
      </c>
      <c r="E179" s="93" t="s">
        <v>115</v>
      </c>
      <c r="F179" s="93" t="s">
        <v>117</v>
      </c>
      <c r="G179" s="93" t="s">
        <v>59</v>
      </c>
      <c r="H179" s="94" t="s">
        <v>113</v>
      </c>
      <c r="I179" s="94" t="s">
        <v>113</v>
      </c>
      <c r="J179" s="94" t="s">
        <v>113</v>
      </c>
      <c r="K179" s="94" t="s">
        <v>113</v>
      </c>
      <c r="L179" s="94" t="s">
        <v>113</v>
      </c>
      <c r="M179" s="94" t="s">
        <v>113</v>
      </c>
      <c r="N179" s="94" t="s">
        <v>113</v>
      </c>
      <c r="O179" s="94" t="str">
        <f t="shared" si="88"/>
        <v>-</v>
      </c>
      <c r="P179" s="94" t="str">
        <f t="shared" si="89"/>
        <v>-</v>
      </c>
      <c r="Q179" s="94" t="str">
        <f t="shared" si="90"/>
        <v>-</v>
      </c>
      <c r="R179" s="94" t="str">
        <f t="shared" si="91"/>
        <v>-</v>
      </c>
      <c r="S179" s="94" t="str">
        <f t="shared" si="92"/>
        <v>-</v>
      </c>
      <c r="T179" s="94" t="str">
        <f t="shared" si="93"/>
        <v>-</v>
      </c>
      <c r="U179" s="94" t="str">
        <f t="shared" si="94"/>
        <v>-</v>
      </c>
      <c r="V179" s="95">
        <v>0.52</v>
      </c>
      <c r="W179" s="96" t="str">
        <f t="shared" si="95"/>
        <v>-</v>
      </c>
      <c r="X179" s="96" t="str">
        <f t="shared" si="96"/>
        <v>-</v>
      </c>
      <c r="Y179" s="96" t="str">
        <f t="shared" si="97"/>
        <v>-</v>
      </c>
      <c r="Z179" s="96" t="str">
        <f t="shared" si="98"/>
        <v>-</v>
      </c>
      <c r="AA179" s="96" t="str">
        <f t="shared" si="99"/>
        <v>-</v>
      </c>
      <c r="AB179" s="96" t="str">
        <f t="shared" si="100"/>
        <v>-</v>
      </c>
      <c r="AC179" s="96" t="str">
        <f t="shared" si="101"/>
        <v>-</v>
      </c>
      <c r="AD179" s="95">
        <v>10.8</v>
      </c>
      <c r="AE179" s="95">
        <v>7.35</v>
      </c>
      <c r="AF179" s="95">
        <v>4.3600000000000003</v>
      </c>
      <c r="AG179" s="95">
        <v>5.16</v>
      </c>
      <c r="AH179" s="96" t="str">
        <f t="shared" si="102"/>
        <v>-</v>
      </c>
      <c r="AI179" s="96" t="str">
        <f t="shared" si="103"/>
        <v>-</v>
      </c>
      <c r="AJ179" s="96" t="str">
        <f t="shared" si="104"/>
        <v>-</v>
      </c>
      <c r="AK179" s="96" t="str">
        <f t="shared" si="105"/>
        <v>-</v>
      </c>
      <c r="AL179" s="96" t="str">
        <f t="shared" si="106"/>
        <v>-</v>
      </c>
      <c r="AM179" s="96" t="str">
        <f t="shared" si="107"/>
        <v>-</v>
      </c>
      <c r="AN179" s="96" t="str">
        <f t="shared" si="108"/>
        <v>-</v>
      </c>
      <c r="AO179" s="97">
        <f t="shared" si="109"/>
        <v>194.44444444444443</v>
      </c>
      <c r="AP179" s="97">
        <f t="shared" si="110"/>
        <v>194.44444444444443</v>
      </c>
      <c r="AQ179" s="97">
        <f t="shared" si="111"/>
        <v>194.44444444444443</v>
      </c>
      <c r="AR179" s="97">
        <f t="shared" si="112"/>
        <v>285.71428571428572</v>
      </c>
      <c r="AS179" s="97">
        <f t="shared" si="113"/>
        <v>481.65137614678895</v>
      </c>
      <c r="AT179" s="97">
        <f t="shared" si="114"/>
        <v>406.97674418604652</v>
      </c>
      <c r="AU179" s="97">
        <f t="shared" si="115"/>
        <v>406.97674418604652</v>
      </c>
      <c r="AV179" s="97" t="str">
        <f t="shared" si="116"/>
        <v>-</v>
      </c>
      <c r="AW179" s="97" t="str">
        <f t="shared" si="117"/>
        <v>-</v>
      </c>
      <c r="AX179" s="97" t="str">
        <f t="shared" si="118"/>
        <v>-</v>
      </c>
      <c r="AY179" s="97" t="str">
        <f t="shared" si="119"/>
        <v>-</v>
      </c>
      <c r="AZ179" s="97" t="str">
        <f t="shared" si="120"/>
        <v>-</v>
      </c>
      <c r="BA179" s="97" t="str">
        <f t="shared" si="121"/>
        <v>-</v>
      </c>
      <c r="BB179" s="97" t="str">
        <f t="shared" si="122"/>
        <v>-</v>
      </c>
    </row>
    <row r="180" spans="2:54" s="75" customFormat="1" x14ac:dyDescent="0.3">
      <c r="B180" s="93" t="s">
        <v>138</v>
      </c>
      <c r="C180" s="93" t="s">
        <v>142</v>
      </c>
      <c r="D180" s="93" t="s">
        <v>143</v>
      </c>
      <c r="E180" s="93" t="s">
        <v>116</v>
      </c>
      <c r="F180" s="93" t="s">
        <v>117</v>
      </c>
      <c r="G180" s="93" t="s">
        <v>59</v>
      </c>
      <c r="H180" s="98" t="s">
        <v>113</v>
      </c>
      <c r="I180" s="98" t="s">
        <v>113</v>
      </c>
      <c r="J180" s="98" t="s">
        <v>113</v>
      </c>
      <c r="K180" s="98" t="s">
        <v>113</v>
      </c>
      <c r="L180" s="94" t="s">
        <v>113</v>
      </c>
      <c r="M180" s="94" t="s">
        <v>113</v>
      </c>
      <c r="N180" s="94" t="s">
        <v>113</v>
      </c>
      <c r="O180" s="94" t="str">
        <f t="shared" si="88"/>
        <v>-</v>
      </c>
      <c r="P180" s="94" t="str">
        <f t="shared" si="89"/>
        <v>-</v>
      </c>
      <c r="Q180" s="94" t="str">
        <f t="shared" si="90"/>
        <v>-</v>
      </c>
      <c r="R180" s="94" t="str">
        <f t="shared" si="91"/>
        <v>-</v>
      </c>
      <c r="S180" s="94" t="str">
        <f t="shared" si="92"/>
        <v>-</v>
      </c>
      <c r="T180" s="94" t="str">
        <f t="shared" si="93"/>
        <v>-</v>
      </c>
      <c r="U180" s="94" t="str">
        <f t="shared" si="94"/>
        <v>-</v>
      </c>
      <c r="V180" s="95">
        <v>0.52</v>
      </c>
      <c r="W180" s="96" t="str">
        <f t="shared" si="95"/>
        <v>-</v>
      </c>
      <c r="X180" s="96" t="str">
        <f t="shared" si="96"/>
        <v>-</v>
      </c>
      <c r="Y180" s="96" t="str">
        <f t="shared" si="97"/>
        <v>-</v>
      </c>
      <c r="Z180" s="96" t="str">
        <f t="shared" si="98"/>
        <v>-</v>
      </c>
      <c r="AA180" s="96" t="str">
        <f t="shared" si="99"/>
        <v>-</v>
      </c>
      <c r="AB180" s="96" t="str">
        <f t="shared" si="100"/>
        <v>-</v>
      </c>
      <c r="AC180" s="96" t="str">
        <f t="shared" si="101"/>
        <v>-</v>
      </c>
      <c r="AD180" s="95">
        <v>10.8</v>
      </c>
      <c r="AE180" s="95">
        <v>7.35</v>
      </c>
      <c r="AF180" s="95">
        <v>4.3600000000000003</v>
      </c>
      <c r="AG180" s="95">
        <v>5.16</v>
      </c>
      <c r="AH180" s="96" t="str">
        <f t="shared" si="102"/>
        <v>-</v>
      </c>
      <c r="AI180" s="96" t="str">
        <f t="shared" si="103"/>
        <v>-</v>
      </c>
      <c r="AJ180" s="96" t="str">
        <f t="shared" si="104"/>
        <v>-</v>
      </c>
      <c r="AK180" s="96" t="str">
        <f t="shared" si="105"/>
        <v>-</v>
      </c>
      <c r="AL180" s="96" t="str">
        <f t="shared" si="106"/>
        <v>-</v>
      </c>
      <c r="AM180" s="96" t="str">
        <f t="shared" si="107"/>
        <v>-</v>
      </c>
      <c r="AN180" s="96" t="str">
        <f t="shared" si="108"/>
        <v>-</v>
      </c>
      <c r="AO180" s="97">
        <f t="shared" si="109"/>
        <v>194.44444444444443</v>
      </c>
      <c r="AP180" s="97">
        <f t="shared" si="110"/>
        <v>194.44444444444443</v>
      </c>
      <c r="AQ180" s="97">
        <f t="shared" si="111"/>
        <v>194.44444444444443</v>
      </c>
      <c r="AR180" s="97">
        <f t="shared" si="112"/>
        <v>285.71428571428572</v>
      </c>
      <c r="AS180" s="97">
        <f t="shared" si="113"/>
        <v>481.65137614678895</v>
      </c>
      <c r="AT180" s="97">
        <f t="shared" si="114"/>
        <v>406.97674418604652</v>
      </c>
      <c r="AU180" s="97">
        <f t="shared" si="115"/>
        <v>406.97674418604652</v>
      </c>
      <c r="AV180" s="97" t="str">
        <f t="shared" si="116"/>
        <v>-</v>
      </c>
      <c r="AW180" s="97" t="str">
        <f t="shared" si="117"/>
        <v>-</v>
      </c>
      <c r="AX180" s="97" t="str">
        <f t="shared" si="118"/>
        <v>-</v>
      </c>
      <c r="AY180" s="97" t="str">
        <f t="shared" si="119"/>
        <v>-</v>
      </c>
      <c r="AZ180" s="97" t="str">
        <f t="shared" si="120"/>
        <v>-</v>
      </c>
      <c r="BA180" s="97" t="str">
        <f t="shared" si="121"/>
        <v>-</v>
      </c>
      <c r="BB180" s="97" t="str">
        <f t="shared" si="122"/>
        <v>-</v>
      </c>
    </row>
    <row r="181" spans="2:54" s="75" customFormat="1" x14ac:dyDescent="0.3">
      <c r="B181" s="93" t="s">
        <v>138</v>
      </c>
      <c r="C181" s="93" t="s">
        <v>142</v>
      </c>
      <c r="D181" s="93" t="s">
        <v>143</v>
      </c>
      <c r="E181" s="93" t="s">
        <v>111</v>
      </c>
      <c r="F181" s="93" t="s">
        <v>118</v>
      </c>
      <c r="G181" s="93" t="s">
        <v>59</v>
      </c>
      <c r="H181" s="94" t="s">
        <v>113</v>
      </c>
      <c r="I181" s="94" t="s">
        <v>113</v>
      </c>
      <c r="J181" s="94" t="s">
        <v>113</v>
      </c>
      <c r="K181" s="94" t="s">
        <v>113</v>
      </c>
      <c r="L181" s="99">
        <v>3.4119718309859199</v>
      </c>
      <c r="M181" s="99">
        <v>3.1202281191806298</v>
      </c>
      <c r="N181" s="99">
        <v>3.3343806104129299</v>
      </c>
      <c r="O181" s="94" t="str">
        <f t="shared" si="88"/>
        <v>-</v>
      </c>
      <c r="P181" s="94" t="str">
        <f t="shared" si="89"/>
        <v>-</v>
      </c>
      <c r="Q181" s="94" t="str">
        <f t="shared" si="90"/>
        <v>-</v>
      </c>
      <c r="R181" s="94" t="str">
        <f t="shared" si="91"/>
        <v>-</v>
      </c>
      <c r="S181" s="94">
        <f t="shared" si="92"/>
        <v>3517.0278637770853</v>
      </c>
      <c r="T181" s="94">
        <f t="shared" si="93"/>
        <v>3845.8726547055135</v>
      </c>
      <c r="U181" s="94">
        <f t="shared" si="94"/>
        <v>3598.8692960021499</v>
      </c>
      <c r="V181" s="95">
        <v>0.52</v>
      </c>
      <c r="W181" s="96" t="str">
        <f t="shared" si="95"/>
        <v>-</v>
      </c>
      <c r="X181" s="96" t="str">
        <f t="shared" si="96"/>
        <v>-</v>
      </c>
      <c r="Y181" s="96" t="str">
        <f t="shared" si="97"/>
        <v>-</v>
      </c>
      <c r="Z181" s="96" t="str">
        <f t="shared" si="98"/>
        <v>-</v>
      </c>
      <c r="AA181" s="96">
        <f t="shared" si="99"/>
        <v>1.7742253521126785</v>
      </c>
      <c r="AB181" s="96">
        <f t="shared" si="100"/>
        <v>1.6225186219739276</v>
      </c>
      <c r="AC181" s="96">
        <f t="shared" si="101"/>
        <v>1.7338779174147236</v>
      </c>
      <c r="AD181" s="95">
        <v>10.8</v>
      </c>
      <c r="AE181" s="95">
        <v>7.35</v>
      </c>
      <c r="AF181" s="95">
        <v>4.3600000000000003</v>
      </c>
      <c r="AG181" s="95">
        <v>5.16</v>
      </c>
      <c r="AH181" s="96" t="str">
        <f t="shared" si="102"/>
        <v>-</v>
      </c>
      <c r="AI181" s="96" t="str">
        <f t="shared" si="103"/>
        <v>-</v>
      </c>
      <c r="AJ181" s="96" t="str">
        <f t="shared" si="104"/>
        <v>-</v>
      </c>
      <c r="AK181" s="96" t="str">
        <f t="shared" si="105"/>
        <v>-</v>
      </c>
      <c r="AL181" s="96">
        <f t="shared" si="106"/>
        <v>1183.615146463442</v>
      </c>
      <c r="AM181" s="96">
        <f t="shared" si="107"/>
        <v>1294.2840664874323</v>
      </c>
      <c r="AN181" s="96">
        <f t="shared" si="108"/>
        <v>1211.1579361545696</v>
      </c>
      <c r="AO181" s="97">
        <f t="shared" si="109"/>
        <v>194.44444444444443</v>
      </c>
      <c r="AP181" s="97">
        <f t="shared" si="110"/>
        <v>194.44444444444443</v>
      </c>
      <c r="AQ181" s="97">
        <f t="shared" si="111"/>
        <v>194.44444444444443</v>
      </c>
      <c r="AR181" s="97">
        <f t="shared" si="112"/>
        <v>285.71428571428572</v>
      </c>
      <c r="AS181" s="97">
        <f t="shared" si="113"/>
        <v>481.65137614678895</v>
      </c>
      <c r="AT181" s="97">
        <f t="shared" si="114"/>
        <v>406.97674418604652</v>
      </c>
      <c r="AU181" s="97">
        <f t="shared" si="115"/>
        <v>406.97674418604652</v>
      </c>
      <c r="AV181" s="97" t="str">
        <f t="shared" si="116"/>
        <v>-</v>
      </c>
      <c r="AW181" s="97" t="str">
        <f t="shared" si="117"/>
        <v>-</v>
      </c>
      <c r="AX181" s="97" t="str">
        <f t="shared" si="118"/>
        <v>-</v>
      </c>
      <c r="AY181" s="97" t="str">
        <f t="shared" si="119"/>
        <v>-</v>
      </c>
      <c r="AZ181" s="97">
        <f t="shared" si="120"/>
        <v>342.34151493582516</v>
      </c>
      <c r="BA181" s="97">
        <f t="shared" si="121"/>
        <v>309.61949639127323</v>
      </c>
      <c r="BB181" s="97">
        <f t="shared" si="122"/>
        <v>304.61810103935261</v>
      </c>
    </row>
    <row r="182" spans="2:54" s="75" customFormat="1" x14ac:dyDescent="0.3">
      <c r="B182" s="93" t="s">
        <v>138</v>
      </c>
      <c r="C182" s="93" t="s">
        <v>142</v>
      </c>
      <c r="D182" s="93" t="s">
        <v>143</v>
      </c>
      <c r="E182" s="93" t="s">
        <v>114</v>
      </c>
      <c r="F182" s="93" t="s">
        <v>118</v>
      </c>
      <c r="G182" s="93" t="s">
        <v>59</v>
      </c>
      <c r="H182" s="94" t="s">
        <v>113</v>
      </c>
      <c r="I182" s="94" t="s">
        <v>113</v>
      </c>
      <c r="J182" s="94" t="s">
        <v>113</v>
      </c>
      <c r="K182" s="94" t="s">
        <v>113</v>
      </c>
      <c r="L182" s="94" t="s">
        <v>113</v>
      </c>
      <c r="M182" s="94" t="s">
        <v>113</v>
      </c>
      <c r="N182" s="94" t="s">
        <v>113</v>
      </c>
      <c r="O182" s="94" t="str">
        <f t="shared" si="88"/>
        <v>-</v>
      </c>
      <c r="P182" s="94" t="str">
        <f t="shared" si="89"/>
        <v>-</v>
      </c>
      <c r="Q182" s="94" t="str">
        <f t="shared" si="90"/>
        <v>-</v>
      </c>
      <c r="R182" s="94" t="str">
        <f t="shared" si="91"/>
        <v>-</v>
      </c>
      <c r="S182" s="94" t="str">
        <f t="shared" si="92"/>
        <v>-</v>
      </c>
      <c r="T182" s="94" t="str">
        <f t="shared" si="93"/>
        <v>-</v>
      </c>
      <c r="U182" s="94" t="str">
        <f t="shared" si="94"/>
        <v>-</v>
      </c>
      <c r="V182" s="95">
        <v>0.52</v>
      </c>
      <c r="W182" s="96" t="str">
        <f t="shared" si="95"/>
        <v>-</v>
      </c>
      <c r="X182" s="96" t="str">
        <f t="shared" si="96"/>
        <v>-</v>
      </c>
      <c r="Y182" s="96" t="str">
        <f t="shared" si="97"/>
        <v>-</v>
      </c>
      <c r="Z182" s="96" t="str">
        <f t="shared" si="98"/>
        <v>-</v>
      </c>
      <c r="AA182" s="96" t="str">
        <f t="shared" si="99"/>
        <v>-</v>
      </c>
      <c r="AB182" s="96" t="str">
        <f t="shared" si="100"/>
        <v>-</v>
      </c>
      <c r="AC182" s="96" t="str">
        <f t="shared" si="101"/>
        <v>-</v>
      </c>
      <c r="AD182" s="95">
        <v>10.8</v>
      </c>
      <c r="AE182" s="95">
        <v>7.35</v>
      </c>
      <c r="AF182" s="95">
        <v>4.3600000000000003</v>
      </c>
      <c r="AG182" s="95">
        <v>5.16</v>
      </c>
      <c r="AH182" s="96" t="str">
        <f t="shared" si="102"/>
        <v>-</v>
      </c>
      <c r="AI182" s="96" t="str">
        <f t="shared" si="103"/>
        <v>-</v>
      </c>
      <c r="AJ182" s="96" t="str">
        <f t="shared" si="104"/>
        <v>-</v>
      </c>
      <c r="AK182" s="96" t="str">
        <f t="shared" si="105"/>
        <v>-</v>
      </c>
      <c r="AL182" s="96" t="str">
        <f t="shared" si="106"/>
        <v>-</v>
      </c>
      <c r="AM182" s="96" t="str">
        <f t="shared" si="107"/>
        <v>-</v>
      </c>
      <c r="AN182" s="96" t="str">
        <f t="shared" si="108"/>
        <v>-</v>
      </c>
      <c r="AO182" s="97">
        <f t="shared" si="109"/>
        <v>194.44444444444443</v>
      </c>
      <c r="AP182" s="97">
        <f t="shared" si="110"/>
        <v>194.44444444444443</v>
      </c>
      <c r="AQ182" s="97">
        <f t="shared" si="111"/>
        <v>194.44444444444443</v>
      </c>
      <c r="AR182" s="97">
        <f t="shared" si="112"/>
        <v>285.71428571428572</v>
      </c>
      <c r="AS182" s="97">
        <f t="shared" si="113"/>
        <v>481.65137614678895</v>
      </c>
      <c r="AT182" s="97">
        <f t="shared" si="114"/>
        <v>406.97674418604652</v>
      </c>
      <c r="AU182" s="97">
        <f t="shared" si="115"/>
        <v>406.97674418604652</v>
      </c>
      <c r="AV182" s="97" t="str">
        <f t="shared" si="116"/>
        <v>-</v>
      </c>
      <c r="AW182" s="97" t="str">
        <f t="shared" si="117"/>
        <v>-</v>
      </c>
      <c r="AX182" s="97" t="str">
        <f t="shared" si="118"/>
        <v>-</v>
      </c>
      <c r="AY182" s="97" t="str">
        <f t="shared" si="119"/>
        <v>-</v>
      </c>
      <c r="AZ182" s="97" t="str">
        <f t="shared" si="120"/>
        <v>-</v>
      </c>
      <c r="BA182" s="97" t="str">
        <f t="shared" si="121"/>
        <v>-</v>
      </c>
      <c r="BB182" s="97" t="str">
        <f t="shared" si="122"/>
        <v>-</v>
      </c>
    </row>
    <row r="183" spans="2:54" s="75" customFormat="1" x14ac:dyDescent="0.3">
      <c r="B183" s="93" t="s">
        <v>138</v>
      </c>
      <c r="C183" s="93" t="s">
        <v>142</v>
      </c>
      <c r="D183" s="93" t="s">
        <v>143</v>
      </c>
      <c r="E183" s="93" t="s">
        <v>115</v>
      </c>
      <c r="F183" s="93" t="s">
        <v>118</v>
      </c>
      <c r="G183" s="93" t="s">
        <v>59</v>
      </c>
      <c r="H183" s="94" t="s">
        <v>113</v>
      </c>
      <c r="I183" s="94" t="s">
        <v>113</v>
      </c>
      <c r="J183" s="94" t="s">
        <v>113</v>
      </c>
      <c r="K183" s="94" t="s">
        <v>113</v>
      </c>
      <c r="L183" s="94" t="s">
        <v>113</v>
      </c>
      <c r="M183" s="94" t="s">
        <v>113</v>
      </c>
      <c r="N183" s="94" t="s">
        <v>113</v>
      </c>
      <c r="O183" s="94" t="str">
        <f t="shared" si="88"/>
        <v>-</v>
      </c>
      <c r="P183" s="94" t="str">
        <f t="shared" si="89"/>
        <v>-</v>
      </c>
      <c r="Q183" s="94" t="str">
        <f t="shared" si="90"/>
        <v>-</v>
      </c>
      <c r="R183" s="94" t="str">
        <f t="shared" si="91"/>
        <v>-</v>
      </c>
      <c r="S183" s="94" t="str">
        <f t="shared" si="92"/>
        <v>-</v>
      </c>
      <c r="T183" s="94" t="str">
        <f t="shared" si="93"/>
        <v>-</v>
      </c>
      <c r="U183" s="94" t="str">
        <f t="shared" si="94"/>
        <v>-</v>
      </c>
      <c r="V183" s="95">
        <v>0.52</v>
      </c>
      <c r="W183" s="96" t="str">
        <f t="shared" si="95"/>
        <v>-</v>
      </c>
      <c r="X183" s="96" t="str">
        <f t="shared" si="96"/>
        <v>-</v>
      </c>
      <c r="Y183" s="96" t="str">
        <f t="shared" si="97"/>
        <v>-</v>
      </c>
      <c r="Z183" s="96" t="str">
        <f t="shared" si="98"/>
        <v>-</v>
      </c>
      <c r="AA183" s="96" t="str">
        <f t="shared" si="99"/>
        <v>-</v>
      </c>
      <c r="AB183" s="96" t="str">
        <f t="shared" si="100"/>
        <v>-</v>
      </c>
      <c r="AC183" s="96" t="str">
        <f t="shared" si="101"/>
        <v>-</v>
      </c>
      <c r="AD183" s="95">
        <v>10.8</v>
      </c>
      <c r="AE183" s="95">
        <v>7.35</v>
      </c>
      <c r="AF183" s="95">
        <v>4.3600000000000003</v>
      </c>
      <c r="AG183" s="95">
        <v>5.16</v>
      </c>
      <c r="AH183" s="96" t="str">
        <f t="shared" si="102"/>
        <v>-</v>
      </c>
      <c r="AI183" s="96" t="str">
        <f t="shared" si="103"/>
        <v>-</v>
      </c>
      <c r="AJ183" s="96" t="str">
        <f t="shared" si="104"/>
        <v>-</v>
      </c>
      <c r="AK183" s="96" t="str">
        <f t="shared" si="105"/>
        <v>-</v>
      </c>
      <c r="AL183" s="96" t="str">
        <f t="shared" si="106"/>
        <v>-</v>
      </c>
      <c r="AM183" s="96" t="str">
        <f t="shared" si="107"/>
        <v>-</v>
      </c>
      <c r="AN183" s="96" t="str">
        <f t="shared" si="108"/>
        <v>-</v>
      </c>
      <c r="AO183" s="97">
        <f t="shared" si="109"/>
        <v>194.44444444444443</v>
      </c>
      <c r="AP183" s="97">
        <f t="shared" si="110"/>
        <v>194.44444444444443</v>
      </c>
      <c r="AQ183" s="97">
        <f t="shared" si="111"/>
        <v>194.44444444444443</v>
      </c>
      <c r="AR183" s="97">
        <f t="shared" si="112"/>
        <v>285.71428571428572</v>
      </c>
      <c r="AS183" s="97">
        <f t="shared" si="113"/>
        <v>481.65137614678895</v>
      </c>
      <c r="AT183" s="97">
        <f t="shared" si="114"/>
        <v>406.97674418604652</v>
      </c>
      <c r="AU183" s="97">
        <f t="shared" si="115"/>
        <v>406.97674418604652</v>
      </c>
      <c r="AV183" s="97" t="str">
        <f t="shared" si="116"/>
        <v>-</v>
      </c>
      <c r="AW183" s="97" t="str">
        <f t="shared" si="117"/>
        <v>-</v>
      </c>
      <c r="AX183" s="97" t="str">
        <f t="shared" si="118"/>
        <v>-</v>
      </c>
      <c r="AY183" s="97" t="str">
        <f t="shared" si="119"/>
        <v>-</v>
      </c>
      <c r="AZ183" s="97" t="str">
        <f t="shared" si="120"/>
        <v>-</v>
      </c>
      <c r="BA183" s="97" t="str">
        <f t="shared" si="121"/>
        <v>-</v>
      </c>
      <c r="BB183" s="97" t="str">
        <f t="shared" si="122"/>
        <v>-</v>
      </c>
    </row>
    <row r="184" spans="2:54" s="75" customFormat="1" x14ac:dyDescent="0.3">
      <c r="B184" s="93" t="s">
        <v>138</v>
      </c>
      <c r="C184" s="93" t="s">
        <v>142</v>
      </c>
      <c r="D184" s="93" t="s">
        <v>143</v>
      </c>
      <c r="E184" s="93" t="s">
        <v>116</v>
      </c>
      <c r="F184" s="93" t="s">
        <v>118</v>
      </c>
      <c r="G184" s="93" t="s">
        <v>59</v>
      </c>
      <c r="H184" s="98" t="s">
        <v>113</v>
      </c>
      <c r="I184" s="98" t="s">
        <v>113</v>
      </c>
      <c r="J184" s="98" t="s">
        <v>113</v>
      </c>
      <c r="K184" s="98" t="s">
        <v>113</v>
      </c>
      <c r="L184" s="94" t="s">
        <v>113</v>
      </c>
      <c r="M184" s="94" t="s">
        <v>113</v>
      </c>
      <c r="N184" s="94" t="s">
        <v>113</v>
      </c>
      <c r="O184" s="94" t="str">
        <f t="shared" si="88"/>
        <v>-</v>
      </c>
      <c r="P184" s="94" t="str">
        <f t="shared" si="89"/>
        <v>-</v>
      </c>
      <c r="Q184" s="94" t="str">
        <f t="shared" si="90"/>
        <v>-</v>
      </c>
      <c r="R184" s="94" t="str">
        <f t="shared" si="91"/>
        <v>-</v>
      </c>
      <c r="S184" s="94" t="str">
        <f t="shared" si="92"/>
        <v>-</v>
      </c>
      <c r="T184" s="94" t="str">
        <f t="shared" si="93"/>
        <v>-</v>
      </c>
      <c r="U184" s="94" t="str">
        <f t="shared" si="94"/>
        <v>-</v>
      </c>
      <c r="V184" s="95">
        <v>0.52</v>
      </c>
      <c r="W184" s="96" t="str">
        <f t="shared" si="95"/>
        <v>-</v>
      </c>
      <c r="X184" s="96" t="str">
        <f t="shared" si="96"/>
        <v>-</v>
      </c>
      <c r="Y184" s="96" t="str">
        <f t="shared" si="97"/>
        <v>-</v>
      </c>
      <c r="Z184" s="96" t="str">
        <f t="shared" si="98"/>
        <v>-</v>
      </c>
      <c r="AA184" s="96" t="str">
        <f t="shared" si="99"/>
        <v>-</v>
      </c>
      <c r="AB184" s="96" t="str">
        <f t="shared" si="100"/>
        <v>-</v>
      </c>
      <c r="AC184" s="96" t="str">
        <f t="shared" si="101"/>
        <v>-</v>
      </c>
      <c r="AD184" s="95">
        <v>10.8</v>
      </c>
      <c r="AE184" s="95">
        <v>7.35</v>
      </c>
      <c r="AF184" s="95">
        <v>4.3600000000000003</v>
      </c>
      <c r="AG184" s="95">
        <v>5.16</v>
      </c>
      <c r="AH184" s="96" t="str">
        <f t="shared" si="102"/>
        <v>-</v>
      </c>
      <c r="AI184" s="96" t="str">
        <f t="shared" si="103"/>
        <v>-</v>
      </c>
      <c r="AJ184" s="96" t="str">
        <f t="shared" si="104"/>
        <v>-</v>
      </c>
      <c r="AK184" s="96" t="str">
        <f t="shared" si="105"/>
        <v>-</v>
      </c>
      <c r="AL184" s="96" t="str">
        <f t="shared" si="106"/>
        <v>-</v>
      </c>
      <c r="AM184" s="96" t="str">
        <f t="shared" si="107"/>
        <v>-</v>
      </c>
      <c r="AN184" s="96" t="str">
        <f t="shared" si="108"/>
        <v>-</v>
      </c>
      <c r="AO184" s="97">
        <f t="shared" si="109"/>
        <v>194.44444444444443</v>
      </c>
      <c r="AP184" s="97">
        <f t="shared" si="110"/>
        <v>194.44444444444443</v>
      </c>
      <c r="AQ184" s="97">
        <f t="shared" si="111"/>
        <v>194.44444444444443</v>
      </c>
      <c r="AR184" s="97">
        <f t="shared" si="112"/>
        <v>285.71428571428572</v>
      </c>
      <c r="AS184" s="97">
        <f t="shared" si="113"/>
        <v>481.65137614678895</v>
      </c>
      <c r="AT184" s="97">
        <f t="shared" si="114"/>
        <v>406.97674418604652</v>
      </c>
      <c r="AU184" s="97">
        <f t="shared" si="115"/>
        <v>406.97674418604652</v>
      </c>
      <c r="AV184" s="97" t="str">
        <f t="shared" si="116"/>
        <v>-</v>
      </c>
      <c r="AW184" s="97" t="str">
        <f t="shared" si="117"/>
        <v>-</v>
      </c>
      <c r="AX184" s="97" t="str">
        <f t="shared" si="118"/>
        <v>-</v>
      </c>
      <c r="AY184" s="97" t="str">
        <f t="shared" si="119"/>
        <v>-</v>
      </c>
      <c r="AZ184" s="97" t="str">
        <f t="shared" si="120"/>
        <v>-</v>
      </c>
      <c r="BA184" s="97" t="str">
        <f t="shared" si="121"/>
        <v>-</v>
      </c>
      <c r="BB184" s="97" t="str">
        <f t="shared" si="122"/>
        <v>-</v>
      </c>
    </row>
    <row r="185" spans="2:54" s="75" customFormat="1" x14ac:dyDescent="0.3">
      <c r="B185" s="92" t="s">
        <v>138</v>
      </c>
      <c r="C185" s="92" t="s">
        <v>144</v>
      </c>
      <c r="D185" s="92" t="s">
        <v>145</v>
      </c>
      <c r="E185" s="93" t="s">
        <v>111</v>
      </c>
      <c r="F185" s="93" t="s">
        <v>112</v>
      </c>
      <c r="G185" s="93" t="s">
        <v>59</v>
      </c>
      <c r="H185" s="99">
        <v>3.42000824468085</v>
      </c>
      <c r="I185" s="99">
        <v>2.9245694444444399</v>
      </c>
      <c r="J185" s="99">
        <v>2.5276868279569902</v>
      </c>
      <c r="K185" s="99">
        <v>2.0378750000000001</v>
      </c>
      <c r="L185" s="99">
        <v>1.61071478873239</v>
      </c>
      <c r="M185" s="99">
        <v>1.4729891759776499</v>
      </c>
      <c r="N185" s="94" t="s">
        <v>113</v>
      </c>
      <c r="O185" s="94">
        <f t="shared" si="88"/>
        <v>3508.7634711593573</v>
      </c>
      <c r="P185" s="94">
        <f t="shared" si="89"/>
        <v>4103.1680826712445</v>
      </c>
      <c r="Q185" s="94">
        <f t="shared" si="90"/>
        <v>4747.4235602592562</v>
      </c>
      <c r="R185" s="94">
        <f t="shared" si="91"/>
        <v>5888.4867815739435</v>
      </c>
      <c r="S185" s="94">
        <f t="shared" si="92"/>
        <v>7450.1085381129651</v>
      </c>
      <c r="T185" s="94">
        <f t="shared" si="93"/>
        <v>8146.6993754624027</v>
      </c>
      <c r="U185" s="94" t="str">
        <f t="shared" si="94"/>
        <v>-</v>
      </c>
      <c r="V185" s="95">
        <v>0.52</v>
      </c>
      <c r="W185" s="96">
        <f t="shared" si="95"/>
        <v>1.778404287234042</v>
      </c>
      <c r="X185" s="96">
        <f t="shared" si="96"/>
        <v>1.5207761111111089</v>
      </c>
      <c r="Y185" s="96">
        <f t="shared" si="97"/>
        <v>1.3143971505376348</v>
      </c>
      <c r="Z185" s="96">
        <f t="shared" si="98"/>
        <v>1.0596950000000001</v>
      </c>
      <c r="AA185" s="96">
        <f t="shared" si="99"/>
        <v>0.83757169014084287</v>
      </c>
      <c r="AB185" s="96">
        <f t="shared" si="100"/>
        <v>0.76595437150837797</v>
      </c>
      <c r="AC185" s="96" t="str">
        <f t="shared" si="101"/>
        <v>-</v>
      </c>
      <c r="AD185" s="95">
        <v>10.8</v>
      </c>
      <c r="AE185" s="95">
        <v>7.35</v>
      </c>
      <c r="AF185" s="95">
        <v>4.3600000000000003</v>
      </c>
      <c r="AG185" s="95">
        <v>5.16</v>
      </c>
      <c r="AH185" s="96">
        <f t="shared" si="102"/>
        <v>1180.8338604863222</v>
      </c>
      <c r="AI185" s="96">
        <f t="shared" si="103"/>
        <v>1380.8738739758996</v>
      </c>
      <c r="AJ185" s="96">
        <f t="shared" si="104"/>
        <v>1597.6906212410959</v>
      </c>
      <c r="AK185" s="96">
        <f t="shared" si="105"/>
        <v>1981.7022822604617</v>
      </c>
      <c r="AL185" s="96">
        <f t="shared" si="106"/>
        <v>2507.2480657110941</v>
      </c>
      <c r="AM185" s="96">
        <f t="shared" si="107"/>
        <v>2741.6776744344625</v>
      </c>
      <c r="AN185" s="96" t="str">
        <f t="shared" si="108"/>
        <v>-</v>
      </c>
      <c r="AO185" s="97">
        <f t="shared" si="109"/>
        <v>194.44444444444443</v>
      </c>
      <c r="AP185" s="97">
        <f t="shared" si="110"/>
        <v>194.44444444444443</v>
      </c>
      <c r="AQ185" s="97">
        <f t="shared" si="111"/>
        <v>194.44444444444443</v>
      </c>
      <c r="AR185" s="97">
        <f t="shared" si="112"/>
        <v>285.71428571428572</v>
      </c>
      <c r="AS185" s="97">
        <f t="shared" si="113"/>
        <v>481.65137614678895</v>
      </c>
      <c r="AT185" s="97">
        <f t="shared" si="114"/>
        <v>406.97674418604652</v>
      </c>
      <c r="AU185" s="97">
        <f t="shared" si="115"/>
        <v>406.97674418604652</v>
      </c>
      <c r="AV185" s="97">
        <f t="shared" si="116"/>
        <v>166.95281468503222</v>
      </c>
      <c r="AW185" s="97">
        <f t="shared" si="117"/>
        <v>170.44380817099503</v>
      </c>
      <c r="AX185" s="97">
        <f t="shared" si="118"/>
        <v>173.34746202429082</v>
      </c>
      <c r="AY185" s="97">
        <f t="shared" si="119"/>
        <v>249.71179097458347</v>
      </c>
      <c r="AZ185" s="97">
        <f t="shared" si="120"/>
        <v>404.03483110842757</v>
      </c>
      <c r="BA185" s="97">
        <f t="shared" si="121"/>
        <v>354.37329894011168</v>
      </c>
      <c r="BB185" s="97" t="str">
        <f t="shared" si="122"/>
        <v>-</v>
      </c>
    </row>
    <row r="186" spans="2:54" s="75" customFormat="1" x14ac:dyDescent="0.3">
      <c r="B186" s="92" t="s">
        <v>138</v>
      </c>
      <c r="C186" s="92" t="s">
        <v>144</v>
      </c>
      <c r="D186" s="92" t="s">
        <v>145</v>
      </c>
      <c r="E186" s="93" t="s">
        <v>114</v>
      </c>
      <c r="F186" s="93" t="s">
        <v>112</v>
      </c>
      <c r="G186" s="93" t="s">
        <v>59</v>
      </c>
      <c r="H186" s="94">
        <v>0.45534911815714302</v>
      </c>
      <c r="I186" s="94">
        <v>0.32224561898047299</v>
      </c>
      <c r="J186" s="94">
        <v>0.32370080350715502</v>
      </c>
      <c r="K186" s="94">
        <v>0.102003300320628</v>
      </c>
      <c r="L186" s="94">
        <v>5.71131293620721E-2</v>
      </c>
      <c r="M186" s="94">
        <v>4.5309345411261998E-2</v>
      </c>
      <c r="N186" s="94">
        <v>2.0284260469984699E-2</v>
      </c>
      <c r="O186" s="94">
        <f t="shared" si="88"/>
        <v>26353.405599127011</v>
      </c>
      <c r="P186" s="94">
        <f t="shared" si="89"/>
        <v>37238.675386699855</v>
      </c>
      <c r="Q186" s="94">
        <f t="shared" si="90"/>
        <v>37071.270352082254</v>
      </c>
      <c r="R186" s="94">
        <f t="shared" si="91"/>
        <v>117643.25234850519</v>
      </c>
      <c r="S186" s="94">
        <f t="shared" si="92"/>
        <v>210109.30645955823</v>
      </c>
      <c r="T186" s="94">
        <f t="shared" si="93"/>
        <v>264846.02439251536</v>
      </c>
      <c r="U186" s="94">
        <f t="shared" si="94"/>
        <v>591591.69336031761</v>
      </c>
      <c r="V186" s="95">
        <v>0.52</v>
      </c>
      <c r="W186" s="96">
        <f t="shared" si="95"/>
        <v>0.23678154144171437</v>
      </c>
      <c r="X186" s="96">
        <f t="shared" si="96"/>
        <v>0.16756772186984595</v>
      </c>
      <c r="Y186" s="96">
        <f t="shared" si="97"/>
        <v>0.16832441782372062</v>
      </c>
      <c r="Z186" s="96">
        <f t="shared" si="98"/>
        <v>5.3041716166726566E-2</v>
      </c>
      <c r="AA186" s="96">
        <f t="shared" si="99"/>
        <v>2.9698827268277495E-2</v>
      </c>
      <c r="AB186" s="96">
        <f t="shared" si="100"/>
        <v>2.356085961385624E-2</v>
      </c>
      <c r="AC186" s="96">
        <f t="shared" si="101"/>
        <v>1.0547815444392044E-2</v>
      </c>
      <c r="AD186" s="95">
        <v>10.8</v>
      </c>
      <c r="AE186" s="95">
        <v>7.35</v>
      </c>
      <c r="AF186" s="95">
        <v>4.3600000000000003</v>
      </c>
      <c r="AG186" s="95">
        <v>5.16</v>
      </c>
      <c r="AH186" s="96">
        <f t="shared" si="102"/>
        <v>8868.9345766292827</v>
      </c>
      <c r="AI186" s="96">
        <f t="shared" si="103"/>
        <v>12532.246524370144</v>
      </c>
      <c r="AJ186" s="96">
        <f t="shared" si="104"/>
        <v>12475.908291566144</v>
      </c>
      <c r="AK186" s="96">
        <f t="shared" si="105"/>
        <v>39591.479155746936</v>
      </c>
      <c r="AL186" s="96">
        <f t="shared" si="106"/>
        <v>70709.862750812856</v>
      </c>
      <c r="AM186" s="96">
        <f t="shared" si="107"/>
        <v>89130.873593634984</v>
      </c>
      <c r="AN186" s="96">
        <f t="shared" si="108"/>
        <v>199093.35834241458</v>
      </c>
      <c r="AO186" s="97">
        <f t="shared" si="109"/>
        <v>194.44444444444443</v>
      </c>
      <c r="AP186" s="97">
        <f t="shared" si="110"/>
        <v>194.44444444444443</v>
      </c>
      <c r="AQ186" s="97">
        <f t="shared" si="111"/>
        <v>194.44444444444443</v>
      </c>
      <c r="AR186" s="97">
        <f t="shared" si="112"/>
        <v>285.71428571428572</v>
      </c>
      <c r="AS186" s="97">
        <f t="shared" si="113"/>
        <v>481.65137614678895</v>
      </c>
      <c r="AT186" s="97">
        <f t="shared" si="114"/>
        <v>406.97674418604652</v>
      </c>
      <c r="AU186" s="97">
        <f t="shared" si="115"/>
        <v>406.97674418604652</v>
      </c>
      <c r="AV186" s="97">
        <f t="shared" si="116"/>
        <v>190.27286098893651</v>
      </c>
      <c r="AW186" s="97">
        <f t="shared" si="117"/>
        <v>191.47362963736262</v>
      </c>
      <c r="AX186" s="97">
        <f t="shared" si="118"/>
        <v>191.46042002436238</v>
      </c>
      <c r="AY186" s="97">
        <f t="shared" si="119"/>
        <v>283.66718445122768</v>
      </c>
      <c r="AZ186" s="97">
        <f t="shared" si="120"/>
        <v>478.39272866627067</v>
      </c>
      <c r="BA186" s="97">
        <f t="shared" si="121"/>
        <v>405.12691118599838</v>
      </c>
      <c r="BB186" s="97">
        <f t="shared" si="122"/>
        <v>406.14651966418609</v>
      </c>
    </row>
    <row r="187" spans="2:54" s="75" customFormat="1" x14ac:dyDescent="0.3">
      <c r="B187" s="92" t="s">
        <v>138</v>
      </c>
      <c r="C187" s="92" t="s">
        <v>144</v>
      </c>
      <c r="D187" s="92" t="s">
        <v>145</v>
      </c>
      <c r="E187" s="93" t="s">
        <v>115</v>
      </c>
      <c r="F187" s="93" t="s">
        <v>112</v>
      </c>
      <c r="G187" s="93" t="s">
        <v>59</v>
      </c>
      <c r="H187" s="99">
        <v>7.2863301131688596</v>
      </c>
      <c r="I187" s="99">
        <v>6.8639341645793701</v>
      </c>
      <c r="J187" s="99">
        <v>5.5797142241096802</v>
      </c>
      <c r="K187" s="99">
        <v>3.8852457535354898</v>
      </c>
      <c r="L187" s="99">
        <v>2.7407399093778202</v>
      </c>
      <c r="M187" s="99">
        <v>2.34677525626959</v>
      </c>
      <c r="N187" s="99">
        <v>1.88414992817704</v>
      </c>
      <c r="O187" s="94">
        <f t="shared" si="88"/>
        <v>1646.9196170939258</v>
      </c>
      <c r="P187" s="94">
        <f t="shared" si="89"/>
        <v>1748.2685166073959</v>
      </c>
      <c r="Q187" s="94">
        <f t="shared" si="90"/>
        <v>2150.6477783662413</v>
      </c>
      <c r="R187" s="94">
        <f t="shared" si="91"/>
        <v>3088.6077126730679</v>
      </c>
      <c r="S187" s="94">
        <f t="shared" si="92"/>
        <v>4378.3797064947103</v>
      </c>
      <c r="T187" s="94">
        <f t="shared" si="93"/>
        <v>5113.3997462863472</v>
      </c>
      <c r="U187" s="94">
        <f t="shared" si="94"/>
        <v>6368.9199147810314</v>
      </c>
      <c r="V187" s="95">
        <v>0.52</v>
      </c>
      <c r="W187" s="96">
        <f t="shared" si="95"/>
        <v>3.788891658847807</v>
      </c>
      <c r="X187" s="96">
        <f t="shared" si="96"/>
        <v>3.5692457655812726</v>
      </c>
      <c r="Y187" s="96">
        <f t="shared" si="97"/>
        <v>2.9014513965370337</v>
      </c>
      <c r="Z187" s="96">
        <f t="shared" si="98"/>
        <v>2.0203277918384548</v>
      </c>
      <c r="AA187" s="96">
        <f t="shared" si="99"/>
        <v>1.4251847528764665</v>
      </c>
      <c r="AB187" s="96">
        <f t="shared" si="100"/>
        <v>1.2203231332601869</v>
      </c>
      <c r="AC187" s="96">
        <f t="shared" si="101"/>
        <v>0.97975796265206083</v>
      </c>
      <c r="AD187" s="95">
        <v>10.8</v>
      </c>
      <c r="AE187" s="95">
        <v>7.35</v>
      </c>
      <c r="AF187" s="95">
        <v>4.3600000000000003</v>
      </c>
      <c r="AG187" s="95">
        <v>5.16</v>
      </c>
      <c r="AH187" s="96">
        <f t="shared" si="102"/>
        <v>554.25179421430198</v>
      </c>
      <c r="AI187" s="96">
        <f t="shared" si="103"/>
        <v>588.35959693518123</v>
      </c>
      <c r="AJ187" s="96">
        <f t="shared" si="104"/>
        <v>723.77569464248506</v>
      </c>
      <c r="AK187" s="96">
        <f t="shared" si="105"/>
        <v>1039.4352879188209</v>
      </c>
      <c r="AL187" s="96">
        <f t="shared" si="106"/>
        <v>1473.4931704549506</v>
      </c>
      <c r="AM187" s="96">
        <f t="shared" si="107"/>
        <v>1720.8556838463669</v>
      </c>
      <c r="AN187" s="96">
        <f t="shared" si="108"/>
        <v>2143.3865097820776</v>
      </c>
      <c r="AO187" s="97">
        <f t="shared" si="109"/>
        <v>194.44444444444443</v>
      </c>
      <c r="AP187" s="97">
        <f t="shared" si="110"/>
        <v>194.44444444444443</v>
      </c>
      <c r="AQ187" s="97">
        <f t="shared" si="111"/>
        <v>194.44444444444443</v>
      </c>
      <c r="AR187" s="97">
        <f t="shared" si="112"/>
        <v>285.71428571428572</v>
      </c>
      <c r="AS187" s="97">
        <f t="shared" si="113"/>
        <v>481.65137614678895</v>
      </c>
      <c r="AT187" s="97">
        <f t="shared" si="114"/>
        <v>406.97674418604652</v>
      </c>
      <c r="AU187" s="97">
        <f t="shared" si="115"/>
        <v>406.97674418604652</v>
      </c>
      <c r="AV187" s="97">
        <f t="shared" si="116"/>
        <v>143.94513641661058</v>
      </c>
      <c r="AW187" s="97">
        <f t="shared" si="117"/>
        <v>146.14545775465407</v>
      </c>
      <c r="AX187" s="97">
        <f t="shared" si="118"/>
        <v>153.26843406755896</v>
      </c>
      <c r="AY187" s="97">
        <f t="shared" si="119"/>
        <v>224.1116902899702</v>
      </c>
      <c r="AZ187" s="97">
        <f t="shared" si="120"/>
        <v>362.99618589637151</v>
      </c>
      <c r="BA187" s="97">
        <f t="shared" si="121"/>
        <v>329.13693493874069</v>
      </c>
      <c r="BB187" s="97">
        <f t="shared" si="122"/>
        <v>342.03302683497111</v>
      </c>
    </row>
    <row r="188" spans="2:54" s="75" customFormat="1" x14ac:dyDescent="0.3">
      <c r="B188" s="92" t="s">
        <v>138</v>
      </c>
      <c r="C188" s="92" t="s">
        <v>144</v>
      </c>
      <c r="D188" s="92" t="s">
        <v>145</v>
      </c>
      <c r="E188" s="93" t="s">
        <v>116</v>
      </c>
      <c r="F188" s="93" t="s">
        <v>112</v>
      </c>
      <c r="G188" s="93" t="s">
        <v>59</v>
      </c>
      <c r="H188" s="94">
        <v>11.161687476006852</v>
      </c>
      <c r="I188" s="94">
        <v>10.110749228004284</v>
      </c>
      <c r="J188" s="94">
        <v>8.4311018555738251</v>
      </c>
      <c r="K188" s="94">
        <v>6.0251240538561177</v>
      </c>
      <c r="L188" s="94">
        <v>4.4085678274722824</v>
      </c>
      <c r="M188" s="94">
        <v>3.8650737776585018</v>
      </c>
      <c r="N188" s="94">
        <v>1.9044341886470246</v>
      </c>
      <c r="O188" s="94">
        <f t="shared" si="88"/>
        <v>1075.1062530459828</v>
      </c>
      <c r="P188" s="94">
        <f t="shared" si="89"/>
        <v>1186.8556651333965</v>
      </c>
      <c r="Q188" s="94">
        <f t="shared" si="90"/>
        <v>1423.3015097625425</v>
      </c>
      <c r="R188" s="94">
        <f t="shared" si="91"/>
        <v>1991.6602368244889</v>
      </c>
      <c r="S188" s="94">
        <f t="shared" si="92"/>
        <v>2721.9724113625302</v>
      </c>
      <c r="T188" s="94">
        <f t="shared" si="93"/>
        <v>3104.7272808514704</v>
      </c>
      <c r="U188" s="94">
        <f t="shared" si="94"/>
        <v>6301.0841075717144</v>
      </c>
      <c r="V188" s="95">
        <v>0.52</v>
      </c>
      <c r="W188" s="96">
        <f t="shared" si="95"/>
        <v>5.8040774875235632</v>
      </c>
      <c r="X188" s="96">
        <f t="shared" si="96"/>
        <v>5.2575895985622276</v>
      </c>
      <c r="Y188" s="96">
        <f t="shared" si="97"/>
        <v>4.3841729648983891</v>
      </c>
      <c r="Z188" s="96">
        <f t="shared" si="98"/>
        <v>3.1330645080051811</v>
      </c>
      <c r="AA188" s="96">
        <f t="shared" si="99"/>
        <v>2.2924552702855867</v>
      </c>
      <c r="AB188" s="96">
        <f t="shared" si="100"/>
        <v>2.0098383643824209</v>
      </c>
      <c r="AC188" s="96">
        <f t="shared" si="101"/>
        <v>0.99030577809645282</v>
      </c>
      <c r="AD188" s="95">
        <v>10.8</v>
      </c>
      <c r="AE188" s="95">
        <v>7.35</v>
      </c>
      <c r="AF188" s="95">
        <v>4.3600000000000003</v>
      </c>
      <c r="AG188" s="95">
        <v>5.16</v>
      </c>
      <c r="AH188" s="96">
        <f t="shared" si="102"/>
        <v>361.81460439047498</v>
      </c>
      <c r="AI188" s="96">
        <f t="shared" si="103"/>
        <v>399.42257961220076</v>
      </c>
      <c r="AJ188" s="96">
        <f t="shared" si="104"/>
        <v>478.9957004008557</v>
      </c>
      <c r="AK188" s="96">
        <f t="shared" si="105"/>
        <v>670.27027200824148</v>
      </c>
      <c r="AL188" s="96">
        <f t="shared" si="106"/>
        <v>916.04840767008238</v>
      </c>
      <c r="AM188" s="96">
        <f t="shared" si="107"/>
        <v>1044.8601425942447</v>
      </c>
      <c r="AN188" s="96">
        <f t="shared" si="108"/>
        <v>2120.557151586635</v>
      </c>
      <c r="AO188" s="97">
        <f t="shared" si="109"/>
        <v>194.44444444444443</v>
      </c>
      <c r="AP188" s="97">
        <f t="shared" si="110"/>
        <v>194.44444444444443</v>
      </c>
      <c r="AQ188" s="97">
        <f t="shared" si="111"/>
        <v>194.44444444444443</v>
      </c>
      <c r="AR188" s="97">
        <f t="shared" si="112"/>
        <v>285.71428571428572</v>
      </c>
      <c r="AS188" s="97">
        <f t="shared" si="113"/>
        <v>481.65137614678895</v>
      </c>
      <c r="AT188" s="97">
        <f t="shared" si="114"/>
        <v>406.97674418604652</v>
      </c>
      <c r="AU188" s="97">
        <f t="shared" si="115"/>
        <v>406.97674418604652</v>
      </c>
      <c r="AV188" s="97">
        <f t="shared" si="116"/>
        <v>126.47495782755512</v>
      </c>
      <c r="AW188" s="97">
        <f t="shared" si="117"/>
        <v>130.7792796116816</v>
      </c>
      <c r="AX188" s="97">
        <f t="shared" si="118"/>
        <v>138.30190191159039</v>
      </c>
      <c r="AY188" s="97">
        <f t="shared" si="119"/>
        <v>200.32310193230015</v>
      </c>
      <c r="AZ188" s="97">
        <f t="shared" si="120"/>
        <v>315.67292295523362</v>
      </c>
      <c r="BA188" s="97">
        <f t="shared" si="121"/>
        <v>292.89363208411532</v>
      </c>
      <c r="BB188" s="97">
        <f t="shared" si="122"/>
        <v>341.44643791189839</v>
      </c>
    </row>
    <row r="189" spans="2:54" s="75" customFormat="1" x14ac:dyDescent="0.3">
      <c r="B189" s="93" t="s">
        <v>138</v>
      </c>
      <c r="C189" s="93" t="s">
        <v>144</v>
      </c>
      <c r="D189" s="93" t="s">
        <v>145</v>
      </c>
      <c r="E189" s="93" t="s">
        <v>111</v>
      </c>
      <c r="F189" s="93" t="s">
        <v>117</v>
      </c>
      <c r="G189" s="93" t="s">
        <v>59</v>
      </c>
      <c r="H189" s="99">
        <v>2.1967936170212798</v>
      </c>
      <c r="I189" s="99">
        <v>1.87855555555556</v>
      </c>
      <c r="J189" s="99">
        <v>1.6236236559139801</v>
      </c>
      <c r="K189" s="99">
        <v>1.3089999999999999</v>
      </c>
      <c r="L189" s="99">
        <v>1.03461971830986</v>
      </c>
      <c r="M189" s="101">
        <v>0.94615363128491603</v>
      </c>
      <c r="N189" s="94" t="s">
        <v>113</v>
      </c>
      <c r="O189" s="94">
        <f t="shared" si="88"/>
        <v>5462.5067676003537</v>
      </c>
      <c r="P189" s="94">
        <f t="shared" si="89"/>
        <v>6387.8866741586171</v>
      </c>
      <c r="Q189" s="94">
        <f t="shared" si="90"/>
        <v>7390.8753154036103</v>
      </c>
      <c r="R189" s="94">
        <f t="shared" si="91"/>
        <v>9167.3032849503434</v>
      </c>
      <c r="S189" s="94">
        <f t="shared" si="92"/>
        <v>11598.464428653098</v>
      </c>
      <c r="T189" s="94">
        <f t="shared" si="93"/>
        <v>12682.929709526667</v>
      </c>
      <c r="U189" s="94" t="str">
        <f t="shared" si="94"/>
        <v>-</v>
      </c>
      <c r="V189" s="95">
        <v>0.52</v>
      </c>
      <c r="W189" s="96">
        <f t="shared" si="95"/>
        <v>1.1423326808510657</v>
      </c>
      <c r="X189" s="96">
        <f t="shared" si="96"/>
        <v>0.97684888888889121</v>
      </c>
      <c r="Y189" s="96">
        <f t="shared" si="97"/>
        <v>0.84428430107526964</v>
      </c>
      <c r="Z189" s="96">
        <f t="shared" si="98"/>
        <v>0.68067999999999995</v>
      </c>
      <c r="AA189" s="96">
        <f t="shared" si="99"/>
        <v>0.53800225352112718</v>
      </c>
      <c r="AB189" s="96">
        <f t="shared" si="100"/>
        <v>0.49199988826815633</v>
      </c>
      <c r="AC189" s="96" t="str">
        <f t="shared" si="101"/>
        <v>-</v>
      </c>
      <c r="AD189" s="95">
        <v>10.8</v>
      </c>
      <c r="AE189" s="95">
        <v>7.35</v>
      </c>
      <c r="AF189" s="95">
        <v>4.3600000000000003</v>
      </c>
      <c r="AG189" s="95">
        <v>5.16</v>
      </c>
      <c r="AH189" s="96">
        <f t="shared" si="102"/>
        <v>1838.3436237116571</v>
      </c>
      <c r="AI189" s="96">
        <f t="shared" si="103"/>
        <v>2149.7695538033809</v>
      </c>
      <c r="AJ189" s="96">
        <f t="shared" si="104"/>
        <v>2487.3138080685226</v>
      </c>
      <c r="AK189" s="96">
        <f t="shared" si="105"/>
        <v>3085.1501439736735</v>
      </c>
      <c r="AL189" s="96">
        <f t="shared" si="106"/>
        <v>3903.3293750274852</v>
      </c>
      <c r="AM189" s="96">
        <f t="shared" si="107"/>
        <v>4268.2936522445507</v>
      </c>
      <c r="AN189" s="96" t="str">
        <f t="shared" si="108"/>
        <v>-</v>
      </c>
      <c r="AO189" s="97">
        <f t="shared" si="109"/>
        <v>194.44444444444443</v>
      </c>
      <c r="AP189" s="97">
        <f t="shared" si="110"/>
        <v>194.44444444444443</v>
      </c>
      <c r="AQ189" s="97">
        <f t="shared" si="111"/>
        <v>194.44444444444443</v>
      </c>
      <c r="AR189" s="97">
        <f t="shared" si="112"/>
        <v>285.71428571428572</v>
      </c>
      <c r="AS189" s="97">
        <f t="shared" si="113"/>
        <v>481.65137614678895</v>
      </c>
      <c r="AT189" s="97">
        <f t="shared" si="114"/>
        <v>406.97674418604652</v>
      </c>
      <c r="AU189" s="97">
        <f t="shared" si="115"/>
        <v>406.97674418604652</v>
      </c>
      <c r="AV189" s="97">
        <f t="shared" si="116"/>
        <v>175.84504268309701</v>
      </c>
      <c r="AW189" s="97">
        <f t="shared" si="117"/>
        <v>178.31595020135546</v>
      </c>
      <c r="AX189" s="97">
        <f t="shared" si="118"/>
        <v>180.34599170737175</v>
      </c>
      <c r="AY189" s="97">
        <f t="shared" si="119"/>
        <v>261.49715839754538</v>
      </c>
      <c r="AZ189" s="97">
        <f t="shared" si="120"/>
        <v>428.74622985122761</v>
      </c>
      <c r="BA189" s="97">
        <f t="shared" si="121"/>
        <v>371.54990118789021</v>
      </c>
      <c r="BB189" s="97" t="str">
        <f t="shared" si="122"/>
        <v>-</v>
      </c>
    </row>
    <row r="190" spans="2:54" s="75" customFormat="1" x14ac:dyDescent="0.3">
      <c r="B190" s="93" t="s">
        <v>138</v>
      </c>
      <c r="C190" s="93" t="s">
        <v>144</v>
      </c>
      <c r="D190" s="93" t="s">
        <v>145</v>
      </c>
      <c r="E190" s="93" t="s">
        <v>114</v>
      </c>
      <c r="F190" s="93" t="s">
        <v>117</v>
      </c>
      <c r="G190" s="93" t="s">
        <v>59</v>
      </c>
      <c r="H190" s="94">
        <v>6.6716172316747799E-2</v>
      </c>
      <c r="I190" s="94">
        <v>5.2373608573849997E-2</v>
      </c>
      <c r="J190" s="94">
        <v>4.7752764021262502E-2</v>
      </c>
      <c r="K190" s="94">
        <v>1.50916022012492E-2</v>
      </c>
      <c r="L190" s="94">
        <v>8.4503538915441604E-3</v>
      </c>
      <c r="M190" s="94">
        <v>6.70399341288798E-3</v>
      </c>
      <c r="N190" s="94">
        <v>3.0017803965746801E-3</v>
      </c>
      <c r="O190" s="94">
        <f t="shared" si="88"/>
        <v>179866.43392890861</v>
      </c>
      <c r="P190" s="94">
        <f t="shared" si="89"/>
        <v>229123.03212942192</v>
      </c>
      <c r="Q190" s="94">
        <f t="shared" si="90"/>
        <v>251294.35428401284</v>
      </c>
      <c r="R190" s="94">
        <f t="shared" si="91"/>
        <v>795144.20271471946</v>
      </c>
      <c r="S190" s="94">
        <f t="shared" si="92"/>
        <v>1420058.8701980624</v>
      </c>
      <c r="T190" s="94">
        <f t="shared" si="93"/>
        <v>1789977.8924201806</v>
      </c>
      <c r="U190" s="94">
        <f t="shared" si="94"/>
        <v>3997627.5458701621</v>
      </c>
      <c r="V190" s="95">
        <v>0.52</v>
      </c>
      <c r="W190" s="96">
        <f t="shared" si="95"/>
        <v>3.469240960470886E-2</v>
      </c>
      <c r="X190" s="96">
        <f t="shared" si="96"/>
        <v>2.7234276458401999E-2</v>
      </c>
      <c r="Y190" s="96">
        <f t="shared" si="97"/>
        <v>2.4831437291056503E-2</v>
      </c>
      <c r="Z190" s="96">
        <f t="shared" si="98"/>
        <v>7.8476331446495837E-3</v>
      </c>
      <c r="AA190" s="96">
        <f t="shared" si="99"/>
        <v>4.394184023602964E-3</v>
      </c>
      <c r="AB190" s="96">
        <f t="shared" si="100"/>
        <v>3.4860765747017496E-3</v>
      </c>
      <c r="AC190" s="96">
        <f t="shared" si="101"/>
        <v>1.5609258062188338E-3</v>
      </c>
      <c r="AD190" s="95">
        <v>10.8</v>
      </c>
      <c r="AE190" s="95">
        <v>7.35</v>
      </c>
      <c r="AF190" s="95">
        <v>4.3600000000000003</v>
      </c>
      <c r="AG190" s="95">
        <v>5.16</v>
      </c>
      <c r="AH190" s="96">
        <f t="shared" si="102"/>
        <v>60531.972956844234</v>
      </c>
      <c r="AI190" s="96">
        <f t="shared" si="103"/>
        <v>77108.712735863141</v>
      </c>
      <c r="AJ190" s="96">
        <f t="shared" si="104"/>
        <v>84570.215384042764</v>
      </c>
      <c r="AK190" s="96">
        <f t="shared" si="105"/>
        <v>267596.60668283829</v>
      </c>
      <c r="AL190" s="96">
        <f t="shared" si="106"/>
        <v>477904.42747050169</v>
      </c>
      <c r="AM190" s="96">
        <f t="shared" si="107"/>
        <v>602396.40610294545</v>
      </c>
      <c r="AN190" s="96">
        <f t="shared" si="108"/>
        <v>1345355.4240909198</v>
      </c>
      <c r="AO190" s="97">
        <f t="shared" si="109"/>
        <v>194.44444444444443</v>
      </c>
      <c r="AP190" s="97">
        <f t="shared" si="110"/>
        <v>194.44444444444443</v>
      </c>
      <c r="AQ190" s="97">
        <f t="shared" si="111"/>
        <v>194.44444444444443</v>
      </c>
      <c r="AR190" s="97">
        <f t="shared" si="112"/>
        <v>285.71428571428572</v>
      </c>
      <c r="AS190" s="97">
        <f t="shared" si="113"/>
        <v>481.65137614678895</v>
      </c>
      <c r="AT190" s="97">
        <f t="shared" si="114"/>
        <v>406.97674418604652</v>
      </c>
      <c r="AU190" s="97">
        <f t="shared" si="115"/>
        <v>406.97674418604652</v>
      </c>
      <c r="AV190" s="97">
        <f t="shared" si="116"/>
        <v>193.82183827742054</v>
      </c>
      <c r="AW190" s="97">
        <f t="shared" si="117"/>
        <v>193.95534874183139</v>
      </c>
      <c r="AX190" s="97">
        <f t="shared" si="118"/>
        <v>193.99840193036118</v>
      </c>
      <c r="AY190" s="97">
        <f t="shared" si="119"/>
        <v>285.40955245392689</v>
      </c>
      <c r="AZ190" s="97">
        <f t="shared" si="120"/>
        <v>481.16643718555628</v>
      </c>
      <c r="BA190" s="97">
        <f t="shared" si="121"/>
        <v>406.70197786087101</v>
      </c>
      <c r="BB190" s="97">
        <f t="shared" si="122"/>
        <v>406.85366891644065</v>
      </c>
    </row>
    <row r="191" spans="2:54" s="75" customFormat="1" x14ac:dyDescent="0.3">
      <c r="B191" s="93" t="s">
        <v>138</v>
      </c>
      <c r="C191" s="93" t="s">
        <v>144</v>
      </c>
      <c r="D191" s="93" t="s">
        <v>145</v>
      </c>
      <c r="E191" s="93" t="s">
        <v>115</v>
      </c>
      <c r="F191" s="93" t="s">
        <v>117</v>
      </c>
      <c r="G191" s="93" t="s">
        <v>59</v>
      </c>
      <c r="H191" s="99">
        <v>1.0733222102893101</v>
      </c>
      <c r="I191" s="99">
        <v>1.01110063288124</v>
      </c>
      <c r="J191" s="101">
        <v>0.82192696608410198</v>
      </c>
      <c r="K191" s="101">
        <v>0.57232111295164301</v>
      </c>
      <c r="L191" s="94">
        <v>0.403728210453283</v>
      </c>
      <c r="M191" s="94">
        <v>0.345694741521406</v>
      </c>
      <c r="N191" s="94">
        <v>0.27754712372589901</v>
      </c>
      <c r="O191" s="94">
        <f t="shared" si="88"/>
        <v>11180.24008537515</v>
      </c>
      <c r="P191" s="94">
        <f t="shared" si="89"/>
        <v>11868.254859859706</v>
      </c>
      <c r="Q191" s="94">
        <f t="shared" si="90"/>
        <v>14599.837327605243</v>
      </c>
      <c r="R191" s="94">
        <f t="shared" si="91"/>
        <v>20967.250252418897</v>
      </c>
      <c r="S191" s="94">
        <f t="shared" si="92"/>
        <v>29722.96631569809</v>
      </c>
      <c r="T191" s="94">
        <f t="shared" si="93"/>
        <v>34712.706207759715</v>
      </c>
      <c r="U191" s="94">
        <f t="shared" si="94"/>
        <v>43235.901128815167</v>
      </c>
      <c r="V191" s="95">
        <v>0.52</v>
      </c>
      <c r="W191" s="96">
        <f t="shared" si="95"/>
        <v>0.55812754935044129</v>
      </c>
      <c r="X191" s="96">
        <f t="shared" si="96"/>
        <v>0.52577232909824478</v>
      </c>
      <c r="Y191" s="96">
        <f t="shared" si="97"/>
        <v>0.42740202236373304</v>
      </c>
      <c r="Z191" s="96">
        <f t="shared" si="98"/>
        <v>0.29760697873485437</v>
      </c>
      <c r="AA191" s="96">
        <f t="shared" si="99"/>
        <v>0.20993866943570716</v>
      </c>
      <c r="AB191" s="96">
        <f t="shared" si="100"/>
        <v>0.17976126559113112</v>
      </c>
      <c r="AC191" s="96">
        <f t="shared" si="101"/>
        <v>0.14432450433746749</v>
      </c>
      <c r="AD191" s="95">
        <v>10.8</v>
      </c>
      <c r="AE191" s="95">
        <v>7.35</v>
      </c>
      <c r="AF191" s="95">
        <v>4.3600000000000003</v>
      </c>
      <c r="AG191" s="95">
        <v>5.16</v>
      </c>
      <c r="AH191" s="96">
        <f t="shared" si="102"/>
        <v>3762.5807979627903</v>
      </c>
      <c r="AI191" s="96">
        <f t="shared" si="103"/>
        <v>3994.1242316835546</v>
      </c>
      <c r="AJ191" s="96">
        <f t="shared" si="104"/>
        <v>4913.4067929440716</v>
      </c>
      <c r="AK191" s="96">
        <f t="shared" si="105"/>
        <v>7056.2861426409745</v>
      </c>
      <c r="AL191" s="96">
        <f t="shared" si="106"/>
        <v>10002.921356244549</v>
      </c>
      <c r="AM191" s="96">
        <f t="shared" si="107"/>
        <v>11682.160742996059</v>
      </c>
      <c r="AN191" s="96">
        <f t="shared" si="108"/>
        <v>14550.543649120489</v>
      </c>
      <c r="AO191" s="97">
        <f t="shared" si="109"/>
        <v>194.44444444444443</v>
      </c>
      <c r="AP191" s="97">
        <f t="shared" si="110"/>
        <v>194.44444444444443</v>
      </c>
      <c r="AQ191" s="97">
        <f t="shared" si="111"/>
        <v>194.44444444444443</v>
      </c>
      <c r="AR191" s="97">
        <f t="shared" si="112"/>
        <v>285.71428571428572</v>
      </c>
      <c r="AS191" s="97">
        <f t="shared" si="113"/>
        <v>481.65137614678895</v>
      </c>
      <c r="AT191" s="97">
        <f t="shared" si="114"/>
        <v>406.97674418604652</v>
      </c>
      <c r="AU191" s="97">
        <f t="shared" si="115"/>
        <v>406.97674418604652</v>
      </c>
      <c r="AV191" s="97">
        <f t="shared" si="116"/>
        <v>184.88962999188158</v>
      </c>
      <c r="AW191" s="97">
        <f t="shared" si="117"/>
        <v>185.41781866872486</v>
      </c>
      <c r="AX191" s="97">
        <f t="shared" si="118"/>
        <v>187.04238040261086</v>
      </c>
      <c r="AY191" s="97">
        <f t="shared" si="119"/>
        <v>274.59570109176866</v>
      </c>
      <c r="AZ191" s="97">
        <f t="shared" si="120"/>
        <v>459.52476650180222</v>
      </c>
      <c r="BA191" s="97">
        <f t="shared" si="121"/>
        <v>393.27600908530928</v>
      </c>
      <c r="BB191" s="97">
        <f t="shared" si="122"/>
        <v>395.90338002186371</v>
      </c>
    </row>
    <row r="192" spans="2:54" s="75" customFormat="1" x14ac:dyDescent="0.3">
      <c r="B192" s="93" t="s">
        <v>138</v>
      </c>
      <c r="C192" s="93" t="s">
        <v>144</v>
      </c>
      <c r="D192" s="93" t="s">
        <v>145</v>
      </c>
      <c r="E192" s="93" t="s">
        <v>116</v>
      </c>
      <c r="F192" s="93" t="s">
        <v>117</v>
      </c>
      <c r="G192" s="93" t="s">
        <v>59</v>
      </c>
      <c r="H192" s="94">
        <v>3.3368319996273379</v>
      </c>
      <c r="I192" s="94">
        <v>2.9420297970106501</v>
      </c>
      <c r="J192" s="94">
        <v>2.4933033860193445</v>
      </c>
      <c r="K192" s="94">
        <v>1.8964127151528922</v>
      </c>
      <c r="L192" s="94">
        <v>1.446798282654687</v>
      </c>
      <c r="M192" s="94">
        <v>1.29855236621921</v>
      </c>
      <c r="N192" s="94">
        <v>0.28054890412247369</v>
      </c>
      <c r="O192" s="94">
        <f t="shared" si="88"/>
        <v>3596.2254022198831</v>
      </c>
      <c r="P192" s="94">
        <f t="shared" si="89"/>
        <v>4078.8166089252427</v>
      </c>
      <c r="Q192" s="94">
        <f t="shared" si="90"/>
        <v>4812.8920320276247</v>
      </c>
      <c r="R192" s="94">
        <f t="shared" si="91"/>
        <v>6327.7365228130411</v>
      </c>
      <c r="S192" s="94">
        <f t="shared" si="92"/>
        <v>8294.1762814243593</v>
      </c>
      <c r="T192" s="94">
        <f t="shared" si="93"/>
        <v>9241.0597463531685</v>
      </c>
      <c r="U192" s="94">
        <f t="shared" si="94"/>
        <v>42773.291300262565</v>
      </c>
      <c r="V192" s="95">
        <v>0.52</v>
      </c>
      <c r="W192" s="96">
        <f t="shared" si="95"/>
        <v>1.7351526398062158</v>
      </c>
      <c r="X192" s="96">
        <f t="shared" si="96"/>
        <v>1.529855494445538</v>
      </c>
      <c r="Y192" s="96">
        <f t="shared" si="97"/>
        <v>1.2965177607300593</v>
      </c>
      <c r="Z192" s="96">
        <f t="shared" si="98"/>
        <v>0.98613461187950402</v>
      </c>
      <c r="AA192" s="96">
        <f t="shared" si="99"/>
        <v>0.75233510698043726</v>
      </c>
      <c r="AB192" s="96">
        <f t="shared" si="100"/>
        <v>0.67524723043398927</v>
      </c>
      <c r="AC192" s="96">
        <f t="shared" si="101"/>
        <v>0.14588543014368632</v>
      </c>
      <c r="AD192" s="95">
        <v>10.8</v>
      </c>
      <c r="AE192" s="95">
        <v>7.35</v>
      </c>
      <c r="AF192" s="95">
        <v>4.3600000000000003</v>
      </c>
      <c r="AG192" s="95">
        <v>5.16</v>
      </c>
      <c r="AH192" s="96">
        <f t="shared" si="102"/>
        <v>1210.2681642086145</v>
      </c>
      <c r="AI192" s="96">
        <f t="shared" si="103"/>
        <v>1372.6786664652259</v>
      </c>
      <c r="AJ192" s="96">
        <f t="shared" si="104"/>
        <v>1619.7232800092966</v>
      </c>
      <c r="AK192" s="96">
        <f t="shared" si="105"/>
        <v>2129.526714408235</v>
      </c>
      <c r="AL192" s="96">
        <f t="shared" si="106"/>
        <v>2791.3093254793512</v>
      </c>
      <c r="AM192" s="96">
        <f t="shared" si="107"/>
        <v>3109.9720300227009</v>
      </c>
      <c r="AN192" s="96">
        <f t="shared" si="108"/>
        <v>14394.857649126823</v>
      </c>
      <c r="AO192" s="97">
        <f t="shared" si="109"/>
        <v>194.44444444444443</v>
      </c>
      <c r="AP192" s="97">
        <f t="shared" si="110"/>
        <v>194.44444444444443</v>
      </c>
      <c r="AQ192" s="97">
        <f t="shared" si="111"/>
        <v>194.44444444444443</v>
      </c>
      <c r="AR192" s="97">
        <f t="shared" si="112"/>
        <v>285.71428571428572</v>
      </c>
      <c r="AS192" s="97">
        <f t="shared" si="113"/>
        <v>481.65137614678895</v>
      </c>
      <c r="AT192" s="97">
        <f t="shared" si="114"/>
        <v>406.97674418604652</v>
      </c>
      <c r="AU192" s="97">
        <f t="shared" si="115"/>
        <v>406.97674418604652</v>
      </c>
      <c r="AV192" s="97">
        <f t="shared" si="116"/>
        <v>167.52887342841836</v>
      </c>
      <c r="AW192" s="97">
        <f t="shared" si="117"/>
        <v>170.31829780535759</v>
      </c>
      <c r="AX192" s="97">
        <f t="shared" si="118"/>
        <v>173.60368012829329</v>
      </c>
      <c r="AY192" s="97">
        <f t="shared" si="119"/>
        <v>251.91531780297439</v>
      </c>
      <c r="AZ192" s="97">
        <f t="shared" si="120"/>
        <v>410.77119477802569</v>
      </c>
      <c r="BA192" s="97">
        <f t="shared" si="121"/>
        <v>359.88192394785909</v>
      </c>
      <c r="BB192" s="97">
        <f t="shared" si="122"/>
        <v>395.78691014878001</v>
      </c>
    </row>
    <row r="193" spans="2:54" s="75" customFormat="1" x14ac:dyDescent="0.3">
      <c r="B193" s="93" t="s">
        <v>138</v>
      </c>
      <c r="C193" s="93" t="s">
        <v>144</v>
      </c>
      <c r="D193" s="93" t="s">
        <v>145</v>
      </c>
      <c r="E193" s="93" t="s">
        <v>111</v>
      </c>
      <c r="F193" s="93" t="s">
        <v>118</v>
      </c>
      <c r="G193" s="93" t="s">
        <v>59</v>
      </c>
      <c r="H193" s="99">
        <v>0.59912553191489404</v>
      </c>
      <c r="I193" s="99">
        <v>0.51233333333333297</v>
      </c>
      <c r="J193" s="94">
        <v>0.442806451612903</v>
      </c>
      <c r="K193" s="94">
        <v>0.35699999999999998</v>
      </c>
      <c r="L193" s="94">
        <v>0.28216901408450701</v>
      </c>
      <c r="M193" s="94">
        <v>0.25804189944134098</v>
      </c>
      <c r="N193" s="94" t="s">
        <v>113</v>
      </c>
      <c r="O193" s="94">
        <f t="shared" si="88"/>
        <v>20029.191481201313</v>
      </c>
      <c r="P193" s="94">
        <f t="shared" si="89"/>
        <v>23422.251138581669</v>
      </c>
      <c r="Q193" s="94">
        <f t="shared" si="90"/>
        <v>27099.876156479942</v>
      </c>
      <c r="R193" s="94">
        <f t="shared" si="91"/>
        <v>33613.445378151264</v>
      </c>
      <c r="S193" s="94">
        <f t="shared" si="92"/>
        <v>42527.7029050614</v>
      </c>
      <c r="T193" s="94">
        <f t="shared" si="93"/>
        <v>46504.075601597731</v>
      </c>
      <c r="U193" s="94" t="str">
        <f t="shared" si="94"/>
        <v>-</v>
      </c>
      <c r="V193" s="95">
        <v>0.52</v>
      </c>
      <c r="W193" s="96">
        <f t="shared" si="95"/>
        <v>0.31154527659574494</v>
      </c>
      <c r="X193" s="96">
        <f t="shared" si="96"/>
        <v>0.26641333333333317</v>
      </c>
      <c r="Y193" s="96">
        <f t="shared" si="97"/>
        <v>0.23025935483870957</v>
      </c>
      <c r="Z193" s="96">
        <f t="shared" si="98"/>
        <v>0.18564</v>
      </c>
      <c r="AA193" s="96">
        <f t="shared" si="99"/>
        <v>0.14672788732394365</v>
      </c>
      <c r="AB193" s="96">
        <f t="shared" si="100"/>
        <v>0.13418178770949732</v>
      </c>
      <c r="AC193" s="96" t="str">
        <f t="shared" si="101"/>
        <v>-</v>
      </c>
      <c r="AD193" s="95">
        <v>10.8</v>
      </c>
      <c r="AE193" s="95">
        <v>7.35</v>
      </c>
      <c r="AF193" s="95">
        <v>4.3600000000000003</v>
      </c>
      <c r="AG193" s="95">
        <v>5.16</v>
      </c>
      <c r="AH193" s="96">
        <f t="shared" si="102"/>
        <v>6740.5932869427479</v>
      </c>
      <c r="AI193" s="96">
        <f t="shared" si="103"/>
        <v>7882.488363945753</v>
      </c>
      <c r="AJ193" s="96">
        <f t="shared" si="104"/>
        <v>9120.1506295845957</v>
      </c>
      <c r="AK193" s="96">
        <f t="shared" si="105"/>
        <v>11312.217194570136</v>
      </c>
      <c r="AL193" s="96">
        <f t="shared" si="106"/>
        <v>14312.207708434125</v>
      </c>
      <c r="AM193" s="96">
        <f t="shared" si="107"/>
        <v>15650.410058230003</v>
      </c>
      <c r="AN193" s="96" t="str">
        <f t="shared" si="108"/>
        <v>-</v>
      </c>
      <c r="AO193" s="97">
        <f t="shared" si="109"/>
        <v>194.44444444444443</v>
      </c>
      <c r="AP193" s="97">
        <f t="shared" si="110"/>
        <v>194.44444444444443</v>
      </c>
      <c r="AQ193" s="97">
        <f t="shared" si="111"/>
        <v>194.44444444444443</v>
      </c>
      <c r="AR193" s="97">
        <f t="shared" si="112"/>
        <v>285.71428571428572</v>
      </c>
      <c r="AS193" s="97">
        <f t="shared" si="113"/>
        <v>481.65137614678895</v>
      </c>
      <c r="AT193" s="97">
        <f t="shared" si="114"/>
        <v>406.97674418604652</v>
      </c>
      <c r="AU193" s="97">
        <f t="shared" si="115"/>
        <v>406.97674418604652</v>
      </c>
      <c r="AV193" s="97">
        <f t="shared" si="116"/>
        <v>188.99261513366923</v>
      </c>
      <c r="AW193" s="97">
        <f t="shared" si="117"/>
        <v>189.76338012556911</v>
      </c>
      <c r="AX193" s="97">
        <f t="shared" si="118"/>
        <v>190.38536923239076</v>
      </c>
      <c r="AY193" s="97">
        <f t="shared" si="119"/>
        <v>278.67573291717753</v>
      </c>
      <c r="AZ193" s="97">
        <f t="shared" si="120"/>
        <v>465.97000140759815</v>
      </c>
      <c r="BA193" s="97">
        <f t="shared" si="121"/>
        <v>396.66186092724917</v>
      </c>
      <c r="BB193" s="97" t="str">
        <f t="shared" si="122"/>
        <v>-</v>
      </c>
    </row>
    <row r="194" spans="2:54" s="75" customFormat="1" x14ac:dyDescent="0.3">
      <c r="B194" s="93" t="s">
        <v>138</v>
      </c>
      <c r="C194" s="93" t="s">
        <v>144</v>
      </c>
      <c r="D194" s="93" t="s">
        <v>145</v>
      </c>
      <c r="E194" s="93" t="s">
        <v>114</v>
      </c>
      <c r="F194" s="93" t="s">
        <v>118</v>
      </c>
      <c r="G194" s="93" t="s">
        <v>59</v>
      </c>
      <c r="H194" s="94">
        <v>1.3381626097695399E-3</v>
      </c>
      <c r="I194" s="94">
        <v>1.89480242009934E-3</v>
      </c>
      <c r="J194" s="94">
        <v>1.8421009977033799E-3</v>
      </c>
      <c r="K194" s="94">
        <v>6.3291025932837397E-4</v>
      </c>
      <c r="L194" s="94">
        <v>3.5452424705834801E-4</v>
      </c>
      <c r="M194" s="94">
        <v>2.81298731155182E-4</v>
      </c>
      <c r="N194" s="94">
        <v>1.2615198664323301E-4</v>
      </c>
      <c r="O194" s="94">
        <f t="shared" si="88"/>
        <v>8967520.0251385402</v>
      </c>
      <c r="P194" s="94">
        <f t="shared" si="89"/>
        <v>6333114.1404024959</v>
      </c>
      <c r="Q194" s="94">
        <f t="shared" si="90"/>
        <v>6514300.7983606076</v>
      </c>
      <c r="R194" s="94">
        <f t="shared" si="91"/>
        <v>18960033.943412535</v>
      </c>
      <c r="S194" s="94">
        <f t="shared" si="92"/>
        <v>33848178.508436479</v>
      </c>
      <c r="T194" s="94">
        <f t="shared" si="93"/>
        <v>42659275.250623323</v>
      </c>
      <c r="U194" s="94">
        <f t="shared" si="94"/>
        <v>95123353.339942813</v>
      </c>
      <c r="V194" s="95">
        <v>0.52</v>
      </c>
      <c r="W194" s="96">
        <f t="shared" si="95"/>
        <v>6.958445570801608E-4</v>
      </c>
      <c r="X194" s="96">
        <f t="shared" si="96"/>
        <v>9.8529725845165677E-4</v>
      </c>
      <c r="Y194" s="96">
        <f t="shared" si="97"/>
        <v>9.5789251880575759E-4</v>
      </c>
      <c r="Z194" s="96">
        <f t="shared" si="98"/>
        <v>3.2911333485075446E-4</v>
      </c>
      <c r="AA194" s="96">
        <f t="shared" si="99"/>
        <v>1.8435260847034097E-4</v>
      </c>
      <c r="AB194" s="96">
        <f t="shared" si="100"/>
        <v>1.4627534020069465E-4</v>
      </c>
      <c r="AC194" s="96">
        <f t="shared" si="101"/>
        <v>6.559903305448117E-5</v>
      </c>
      <c r="AD194" s="95">
        <v>10.8</v>
      </c>
      <c r="AE194" s="95">
        <v>7.35</v>
      </c>
      <c r="AF194" s="95">
        <v>4.3600000000000003</v>
      </c>
      <c r="AG194" s="95">
        <v>5.16</v>
      </c>
      <c r="AH194" s="96">
        <f t="shared" si="102"/>
        <v>3017915.3930754703</v>
      </c>
      <c r="AI194" s="96">
        <f t="shared" si="103"/>
        <v>2131336.4895585324</v>
      </c>
      <c r="AJ194" s="96">
        <f t="shared" si="104"/>
        <v>2192312.7686790507</v>
      </c>
      <c r="AK194" s="96">
        <f t="shared" si="105"/>
        <v>6380780.6540330648</v>
      </c>
      <c r="AL194" s="96">
        <f t="shared" si="106"/>
        <v>11391213.92110843</v>
      </c>
      <c r="AM194" s="96">
        <f t="shared" si="107"/>
        <v>14356486.863190541</v>
      </c>
      <c r="AN194" s="96">
        <f t="shared" si="108"/>
        <v>32012666.989403829</v>
      </c>
      <c r="AO194" s="97">
        <f t="shared" si="109"/>
        <v>194.44444444444443</v>
      </c>
      <c r="AP194" s="97">
        <f t="shared" si="110"/>
        <v>194.44444444444443</v>
      </c>
      <c r="AQ194" s="97">
        <f t="shared" si="111"/>
        <v>194.44444444444443</v>
      </c>
      <c r="AR194" s="97">
        <f t="shared" si="112"/>
        <v>285.71428571428572</v>
      </c>
      <c r="AS194" s="97">
        <f t="shared" si="113"/>
        <v>481.65137614678895</v>
      </c>
      <c r="AT194" s="97">
        <f t="shared" si="114"/>
        <v>406.97674418604652</v>
      </c>
      <c r="AU194" s="97">
        <f t="shared" si="115"/>
        <v>406.97674418604652</v>
      </c>
      <c r="AV194" s="97">
        <f t="shared" si="116"/>
        <v>194.43191718599104</v>
      </c>
      <c r="AW194" s="97">
        <f t="shared" si="117"/>
        <v>194.42670665731114</v>
      </c>
      <c r="AX194" s="97">
        <f t="shared" si="118"/>
        <v>194.42719996663882</v>
      </c>
      <c r="AY194" s="97">
        <f t="shared" si="119"/>
        <v>285.70149276584272</v>
      </c>
      <c r="AZ194" s="97">
        <f t="shared" si="120"/>
        <v>481.63101148319106</v>
      </c>
      <c r="BA194" s="97">
        <f t="shared" si="121"/>
        <v>406.96520756314226</v>
      </c>
      <c r="BB194" s="97">
        <f t="shared" si="122"/>
        <v>406.97157036017518</v>
      </c>
    </row>
    <row r="195" spans="2:54" s="75" customFormat="1" x14ac:dyDescent="0.3">
      <c r="B195" s="93" t="s">
        <v>138</v>
      </c>
      <c r="C195" s="93" t="s">
        <v>144</v>
      </c>
      <c r="D195" s="93" t="s">
        <v>145</v>
      </c>
      <c r="E195" s="93" t="s">
        <v>115</v>
      </c>
      <c r="F195" s="93" t="s">
        <v>118</v>
      </c>
      <c r="G195" s="93" t="s">
        <v>59</v>
      </c>
      <c r="H195" s="94">
        <v>4.3192922384601602E-2</v>
      </c>
      <c r="I195" s="94">
        <v>4.0688984855059403E-2</v>
      </c>
      <c r="J195" s="94">
        <v>3.3076207043467698E-2</v>
      </c>
      <c r="K195" s="94">
        <v>2.3031500861354401E-2</v>
      </c>
      <c r="L195" s="94">
        <v>1.6246939727337099E-2</v>
      </c>
      <c r="M195" s="94">
        <v>1.3911541190668401E-2</v>
      </c>
      <c r="N195" s="94">
        <v>1.11691263427138E-2</v>
      </c>
      <c r="O195" s="94">
        <f t="shared" si="88"/>
        <v>277823.29459323717</v>
      </c>
      <c r="P195" s="94">
        <f t="shared" si="89"/>
        <v>294920.11272205238</v>
      </c>
      <c r="Q195" s="94">
        <f t="shared" si="90"/>
        <v>362798.55136442889</v>
      </c>
      <c r="R195" s="94">
        <f t="shared" si="91"/>
        <v>521025.53247562534</v>
      </c>
      <c r="S195" s="94">
        <f t="shared" si="92"/>
        <v>738600.63503582776</v>
      </c>
      <c r="T195" s="94">
        <f t="shared" si="93"/>
        <v>862593.14015109802</v>
      </c>
      <c r="U195" s="94">
        <f t="shared" si="94"/>
        <v>1074390.2102807013</v>
      </c>
      <c r="V195" s="95">
        <v>0.52</v>
      </c>
      <c r="W195" s="96">
        <f t="shared" si="95"/>
        <v>2.2460319639992832E-2</v>
      </c>
      <c r="X195" s="96">
        <f t="shared" si="96"/>
        <v>2.1158272124630891E-2</v>
      </c>
      <c r="Y195" s="96">
        <f t="shared" si="97"/>
        <v>1.7199627662603204E-2</v>
      </c>
      <c r="Z195" s="96">
        <f t="shared" si="98"/>
        <v>1.1976380447904288E-2</v>
      </c>
      <c r="AA195" s="96">
        <f t="shared" si="99"/>
        <v>8.4484086582152923E-3</v>
      </c>
      <c r="AB195" s="96">
        <f t="shared" si="100"/>
        <v>7.2340014191475685E-3</v>
      </c>
      <c r="AC195" s="96">
        <f t="shared" si="101"/>
        <v>5.8079456982111765E-3</v>
      </c>
      <c r="AD195" s="95">
        <v>10.8</v>
      </c>
      <c r="AE195" s="95">
        <v>7.35</v>
      </c>
      <c r="AF195" s="95">
        <v>4.3600000000000003</v>
      </c>
      <c r="AG195" s="95">
        <v>5.16</v>
      </c>
      <c r="AH195" s="96">
        <f t="shared" si="102"/>
        <v>93498.224141954823</v>
      </c>
      <c r="AI195" s="96">
        <f t="shared" si="103"/>
        <v>99251.961012229149</v>
      </c>
      <c r="AJ195" s="96">
        <f t="shared" si="104"/>
        <v>122095.66632456741</v>
      </c>
      <c r="AK195" s="96">
        <f t="shared" si="105"/>
        <v>175345.13112160467</v>
      </c>
      <c r="AL195" s="96">
        <f t="shared" si="106"/>
        <v>248567.52140628817</v>
      </c>
      <c r="AM195" s="96">
        <f t="shared" si="107"/>
        <v>290295.76832008106</v>
      </c>
      <c r="AN195" s="96">
        <f t="shared" si="108"/>
        <v>361573.62845985137</v>
      </c>
      <c r="AO195" s="97">
        <f t="shared" si="109"/>
        <v>194.44444444444443</v>
      </c>
      <c r="AP195" s="97">
        <f t="shared" si="110"/>
        <v>194.44444444444443</v>
      </c>
      <c r="AQ195" s="97">
        <f t="shared" si="111"/>
        <v>194.44444444444443</v>
      </c>
      <c r="AR195" s="97">
        <f t="shared" si="112"/>
        <v>285.71428571428572</v>
      </c>
      <c r="AS195" s="97">
        <f t="shared" si="113"/>
        <v>481.65137614678895</v>
      </c>
      <c r="AT195" s="97">
        <f t="shared" si="114"/>
        <v>406.97674418604652</v>
      </c>
      <c r="AU195" s="97">
        <f t="shared" si="115"/>
        <v>406.97674418604652</v>
      </c>
      <c r="AV195" s="97">
        <f t="shared" si="116"/>
        <v>194.04090548514534</v>
      </c>
      <c r="AW195" s="97">
        <f t="shared" si="117"/>
        <v>194.0642533073019</v>
      </c>
      <c r="AX195" s="97">
        <f t="shared" si="118"/>
        <v>194.13527274006412</v>
      </c>
      <c r="AY195" s="97">
        <f t="shared" si="119"/>
        <v>285.24948892490681</v>
      </c>
      <c r="AZ195" s="97">
        <f t="shared" si="120"/>
        <v>480.71988119118538</v>
      </c>
      <c r="BA195" s="97">
        <f t="shared" si="121"/>
        <v>406.40698668247825</v>
      </c>
      <c r="BB195" s="97">
        <f t="shared" si="122"/>
        <v>406.51917804043796</v>
      </c>
    </row>
    <row r="196" spans="2:54" s="75" customFormat="1" x14ac:dyDescent="0.3">
      <c r="B196" s="93" t="s">
        <v>138</v>
      </c>
      <c r="C196" s="93" t="s">
        <v>144</v>
      </c>
      <c r="D196" s="93" t="s">
        <v>145</v>
      </c>
      <c r="E196" s="93" t="s">
        <v>116</v>
      </c>
      <c r="F196" s="93" t="s">
        <v>118</v>
      </c>
      <c r="G196" s="93" t="s">
        <v>59</v>
      </c>
      <c r="H196" s="94">
        <v>0.64365661690926512</v>
      </c>
      <c r="I196" s="94">
        <v>0.55491712060849174</v>
      </c>
      <c r="J196" s="94">
        <v>0.47772475965407407</v>
      </c>
      <c r="K196" s="94">
        <v>0.38066441112068278</v>
      </c>
      <c r="L196" s="94">
        <v>0.29877047805890244</v>
      </c>
      <c r="M196" s="94">
        <v>0.27223473936316456</v>
      </c>
      <c r="N196" s="94">
        <v>1.1295278329357034E-2</v>
      </c>
      <c r="O196" s="94">
        <f t="shared" si="88"/>
        <v>18643.481143131965</v>
      </c>
      <c r="P196" s="94">
        <f t="shared" si="89"/>
        <v>21624.850908981611</v>
      </c>
      <c r="Q196" s="94">
        <f t="shared" si="90"/>
        <v>25119.066486504355</v>
      </c>
      <c r="R196" s="94">
        <f t="shared" si="91"/>
        <v>31523.829518687569</v>
      </c>
      <c r="S196" s="94">
        <f t="shared" si="92"/>
        <v>40164.610901195556</v>
      </c>
      <c r="T196" s="94">
        <f t="shared" si="93"/>
        <v>44079.605813980445</v>
      </c>
      <c r="U196" s="94">
        <f t="shared" si="94"/>
        <v>1062390.8194286241</v>
      </c>
      <c r="V196" s="95">
        <v>0.52</v>
      </c>
      <c r="W196" s="96">
        <f t="shared" si="95"/>
        <v>0.33470144079281788</v>
      </c>
      <c r="X196" s="96">
        <f t="shared" si="96"/>
        <v>0.28855690271641571</v>
      </c>
      <c r="Y196" s="96">
        <f t="shared" si="97"/>
        <v>0.24841687502011853</v>
      </c>
      <c r="Z196" s="96">
        <f t="shared" si="98"/>
        <v>0.19794549378275506</v>
      </c>
      <c r="AA196" s="96">
        <f t="shared" si="99"/>
        <v>0.15536064859062929</v>
      </c>
      <c r="AB196" s="96">
        <f t="shared" si="100"/>
        <v>0.14156206446884556</v>
      </c>
      <c r="AC196" s="96">
        <f t="shared" si="101"/>
        <v>5.8735447312656579E-3</v>
      </c>
      <c r="AD196" s="95">
        <v>10.8</v>
      </c>
      <c r="AE196" s="95">
        <v>7.35</v>
      </c>
      <c r="AF196" s="95">
        <v>4.3600000000000003</v>
      </c>
      <c r="AG196" s="95">
        <v>5.16</v>
      </c>
      <c r="AH196" s="96">
        <f t="shared" si="102"/>
        <v>6274.2484616309494</v>
      </c>
      <c r="AI196" s="96">
        <f t="shared" si="103"/>
        <v>7277.5940559072724</v>
      </c>
      <c r="AJ196" s="96">
        <f t="shared" si="104"/>
        <v>8453.5319906505047</v>
      </c>
      <c r="AK196" s="96">
        <f t="shared" si="105"/>
        <v>10608.981088019855</v>
      </c>
      <c r="AL196" s="96">
        <f t="shared" si="106"/>
        <v>13516.936360979271</v>
      </c>
      <c r="AM196" s="96">
        <f t="shared" si="107"/>
        <v>14834.482725858805</v>
      </c>
      <c r="AN196" s="96">
        <f t="shared" si="108"/>
        <v>357535.37192309467</v>
      </c>
      <c r="AO196" s="97">
        <f t="shared" si="109"/>
        <v>194.44444444444443</v>
      </c>
      <c r="AP196" s="97">
        <f t="shared" si="110"/>
        <v>194.44444444444443</v>
      </c>
      <c r="AQ196" s="97">
        <f t="shared" si="111"/>
        <v>194.44444444444443</v>
      </c>
      <c r="AR196" s="97">
        <f t="shared" si="112"/>
        <v>285.71428571428572</v>
      </c>
      <c r="AS196" s="97">
        <f t="shared" si="113"/>
        <v>481.65137614678895</v>
      </c>
      <c r="AT196" s="97">
        <f t="shared" si="114"/>
        <v>406.97674418604652</v>
      </c>
      <c r="AU196" s="97">
        <f t="shared" si="115"/>
        <v>406.97674418604652</v>
      </c>
      <c r="AV196" s="97">
        <f t="shared" si="116"/>
        <v>188.59957863858762</v>
      </c>
      <c r="AW196" s="97">
        <f t="shared" si="117"/>
        <v>189.38442742585852</v>
      </c>
      <c r="AX196" s="97">
        <f t="shared" si="118"/>
        <v>190.07248040649046</v>
      </c>
      <c r="AY196" s="97">
        <f t="shared" si="119"/>
        <v>278.22140498096741</v>
      </c>
      <c r="AZ196" s="97">
        <f t="shared" si="120"/>
        <v>465.07912953873767</v>
      </c>
      <c r="BA196" s="97">
        <f t="shared" si="121"/>
        <v>396.10967002993971</v>
      </c>
      <c r="BB196" s="97">
        <f t="shared" si="122"/>
        <v>406.5140158418734</v>
      </c>
    </row>
    <row r="197" spans="2:54" s="75" customFormat="1" x14ac:dyDescent="0.3">
      <c r="B197" s="92" t="s">
        <v>138</v>
      </c>
      <c r="C197" s="92" t="s">
        <v>144</v>
      </c>
      <c r="D197" s="92" t="s">
        <v>146</v>
      </c>
      <c r="E197" s="93" t="s">
        <v>111</v>
      </c>
      <c r="F197" s="93" t="s">
        <v>112</v>
      </c>
      <c r="G197" s="93" t="s">
        <v>59</v>
      </c>
      <c r="H197" s="99">
        <v>3.42000824468085</v>
      </c>
      <c r="I197" s="99">
        <v>2.9245694444444399</v>
      </c>
      <c r="J197" s="99">
        <v>2.5276868279569902</v>
      </c>
      <c r="K197" s="99">
        <v>2.0378750000000001</v>
      </c>
      <c r="L197" s="99">
        <v>1.61071478873239</v>
      </c>
      <c r="M197" s="99">
        <v>1.4729891759776499</v>
      </c>
      <c r="N197" s="94" t="s">
        <v>113</v>
      </c>
      <c r="O197" s="94">
        <f t="shared" si="88"/>
        <v>3508.7634711593573</v>
      </c>
      <c r="P197" s="94">
        <f t="shared" si="89"/>
        <v>4103.1680826712445</v>
      </c>
      <c r="Q197" s="94">
        <f t="shared" si="90"/>
        <v>4747.4235602592562</v>
      </c>
      <c r="R197" s="94">
        <f t="shared" si="91"/>
        <v>5888.4867815739435</v>
      </c>
      <c r="S197" s="94">
        <f t="shared" si="92"/>
        <v>7450.1085381129651</v>
      </c>
      <c r="T197" s="94">
        <f t="shared" si="93"/>
        <v>8146.6993754624027</v>
      </c>
      <c r="U197" s="94" t="str">
        <f t="shared" si="94"/>
        <v>-</v>
      </c>
      <c r="V197" s="95">
        <v>0.52</v>
      </c>
      <c r="W197" s="96">
        <f t="shared" si="95"/>
        <v>1.778404287234042</v>
      </c>
      <c r="X197" s="96">
        <f t="shared" si="96"/>
        <v>1.5207761111111089</v>
      </c>
      <c r="Y197" s="96">
        <f t="shared" si="97"/>
        <v>1.3143971505376348</v>
      </c>
      <c r="Z197" s="96">
        <f t="shared" si="98"/>
        <v>1.0596950000000001</v>
      </c>
      <c r="AA197" s="96">
        <f t="shared" si="99"/>
        <v>0.83757169014084287</v>
      </c>
      <c r="AB197" s="96">
        <f t="shared" si="100"/>
        <v>0.76595437150837797</v>
      </c>
      <c r="AC197" s="96" t="str">
        <f t="shared" si="101"/>
        <v>-</v>
      </c>
      <c r="AD197" s="95">
        <v>10.8</v>
      </c>
      <c r="AE197" s="95">
        <v>7.35</v>
      </c>
      <c r="AF197" s="95">
        <v>4.3600000000000003</v>
      </c>
      <c r="AG197" s="95">
        <v>5.16</v>
      </c>
      <c r="AH197" s="96">
        <f t="shared" si="102"/>
        <v>1180.8338604863222</v>
      </c>
      <c r="AI197" s="96">
        <f t="shared" si="103"/>
        <v>1380.8738739758996</v>
      </c>
      <c r="AJ197" s="96">
        <f t="shared" si="104"/>
        <v>1597.6906212410959</v>
      </c>
      <c r="AK197" s="96">
        <f t="shared" si="105"/>
        <v>1981.7022822604617</v>
      </c>
      <c r="AL197" s="96">
        <f t="shared" si="106"/>
        <v>2507.2480657110941</v>
      </c>
      <c r="AM197" s="96">
        <f t="shared" si="107"/>
        <v>2741.6776744344625</v>
      </c>
      <c r="AN197" s="96" t="str">
        <f t="shared" si="108"/>
        <v>-</v>
      </c>
      <c r="AO197" s="97">
        <f t="shared" si="109"/>
        <v>194.44444444444443</v>
      </c>
      <c r="AP197" s="97">
        <f t="shared" si="110"/>
        <v>194.44444444444443</v>
      </c>
      <c r="AQ197" s="97">
        <f t="shared" si="111"/>
        <v>194.44444444444443</v>
      </c>
      <c r="AR197" s="97">
        <f t="shared" si="112"/>
        <v>285.71428571428572</v>
      </c>
      <c r="AS197" s="97">
        <f t="shared" si="113"/>
        <v>481.65137614678895</v>
      </c>
      <c r="AT197" s="97">
        <f t="shared" si="114"/>
        <v>406.97674418604652</v>
      </c>
      <c r="AU197" s="97">
        <f t="shared" si="115"/>
        <v>406.97674418604652</v>
      </c>
      <c r="AV197" s="97">
        <f t="shared" si="116"/>
        <v>166.95281468503222</v>
      </c>
      <c r="AW197" s="97">
        <f t="shared" si="117"/>
        <v>170.44380817099503</v>
      </c>
      <c r="AX197" s="97">
        <f t="shared" si="118"/>
        <v>173.34746202429082</v>
      </c>
      <c r="AY197" s="97">
        <f t="shared" si="119"/>
        <v>249.71179097458347</v>
      </c>
      <c r="AZ197" s="97">
        <f t="shared" si="120"/>
        <v>404.03483110842757</v>
      </c>
      <c r="BA197" s="97">
        <f t="shared" si="121"/>
        <v>354.37329894011168</v>
      </c>
      <c r="BB197" s="97" t="str">
        <f t="shared" si="122"/>
        <v>-</v>
      </c>
    </row>
    <row r="198" spans="2:54" s="75" customFormat="1" x14ac:dyDescent="0.3">
      <c r="B198" s="92" t="s">
        <v>138</v>
      </c>
      <c r="C198" s="92" t="s">
        <v>144</v>
      </c>
      <c r="D198" s="92" t="s">
        <v>146</v>
      </c>
      <c r="E198" s="93" t="s">
        <v>114</v>
      </c>
      <c r="F198" s="93" t="s">
        <v>112</v>
      </c>
      <c r="G198" s="93" t="s">
        <v>59</v>
      </c>
      <c r="H198" s="94">
        <v>0.28901033804991999</v>
      </c>
      <c r="I198" s="94">
        <v>0.116319601964832</v>
      </c>
      <c r="J198" s="94">
        <v>9.1221023149815297E-2</v>
      </c>
      <c r="K198" s="94">
        <v>2.0400660848066701E-2</v>
      </c>
      <c r="L198" s="94">
        <v>1.14226263113606E-2</v>
      </c>
      <c r="M198" s="94">
        <v>9.0618694304817598E-3</v>
      </c>
      <c r="N198" s="94">
        <v>4.0568522499025601E-3</v>
      </c>
      <c r="O198" s="94">
        <f t="shared" si="88"/>
        <v>41521.006068396324</v>
      </c>
      <c r="P198" s="94">
        <f t="shared" si="89"/>
        <v>103164.03939920696</v>
      </c>
      <c r="Q198" s="94">
        <f t="shared" si="90"/>
        <v>131548.62317529594</v>
      </c>
      <c r="R198" s="94">
        <f t="shared" si="91"/>
        <v>588216.23913899821</v>
      </c>
      <c r="S198" s="94">
        <f t="shared" si="92"/>
        <v>1050546.4919276193</v>
      </c>
      <c r="T198" s="94">
        <f t="shared" si="93"/>
        <v>1324230.0710750849</v>
      </c>
      <c r="U198" s="94">
        <f t="shared" si="94"/>
        <v>2957958.3531266693</v>
      </c>
      <c r="V198" s="95">
        <v>0.52</v>
      </c>
      <c r="W198" s="96">
        <f t="shared" si="95"/>
        <v>0.15028537578595841</v>
      </c>
      <c r="X198" s="96">
        <f t="shared" si="96"/>
        <v>6.0486193021712639E-2</v>
      </c>
      <c r="Y198" s="96">
        <f t="shared" si="97"/>
        <v>4.7434932037903957E-2</v>
      </c>
      <c r="Z198" s="96">
        <f t="shared" si="98"/>
        <v>1.0608343640994685E-2</v>
      </c>
      <c r="AA198" s="96">
        <f t="shared" si="99"/>
        <v>5.9397656819075127E-3</v>
      </c>
      <c r="AB198" s="96">
        <f t="shared" si="100"/>
        <v>4.7121721038505156E-3</v>
      </c>
      <c r="AC198" s="96">
        <f t="shared" si="101"/>
        <v>2.1095631699493311E-3</v>
      </c>
      <c r="AD198" s="95">
        <v>10.8</v>
      </c>
      <c r="AE198" s="95">
        <v>7.35</v>
      </c>
      <c r="AF198" s="95">
        <v>4.3600000000000003</v>
      </c>
      <c r="AG198" s="95">
        <v>5.16</v>
      </c>
      <c r="AH198" s="96">
        <f t="shared" si="102"/>
        <v>13973.415503787222</v>
      </c>
      <c r="AI198" s="96">
        <f t="shared" si="103"/>
        <v>34718.66710550234</v>
      </c>
      <c r="AJ198" s="96">
        <f t="shared" si="104"/>
        <v>44271.171260916897</v>
      </c>
      <c r="AK198" s="96">
        <f t="shared" si="105"/>
        <v>197957.38817177821</v>
      </c>
      <c r="AL198" s="96">
        <f t="shared" si="106"/>
        <v>353549.30016794876</v>
      </c>
      <c r="AM198" s="96">
        <f t="shared" si="107"/>
        <v>445654.35084257659</v>
      </c>
      <c r="AN198" s="96">
        <f t="shared" si="108"/>
        <v>995466.75345609069</v>
      </c>
      <c r="AO198" s="97">
        <f t="shared" si="109"/>
        <v>194.44444444444443</v>
      </c>
      <c r="AP198" s="97">
        <f t="shared" si="110"/>
        <v>194.44444444444443</v>
      </c>
      <c r="AQ198" s="97">
        <f t="shared" si="111"/>
        <v>194.44444444444443</v>
      </c>
      <c r="AR198" s="97">
        <f t="shared" si="112"/>
        <v>285.71428571428572</v>
      </c>
      <c r="AS198" s="97">
        <f t="shared" si="113"/>
        <v>481.65137614678895</v>
      </c>
      <c r="AT198" s="97">
        <f t="shared" si="114"/>
        <v>406.97674418604652</v>
      </c>
      <c r="AU198" s="97">
        <f t="shared" si="115"/>
        <v>406.97674418604652</v>
      </c>
      <c r="AV198" s="97">
        <f t="shared" si="116"/>
        <v>191.77582391082404</v>
      </c>
      <c r="AW198" s="97">
        <f t="shared" si="117"/>
        <v>193.36150911451202</v>
      </c>
      <c r="AX198" s="97">
        <f t="shared" si="118"/>
        <v>193.59415503822464</v>
      </c>
      <c r="AY198" s="97">
        <f t="shared" si="119"/>
        <v>285.302505167829</v>
      </c>
      <c r="AZ198" s="97">
        <f t="shared" si="120"/>
        <v>480.99609997070246</v>
      </c>
      <c r="BA198" s="97">
        <f t="shared" si="121"/>
        <v>406.6054273736155</v>
      </c>
      <c r="BB198" s="97">
        <f t="shared" si="122"/>
        <v>406.81042784966229</v>
      </c>
    </row>
    <row r="199" spans="2:54" s="75" customFormat="1" x14ac:dyDescent="0.3">
      <c r="B199" s="92" t="s">
        <v>138</v>
      </c>
      <c r="C199" s="92" t="s">
        <v>144</v>
      </c>
      <c r="D199" s="92" t="s">
        <v>146</v>
      </c>
      <c r="E199" s="93" t="s">
        <v>115</v>
      </c>
      <c r="F199" s="93" t="s">
        <v>112</v>
      </c>
      <c r="G199" s="93" t="s">
        <v>59</v>
      </c>
      <c r="H199" s="99">
        <v>1.45726602263956</v>
      </c>
      <c r="I199" s="99">
        <v>1.37278683292132</v>
      </c>
      <c r="J199" s="99">
        <v>1.11594284482636</v>
      </c>
      <c r="K199" s="101">
        <v>0.77704915071018199</v>
      </c>
      <c r="L199" s="101">
        <v>0.54814798187773806</v>
      </c>
      <c r="M199" s="94">
        <v>0.46935505125578098</v>
      </c>
      <c r="N199" s="94">
        <v>0.37682998563690301</v>
      </c>
      <c r="O199" s="94">
        <f t="shared" si="88"/>
        <v>8234.5980854369227</v>
      </c>
      <c r="P199" s="94">
        <f t="shared" si="89"/>
        <v>8741.3425830023007</v>
      </c>
      <c r="Q199" s="94">
        <f t="shared" si="90"/>
        <v>10753.238891788578</v>
      </c>
      <c r="R199" s="94">
        <f t="shared" si="91"/>
        <v>15443.038563304048</v>
      </c>
      <c r="S199" s="94">
        <f t="shared" si="92"/>
        <v>21891.898532386727</v>
      </c>
      <c r="T199" s="94">
        <f t="shared" si="93"/>
        <v>25566.998731330255</v>
      </c>
      <c r="U199" s="94">
        <f t="shared" si="94"/>
        <v>31844.599573778818</v>
      </c>
      <c r="V199" s="95">
        <v>0.52</v>
      </c>
      <c r="W199" s="96">
        <f t="shared" si="95"/>
        <v>0.75777833177257126</v>
      </c>
      <c r="X199" s="96">
        <f t="shared" si="96"/>
        <v>0.71384915311908637</v>
      </c>
      <c r="Y199" s="96">
        <f t="shared" si="97"/>
        <v>0.58029027930970722</v>
      </c>
      <c r="Z199" s="96">
        <f t="shared" si="98"/>
        <v>0.40406555836929464</v>
      </c>
      <c r="AA199" s="96">
        <f t="shared" si="99"/>
        <v>0.28503695057642381</v>
      </c>
      <c r="AB199" s="96">
        <f t="shared" si="100"/>
        <v>0.24406462665300613</v>
      </c>
      <c r="AC199" s="96">
        <f t="shared" si="101"/>
        <v>0.19595159253118957</v>
      </c>
      <c r="AD199" s="95">
        <v>10.8</v>
      </c>
      <c r="AE199" s="95">
        <v>7.35</v>
      </c>
      <c r="AF199" s="95">
        <v>4.3600000000000003</v>
      </c>
      <c r="AG199" s="95">
        <v>5.16</v>
      </c>
      <c r="AH199" s="96">
        <f t="shared" si="102"/>
        <v>2771.2589710605025</v>
      </c>
      <c r="AI199" s="96">
        <f t="shared" si="103"/>
        <v>2941.7979846642361</v>
      </c>
      <c r="AJ199" s="96">
        <f t="shared" si="104"/>
        <v>3618.8784731980791</v>
      </c>
      <c r="AK199" s="96">
        <f t="shared" si="105"/>
        <v>5197.1764395734781</v>
      </c>
      <c r="AL199" s="96">
        <f t="shared" si="106"/>
        <v>7367.4658522455329</v>
      </c>
      <c r="AM199" s="96">
        <f t="shared" si="107"/>
        <v>8604.2784191976825</v>
      </c>
      <c r="AN199" s="96">
        <f t="shared" si="108"/>
        <v>10716.932548867871</v>
      </c>
      <c r="AO199" s="97">
        <f t="shared" si="109"/>
        <v>194.44444444444443</v>
      </c>
      <c r="AP199" s="97">
        <f t="shared" si="110"/>
        <v>194.44444444444443</v>
      </c>
      <c r="AQ199" s="97">
        <f t="shared" si="111"/>
        <v>194.44444444444443</v>
      </c>
      <c r="AR199" s="97">
        <f t="shared" si="112"/>
        <v>285.71428571428572</v>
      </c>
      <c r="AS199" s="97">
        <f t="shared" si="113"/>
        <v>481.65137614678895</v>
      </c>
      <c r="AT199" s="97">
        <f t="shared" si="114"/>
        <v>406.97674418604652</v>
      </c>
      <c r="AU199" s="97">
        <f t="shared" si="115"/>
        <v>406.97674418604652</v>
      </c>
      <c r="AV199" s="97">
        <f t="shared" si="116"/>
        <v>181.69581901627723</v>
      </c>
      <c r="AW199" s="97">
        <f t="shared" si="117"/>
        <v>182.38904922869452</v>
      </c>
      <c r="AX199" s="97">
        <f t="shared" si="118"/>
        <v>184.5295636982099</v>
      </c>
      <c r="AY199" s="97">
        <f t="shared" si="119"/>
        <v>270.82566999106427</v>
      </c>
      <c r="AZ199" s="97">
        <f t="shared" si="120"/>
        <v>452.09543483597076</v>
      </c>
      <c r="BA199" s="97">
        <f t="shared" si="121"/>
        <v>388.59638902960893</v>
      </c>
      <c r="BB199" s="97">
        <f t="shared" si="122"/>
        <v>392.0871881905029</v>
      </c>
    </row>
    <row r="200" spans="2:54" s="75" customFormat="1" x14ac:dyDescent="0.3">
      <c r="B200" s="92" t="s">
        <v>138</v>
      </c>
      <c r="C200" s="92" t="s">
        <v>144</v>
      </c>
      <c r="D200" s="92" t="s">
        <v>146</v>
      </c>
      <c r="E200" s="93" t="s">
        <v>116</v>
      </c>
      <c r="F200" s="93" t="s">
        <v>112</v>
      </c>
      <c r="G200" s="93" t="s">
        <v>59</v>
      </c>
      <c r="H200" s="94">
        <v>5.16628460537033</v>
      </c>
      <c r="I200" s="94">
        <v>4.4136758793305919</v>
      </c>
      <c r="J200" s="94">
        <v>3.7348506959331655</v>
      </c>
      <c r="K200" s="94">
        <v>2.835324811558249</v>
      </c>
      <c r="L200" s="94">
        <v>2.1702853969214888</v>
      </c>
      <c r="M200" s="94">
        <v>1.9514060966639126</v>
      </c>
      <c r="N200" s="94">
        <v>0.38088683788680555</v>
      </c>
      <c r="O200" s="94">
        <f t="shared" si="88"/>
        <v>2322.7524065410671</v>
      </c>
      <c r="P200" s="94">
        <f t="shared" si="89"/>
        <v>2718.822208082031</v>
      </c>
      <c r="Q200" s="94">
        <f t="shared" si="90"/>
        <v>3212.9798422910608</v>
      </c>
      <c r="R200" s="94">
        <f t="shared" si="91"/>
        <v>4232.3193276064176</v>
      </c>
      <c r="S200" s="94">
        <f t="shared" si="92"/>
        <v>5529.2267169201741</v>
      </c>
      <c r="T200" s="94">
        <f t="shared" si="93"/>
        <v>6149.4119653079779</v>
      </c>
      <c r="U200" s="94">
        <f t="shared" si="94"/>
        <v>31505.420524839032</v>
      </c>
      <c r="V200" s="95">
        <v>0.52</v>
      </c>
      <c r="W200" s="96">
        <f t="shared" si="95"/>
        <v>2.6864679947925718</v>
      </c>
      <c r="X200" s="96">
        <f t="shared" si="96"/>
        <v>2.2951114572519078</v>
      </c>
      <c r="Y200" s="96">
        <f t="shared" si="97"/>
        <v>1.9421223618852461</v>
      </c>
      <c r="Z200" s="96">
        <f t="shared" si="98"/>
        <v>1.4743689020102895</v>
      </c>
      <c r="AA200" s="96">
        <f t="shared" si="99"/>
        <v>1.1285484063991742</v>
      </c>
      <c r="AB200" s="96">
        <f t="shared" si="100"/>
        <v>1.0147311702652346</v>
      </c>
      <c r="AC200" s="96">
        <f t="shared" si="101"/>
        <v>0.19806115570113889</v>
      </c>
      <c r="AD200" s="95">
        <v>10.8</v>
      </c>
      <c r="AE200" s="95">
        <v>7.35</v>
      </c>
      <c r="AF200" s="95">
        <v>4.3600000000000003</v>
      </c>
      <c r="AG200" s="95">
        <v>5.16</v>
      </c>
      <c r="AH200" s="96">
        <f t="shared" si="102"/>
        <v>781.69552143208978</v>
      </c>
      <c r="AI200" s="96">
        <f t="shared" si="103"/>
        <v>914.98824310452972</v>
      </c>
      <c r="AJ200" s="96">
        <f t="shared" si="104"/>
        <v>1081.2912930787222</v>
      </c>
      <c r="AK200" s="96">
        <f t="shared" si="105"/>
        <v>1424.3382352521596</v>
      </c>
      <c r="AL200" s="96">
        <f t="shared" si="106"/>
        <v>1860.7974528096738</v>
      </c>
      <c r="AM200" s="96">
        <f t="shared" si="107"/>
        <v>2069.513642170954</v>
      </c>
      <c r="AN200" s="96">
        <f t="shared" si="108"/>
        <v>10602.785753551596</v>
      </c>
      <c r="AO200" s="97">
        <f t="shared" si="109"/>
        <v>194.44444444444443</v>
      </c>
      <c r="AP200" s="97">
        <f t="shared" si="110"/>
        <v>194.44444444444443</v>
      </c>
      <c r="AQ200" s="97">
        <f t="shared" si="111"/>
        <v>194.44444444444443</v>
      </c>
      <c r="AR200" s="97">
        <f t="shared" si="112"/>
        <v>285.71428571428572</v>
      </c>
      <c r="AS200" s="97">
        <f t="shared" si="113"/>
        <v>481.65137614678895</v>
      </c>
      <c r="AT200" s="97">
        <f t="shared" si="114"/>
        <v>406.97674418604652</v>
      </c>
      <c r="AU200" s="97">
        <f t="shared" si="115"/>
        <v>406.97674418604652</v>
      </c>
      <c r="AV200" s="97">
        <f t="shared" si="116"/>
        <v>155.71163634621436</v>
      </c>
      <c r="AW200" s="97">
        <f t="shared" si="117"/>
        <v>160.36518718113285</v>
      </c>
      <c r="AX200" s="97">
        <f t="shared" si="118"/>
        <v>164.80770945047624</v>
      </c>
      <c r="AY200" s="97">
        <f t="shared" si="119"/>
        <v>237.9773583039572</v>
      </c>
      <c r="AZ200" s="97">
        <f t="shared" si="120"/>
        <v>382.61482718300908</v>
      </c>
      <c r="BA200" s="97">
        <f t="shared" si="121"/>
        <v>340.09577779072686</v>
      </c>
      <c r="BB200" s="97">
        <f t="shared" si="122"/>
        <v>391.93281654979558</v>
      </c>
    </row>
    <row r="201" spans="2:54" s="75" customFormat="1" x14ac:dyDescent="0.3">
      <c r="B201" s="93" t="s">
        <v>138</v>
      </c>
      <c r="C201" s="93" t="s">
        <v>144</v>
      </c>
      <c r="D201" s="93" t="s">
        <v>146</v>
      </c>
      <c r="E201" s="93" t="s">
        <v>111</v>
      </c>
      <c r="F201" s="93" t="s">
        <v>117</v>
      </c>
      <c r="G201" s="93" t="s">
        <v>59</v>
      </c>
      <c r="H201" s="99">
        <v>2.1967936170212798</v>
      </c>
      <c r="I201" s="99">
        <v>1.87855555555556</v>
      </c>
      <c r="J201" s="99">
        <v>1.6236236559139801</v>
      </c>
      <c r="K201" s="99">
        <v>1.3089999999999999</v>
      </c>
      <c r="L201" s="99">
        <v>1.03461971830986</v>
      </c>
      <c r="M201" s="101">
        <v>0.94615363128491603</v>
      </c>
      <c r="N201" s="94" t="s">
        <v>113</v>
      </c>
      <c r="O201" s="94">
        <f t="shared" si="88"/>
        <v>5462.5067676003537</v>
      </c>
      <c r="P201" s="94">
        <f t="shared" si="89"/>
        <v>6387.8866741586171</v>
      </c>
      <c r="Q201" s="94">
        <f t="shared" si="90"/>
        <v>7390.8753154036103</v>
      </c>
      <c r="R201" s="94">
        <f t="shared" si="91"/>
        <v>9167.3032849503434</v>
      </c>
      <c r="S201" s="94">
        <f t="shared" si="92"/>
        <v>11598.464428653098</v>
      </c>
      <c r="T201" s="94">
        <f t="shared" si="93"/>
        <v>12682.929709526667</v>
      </c>
      <c r="U201" s="94" t="str">
        <f t="shared" si="94"/>
        <v>-</v>
      </c>
      <c r="V201" s="95">
        <v>0.52</v>
      </c>
      <c r="W201" s="96">
        <f t="shared" si="95"/>
        <v>1.1423326808510657</v>
      </c>
      <c r="X201" s="96">
        <f t="shared" si="96"/>
        <v>0.97684888888889121</v>
      </c>
      <c r="Y201" s="96">
        <f t="shared" si="97"/>
        <v>0.84428430107526964</v>
      </c>
      <c r="Z201" s="96">
        <f t="shared" si="98"/>
        <v>0.68067999999999995</v>
      </c>
      <c r="AA201" s="96">
        <f t="shared" si="99"/>
        <v>0.53800225352112718</v>
      </c>
      <c r="AB201" s="96">
        <f t="shared" si="100"/>
        <v>0.49199988826815633</v>
      </c>
      <c r="AC201" s="96" t="str">
        <f t="shared" si="101"/>
        <v>-</v>
      </c>
      <c r="AD201" s="95">
        <v>10.8</v>
      </c>
      <c r="AE201" s="95">
        <v>7.35</v>
      </c>
      <c r="AF201" s="95">
        <v>4.3600000000000003</v>
      </c>
      <c r="AG201" s="95">
        <v>5.16</v>
      </c>
      <c r="AH201" s="96">
        <f t="shared" si="102"/>
        <v>1838.3436237116571</v>
      </c>
      <c r="AI201" s="96">
        <f t="shared" si="103"/>
        <v>2149.7695538033809</v>
      </c>
      <c r="AJ201" s="96">
        <f t="shared" si="104"/>
        <v>2487.3138080685226</v>
      </c>
      <c r="AK201" s="96">
        <f t="shared" si="105"/>
        <v>3085.1501439736735</v>
      </c>
      <c r="AL201" s="96">
        <f t="shared" si="106"/>
        <v>3903.3293750274852</v>
      </c>
      <c r="AM201" s="96">
        <f t="shared" si="107"/>
        <v>4268.2936522445507</v>
      </c>
      <c r="AN201" s="96" t="str">
        <f t="shared" si="108"/>
        <v>-</v>
      </c>
      <c r="AO201" s="97">
        <f t="shared" si="109"/>
        <v>194.44444444444443</v>
      </c>
      <c r="AP201" s="97">
        <f t="shared" si="110"/>
        <v>194.44444444444443</v>
      </c>
      <c r="AQ201" s="97">
        <f t="shared" si="111"/>
        <v>194.44444444444443</v>
      </c>
      <c r="AR201" s="97">
        <f t="shared" si="112"/>
        <v>285.71428571428572</v>
      </c>
      <c r="AS201" s="97">
        <f t="shared" si="113"/>
        <v>481.65137614678895</v>
      </c>
      <c r="AT201" s="97">
        <f t="shared" si="114"/>
        <v>406.97674418604652</v>
      </c>
      <c r="AU201" s="97">
        <f t="shared" si="115"/>
        <v>406.97674418604652</v>
      </c>
      <c r="AV201" s="97">
        <f t="shared" si="116"/>
        <v>175.84504268309701</v>
      </c>
      <c r="AW201" s="97">
        <f t="shared" si="117"/>
        <v>178.31595020135546</v>
      </c>
      <c r="AX201" s="97">
        <f t="shared" si="118"/>
        <v>180.34599170737175</v>
      </c>
      <c r="AY201" s="97">
        <f t="shared" si="119"/>
        <v>261.49715839754538</v>
      </c>
      <c r="AZ201" s="97">
        <f t="shared" si="120"/>
        <v>428.74622985122761</v>
      </c>
      <c r="BA201" s="97">
        <f t="shared" si="121"/>
        <v>371.54990118789021</v>
      </c>
      <c r="BB201" s="97" t="str">
        <f t="shared" si="122"/>
        <v>-</v>
      </c>
    </row>
    <row r="202" spans="2:54" s="75" customFormat="1" x14ac:dyDescent="0.3">
      <c r="B202" s="93" t="s">
        <v>138</v>
      </c>
      <c r="C202" s="93" t="s">
        <v>144</v>
      </c>
      <c r="D202" s="93" t="s">
        <v>146</v>
      </c>
      <c r="E202" s="93" t="s">
        <v>114</v>
      </c>
      <c r="F202" s="93" t="s">
        <v>117</v>
      </c>
      <c r="G202" s="93" t="s">
        <v>59</v>
      </c>
      <c r="H202" s="94">
        <v>4.6207954749516202E-2</v>
      </c>
      <c r="I202" s="94">
        <v>2.6985488417155399E-2</v>
      </c>
      <c r="J202" s="94">
        <v>1.9091781380433701E-2</v>
      </c>
      <c r="K202" s="94">
        <v>5.0305340056093903E-3</v>
      </c>
      <c r="L202" s="94">
        <v>2.8167845960851601E-3</v>
      </c>
      <c r="M202" s="94">
        <v>2.23466444364586E-3</v>
      </c>
      <c r="N202" s="94">
        <v>1.0005934532814999E-3</v>
      </c>
      <c r="O202" s="94">
        <f t="shared" si="88"/>
        <v>259695.54517289341</v>
      </c>
      <c r="P202" s="94">
        <f t="shared" si="89"/>
        <v>444683.4466917144</v>
      </c>
      <c r="Q202" s="94">
        <f t="shared" si="90"/>
        <v>628542.70960269088</v>
      </c>
      <c r="R202" s="94">
        <f t="shared" si="91"/>
        <v>2385432.6372944061</v>
      </c>
      <c r="S202" s="94">
        <f t="shared" si="92"/>
        <v>4260176.6626663283</v>
      </c>
      <c r="T202" s="94">
        <f t="shared" si="93"/>
        <v>5369933.74290324</v>
      </c>
      <c r="U202" s="94">
        <f t="shared" si="94"/>
        <v>11992882.78435698</v>
      </c>
      <c r="V202" s="95">
        <v>0.52</v>
      </c>
      <c r="W202" s="96">
        <f t="shared" si="95"/>
        <v>2.4028136469748426E-2</v>
      </c>
      <c r="X202" s="96">
        <f t="shared" si="96"/>
        <v>1.4032453976920808E-2</v>
      </c>
      <c r="Y202" s="96">
        <f t="shared" si="97"/>
        <v>9.9277263178255241E-3</v>
      </c>
      <c r="Z202" s="96">
        <f t="shared" si="98"/>
        <v>2.6158776829168832E-3</v>
      </c>
      <c r="AA202" s="96">
        <f t="shared" si="99"/>
        <v>1.4647279899642834E-3</v>
      </c>
      <c r="AB202" s="96">
        <f t="shared" si="100"/>
        <v>1.1620255106958473E-3</v>
      </c>
      <c r="AC202" s="96">
        <f t="shared" si="101"/>
        <v>5.2030859570637998E-4</v>
      </c>
      <c r="AD202" s="95">
        <v>10.8</v>
      </c>
      <c r="AE202" s="95">
        <v>7.35</v>
      </c>
      <c r="AF202" s="95">
        <v>4.3600000000000003</v>
      </c>
      <c r="AG202" s="95">
        <v>5.16</v>
      </c>
      <c r="AH202" s="96">
        <f t="shared" si="102"/>
        <v>87397.539240877595</v>
      </c>
      <c r="AI202" s="96">
        <f t="shared" si="103"/>
        <v>149653.08302125003</v>
      </c>
      <c r="AJ202" s="96">
        <f t="shared" si="104"/>
        <v>211528.79650090559</v>
      </c>
      <c r="AK202" s="96">
        <f t="shared" si="105"/>
        <v>802789.82985869423</v>
      </c>
      <c r="AL202" s="96">
        <f t="shared" si="106"/>
        <v>1433713.2999357835</v>
      </c>
      <c r="AM202" s="96">
        <f t="shared" si="107"/>
        <v>1807189.2404001288</v>
      </c>
      <c r="AN202" s="96">
        <f t="shared" si="108"/>
        <v>4036066.3216585987</v>
      </c>
      <c r="AO202" s="97">
        <f t="shared" si="109"/>
        <v>194.44444444444443</v>
      </c>
      <c r="AP202" s="97">
        <f t="shared" si="110"/>
        <v>194.44444444444443</v>
      </c>
      <c r="AQ202" s="97">
        <f t="shared" si="111"/>
        <v>194.44444444444443</v>
      </c>
      <c r="AR202" s="97">
        <f t="shared" si="112"/>
        <v>285.71428571428572</v>
      </c>
      <c r="AS202" s="97">
        <f t="shared" si="113"/>
        <v>481.65137614678895</v>
      </c>
      <c r="AT202" s="97">
        <f t="shared" si="114"/>
        <v>406.97674418604652</v>
      </c>
      <c r="AU202" s="97">
        <f t="shared" si="115"/>
        <v>406.97674418604652</v>
      </c>
      <c r="AV202" s="97">
        <f t="shared" si="116"/>
        <v>194.01279944241847</v>
      </c>
      <c r="AW202" s="97">
        <f t="shared" si="117"/>
        <v>194.19213035815451</v>
      </c>
      <c r="AX202" s="97">
        <f t="shared" si="118"/>
        <v>194.26586866879271</v>
      </c>
      <c r="AY202" s="97">
        <f t="shared" si="119"/>
        <v>285.61263568440188</v>
      </c>
      <c r="AZ202" s="97">
        <f t="shared" si="120"/>
        <v>481.48962125570392</v>
      </c>
      <c r="BA202" s="97">
        <f t="shared" si="121"/>
        <v>406.88511417004111</v>
      </c>
      <c r="BB202" s="97">
        <f t="shared" si="122"/>
        <v>406.93571082398427</v>
      </c>
    </row>
    <row r="203" spans="2:54" s="75" customFormat="1" x14ac:dyDescent="0.3">
      <c r="B203" s="93" t="s">
        <v>138</v>
      </c>
      <c r="C203" s="93" t="s">
        <v>144</v>
      </c>
      <c r="D203" s="93" t="s">
        <v>146</v>
      </c>
      <c r="E203" s="93" t="s">
        <v>115</v>
      </c>
      <c r="F203" s="93" t="s">
        <v>117</v>
      </c>
      <c r="G203" s="93" t="s">
        <v>59</v>
      </c>
      <c r="H203" s="94">
        <v>0.35777407009512302</v>
      </c>
      <c r="I203" s="94">
        <v>0.33703354429250698</v>
      </c>
      <c r="J203" s="94">
        <v>0.273975655360361</v>
      </c>
      <c r="K203" s="94">
        <v>0.190773704316513</v>
      </c>
      <c r="L203" s="94">
        <v>0.1345760701506</v>
      </c>
      <c r="M203" s="94">
        <v>0.11523158050671201</v>
      </c>
      <c r="N203" s="94">
        <v>9.2515707908293193E-2</v>
      </c>
      <c r="O203" s="94">
        <f t="shared" si="88"/>
        <v>33540.720256248605</v>
      </c>
      <c r="P203" s="94">
        <f t="shared" si="89"/>
        <v>35604.764579710078</v>
      </c>
      <c r="Q203" s="94">
        <f t="shared" si="90"/>
        <v>43799.511982976604</v>
      </c>
      <c r="R203" s="94">
        <f t="shared" si="91"/>
        <v>62901.750757487927</v>
      </c>
      <c r="S203" s="94">
        <f t="shared" si="92"/>
        <v>89168.898947421811</v>
      </c>
      <c r="T203" s="94">
        <f t="shared" si="93"/>
        <v>104138.11862366172</v>
      </c>
      <c r="U203" s="94">
        <f t="shared" si="94"/>
        <v>129707.70338692192</v>
      </c>
      <c r="V203" s="95">
        <v>0.52</v>
      </c>
      <c r="W203" s="96">
        <f t="shared" si="95"/>
        <v>0.18604251644946398</v>
      </c>
      <c r="X203" s="96">
        <f t="shared" si="96"/>
        <v>0.17525744303210364</v>
      </c>
      <c r="Y203" s="96">
        <f t="shared" si="97"/>
        <v>0.14246734078738774</v>
      </c>
      <c r="Z203" s="96">
        <f t="shared" si="98"/>
        <v>9.9202326244586761E-2</v>
      </c>
      <c r="AA203" s="96">
        <f t="shared" si="99"/>
        <v>6.9979556478311999E-2</v>
      </c>
      <c r="AB203" s="96">
        <f t="shared" si="100"/>
        <v>5.9920421863490246E-2</v>
      </c>
      <c r="AC203" s="96">
        <f t="shared" si="101"/>
        <v>4.8108168112312465E-2</v>
      </c>
      <c r="AD203" s="95">
        <v>10.8</v>
      </c>
      <c r="AE203" s="95">
        <v>7.35</v>
      </c>
      <c r="AF203" s="95">
        <v>4.3600000000000003</v>
      </c>
      <c r="AG203" s="95">
        <v>5.16</v>
      </c>
      <c r="AH203" s="96">
        <f t="shared" si="102"/>
        <v>11287.742393929817</v>
      </c>
      <c r="AI203" s="96">
        <f t="shared" si="103"/>
        <v>11982.372695094737</v>
      </c>
      <c r="AJ203" s="96">
        <f t="shared" si="104"/>
        <v>14740.220378886355</v>
      </c>
      <c r="AK203" s="96">
        <f t="shared" si="105"/>
        <v>21168.858428000745</v>
      </c>
      <c r="AL203" s="96">
        <f t="shared" si="106"/>
        <v>30008.764068843877</v>
      </c>
      <c r="AM203" s="96">
        <f t="shared" si="107"/>
        <v>35046.482229116926</v>
      </c>
      <c r="AN203" s="96">
        <f t="shared" si="108"/>
        <v>43651.630947521793</v>
      </c>
      <c r="AO203" s="97">
        <f t="shared" si="109"/>
        <v>194.44444444444443</v>
      </c>
      <c r="AP203" s="97">
        <f t="shared" si="110"/>
        <v>194.44444444444443</v>
      </c>
      <c r="AQ203" s="97">
        <f t="shared" si="111"/>
        <v>194.44444444444443</v>
      </c>
      <c r="AR203" s="97">
        <f t="shared" si="112"/>
        <v>285.71428571428572</v>
      </c>
      <c r="AS203" s="97">
        <f t="shared" si="113"/>
        <v>481.65137614678895</v>
      </c>
      <c r="AT203" s="97">
        <f t="shared" si="114"/>
        <v>406.97674418604652</v>
      </c>
      <c r="AU203" s="97">
        <f t="shared" si="115"/>
        <v>406.97674418604652</v>
      </c>
      <c r="AV203" s="97">
        <f t="shared" si="116"/>
        <v>191.15163598317207</v>
      </c>
      <c r="AW203" s="97">
        <f t="shared" si="117"/>
        <v>191.33947526062209</v>
      </c>
      <c r="AX203" s="97">
        <f t="shared" si="118"/>
        <v>191.91284146422592</v>
      </c>
      <c r="AY203" s="97">
        <f t="shared" si="119"/>
        <v>281.90937875340086</v>
      </c>
      <c r="AZ203" s="97">
        <f t="shared" si="120"/>
        <v>474.04281966245253</v>
      </c>
      <c r="BA203" s="97">
        <f t="shared" si="121"/>
        <v>402.30498365534635</v>
      </c>
      <c r="BB203" s="97">
        <f t="shared" si="122"/>
        <v>403.2174317840923</v>
      </c>
    </row>
    <row r="204" spans="2:54" s="75" customFormat="1" x14ac:dyDescent="0.3">
      <c r="B204" s="93" t="s">
        <v>138</v>
      </c>
      <c r="C204" s="93" t="s">
        <v>144</v>
      </c>
      <c r="D204" s="93" t="s">
        <v>146</v>
      </c>
      <c r="E204" s="93" t="s">
        <v>116</v>
      </c>
      <c r="F204" s="93" t="s">
        <v>117</v>
      </c>
      <c r="G204" s="93" t="s">
        <v>59</v>
      </c>
      <c r="H204" s="94">
        <v>2.6007756418659191</v>
      </c>
      <c r="I204" s="94">
        <v>2.2425745882652226</v>
      </c>
      <c r="J204" s="94">
        <v>1.9166910926547747</v>
      </c>
      <c r="K204" s="94">
        <v>1.5048042383221223</v>
      </c>
      <c r="L204" s="94">
        <v>1.1720125730565452</v>
      </c>
      <c r="M204" s="94">
        <v>1.0636198762352738</v>
      </c>
      <c r="N204" s="94">
        <v>9.3516301361574697E-2</v>
      </c>
      <c r="O204" s="94">
        <f t="shared" si="88"/>
        <v>4614.0081469659699</v>
      </c>
      <c r="P204" s="94">
        <f t="shared" si="89"/>
        <v>5350.9925880694036</v>
      </c>
      <c r="Q204" s="94">
        <f t="shared" si="90"/>
        <v>6260.789777751309</v>
      </c>
      <c r="R204" s="94">
        <f t="shared" si="91"/>
        <v>7974.4591983473993</v>
      </c>
      <c r="S204" s="94">
        <f t="shared" si="92"/>
        <v>10238.798009397333</v>
      </c>
      <c r="T204" s="94">
        <f t="shared" si="93"/>
        <v>11282.226167561377</v>
      </c>
      <c r="U204" s="94">
        <f t="shared" si="94"/>
        <v>128319.87391805393</v>
      </c>
      <c r="V204" s="95">
        <v>0.52</v>
      </c>
      <c r="W204" s="96">
        <f t="shared" si="95"/>
        <v>1.3524033337702781</v>
      </c>
      <c r="X204" s="96">
        <f t="shared" si="96"/>
        <v>1.1661387858979158</v>
      </c>
      <c r="Y204" s="96">
        <f t="shared" si="97"/>
        <v>0.99667936818048286</v>
      </c>
      <c r="Z204" s="96">
        <f t="shared" si="98"/>
        <v>0.78249820392750358</v>
      </c>
      <c r="AA204" s="96">
        <f t="shared" si="99"/>
        <v>0.60944653798940351</v>
      </c>
      <c r="AB204" s="96">
        <f t="shared" si="100"/>
        <v>0.55308233564234233</v>
      </c>
      <c r="AC204" s="96">
        <f t="shared" si="101"/>
        <v>4.8628476708018842E-2</v>
      </c>
      <c r="AD204" s="95">
        <v>10.8</v>
      </c>
      <c r="AE204" s="95">
        <v>7.35</v>
      </c>
      <c r="AF204" s="95">
        <v>4.3600000000000003</v>
      </c>
      <c r="AG204" s="95">
        <v>5.16</v>
      </c>
      <c r="AH204" s="96">
        <f t="shared" si="102"/>
        <v>1552.7912033058551</v>
      </c>
      <c r="AI204" s="96">
        <f t="shared" si="103"/>
        <v>1800.8148132925876</v>
      </c>
      <c r="AJ204" s="96">
        <f t="shared" si="104"/>
        <v>2106.996559820152</v>
      </c>
      <c r="AK204" s="96">
        <f t="shared" si="105"/>
        <v>2683.712230213067</v>
      </c>
      <c r="AL204" s="96">
        <f t="shared" si="106"/>
        <v>3445.7493300856404</v>
      </c>
      <c r="AM204" s="96">
        <f t="shared" si="107"/>
        <v>3796.9030371600793</v>
      </c>
      <c r="AN204" s="96">
        <f t="shared" si="108"/>
        <v>43184.572953191229</v>
      </c>
      <c r="AO204" s="97">
        <f t="shared" si="109"/>
        <v>194.44444444444443</v>
      </c>
      <c r="AP204" s="97">
        <f t="shared" si="110"/>
        <v>194.44444444444443</v>
      </c>
      <c r="AQ204" s="97">
        <f t="shared" si="111"/>
        <v>194.44444444444443</v>
      </c>
      <c r="AR204" s="97">
        <f t="shared" si="112"/>
        <v>285.71428571428572</v>
      </c>
      <c r="AS204" s="97">
        <f t="shared" si="113"/>
        <v>481.65137614678895</v>
      </c>
      <c r="AT204" s="97">
        <f t="shared" si="114"/>
        <v>406.97674418604652</v>
      </c>
      <c r="AU204" s="97">
        <f t="shared" si="115"/>
        <v>406.97674418604652</v>
      </c>
      <c r="AV204" s="97">
        <f t="shared" si="116"/>
        <v>172.80532437269557</v>
      </c>
      <c r="AW204" s="97">
        <f t="shared" si="117"/>
        <v>175.49520673074994</v>
      </c>
      <c r="AX204" s="97">
        <f t="shared" si="118"/>
        <v>178.01619713971283</v>
      </c>
      <c r="AY204" s="97">
        <f t="shared" si="119"/>
        <v>258.22323563328024</v>
      </c>
      <c r="AZ204" s="97">
        <f t="shared" si="120"/>
        <v>422.58227026819822</v>
      </c>
      <c r="BA204" s="97">
        <f t="shared" si="121"/>
        <v>367.57740859057475</v>
      </c>
      <c r="BB204" s="97">
        <f t="shared" si="122"/>
        <v>403.17715294742078</v>
      </c>
    </row>
    <row r="205" spans="2:54" s="75" customFormat="1" x14ac:dyDescent="0.3">
      <c r="B205" s="93" t="s">
        <v>138</v>
      </c>
      <c r="C205" s="93" t="s">
        <v>144</v>
      </c>
      <c r="D205" s="93" t="s">
        <v>146</v>
      </c>
      <c r="E205" s="93" t="s">
        <v>111</v>
      </c>
      <c r="F205" s="93" t="s">
        <v>118</v>
      </c>
      <c r="G205" s="93" t="s">
        <v>59</v>
      </c>
      <c r="H205" s="101">
        <v>0.59912553191489404</v>
      </c>
      <c r="I205" s="101">
        <v>0.51233333333333297</v>
      </c>
      <c r="J205" s="94">
        <v>0.442806451612903</v>
      </c>
      <c r="K205" s="94">
        <v>0.35699999999999998</v>
      </c>
      <c r="L205" s="94">
        <v>0.28216901408450701</v>
      </c>
      <c r="M205" s="94">
        <v>0.25804189944134098</v>
      </c>
      <c r="N205" s="94" t="s">
        <v>113</v>
      </c>
      <c r="O205" s="94">
        <f t="shared" si="88"/>
        <v>20029.191481201313</v>
      </c>
      <c r="P205" s="94">
        <f t="shared" si="89"/>
        <v>23422.251138581669</v>
      </c>
      <c r="Q205" s="94">
        <f t="shared" si="90"/>
        <v>27099.876156479942</v>
      </c>
      <c r="R205" s="94">
        <f t="shared" si="91"/>
        <v>33613.445378151264</v>
      </c>
      <c r="S205" s="94">
        <f t="shared" si="92"/>
        <v>42527.7029050614</v>
      </c>
      <c r="T205" s="94">
        <f t="shared" si="93"/>
        <v>46504.075601597731</v>
      </c>
      <c r="U205" s="94" t="str">
        <f t="shared" si="94"/>
        <v>-</v>
      </c>
      <c r="V205" s="95">
        <v>0.52</v>
      </c>
      <c r="W205" s="96">
        <f t="shared" si="95"/>
        <v>0.31154527659574494</v>
      </c>
      <c r="X205" s="96">
        <f t="shared" si="96"/>
        <v>0.26641333333333317</v>
      </c>
      <c r="Y205" s="96">
        <f t="shared" si="97"/>
        <v>0.23025935483870957</v>
      </c>
      <c r="Z205" s="96">
        <f t="shared" si="98"/>
        <v>0.18564</v>
      </c>
      <c r="AA205" s="96">
        <f t="shared" si="99"/>
        <v>0.14672788732394365</v>
      </c>
      <c r="AB205" s="96">
        <f t="shared" si="100"/>
        <v>0.13418178770949732</v>
      </c>
      <c r="AC205" s="96" t="str">
        <f t="shared" si="101"/>
        <v>-</v>
      </c>
      <c r="AD205" s="95">
        <v>10.8</v>
      </c>
      <c r="AE205" s="95">
        <v>7.35</v>
      </c>
      <c r="AF205" s="95">
        <v>4.3600000000000003</v>
      </c>
      <c r="AG205" s="95">
        <v>5.16</v>
      </c>
      <c r="AH205" s="96">
        <f t="shared" si="102"/>
        <v>6740.5932869427479</v>
      </c>
      <c r="AI205" s="96">
        <f t="shared" si="103"/>
        <v>7882.488363945753</v>
      </c>
      <c r="AJ205" s="96">
        <f t="shared" si="104"/>
        <v>9120.1506295845957</v>
      </c>
      <c r="AK205" s="96">
        <f t="shared" si="105"/>
        <v>11312.217194570136</v>
      </c>
      <c r="AL205" s="96">
        <f t="shared" si="106"/>
        <v>14312.207708434125</v>
      </c>
      <c r="AM205" s="96">
        <f t="shared" si="107"/>
        <v>15650.410058230003</v>
      </c>
      <c r="AN205" s="96" t="str">
        <f t="shared" si="108"/>
        <v>-</v>
      </c>
      <c r="AO205" s="97">
        <f t="shared" si="109"/>
        <v>194.44444444444443</v>
      </c>
      <c r="AP205" s="97">
        <f t="shared" si="110"/>
        <v>194.44444444444443</v>
      </c>
      <c r="AQ205" s="97">
        <f t="shared" si="111"/>
        <v>194.44444444444443</v>
      </c>
      <c r="AR205" s="97">
        <f t="shared" si="112"/>
        <v>285.71428571428572</v>
      </c>
      <c r="AS205" s="97">
        <f t="shared" si="113"/>
        <v>481.65137614678895</v>
      </c>
      <c r="AT205" s="97">
        <f t="shared" si="114"/>
        <v>406.97674418604652</v>
      </c>
      <c r="AU205" s="97">
        <f t="shared" si="115"/>
        <v>406.97674418604652</v>
      </c>
      <c r="AV205" s="97">
        <f t="shared" si="116"/>
        <v>188.99261513366923</v>
      </c>
      <c r="AW205" s="97">
        <f t="shared" si="117"/>
        <v>189.76338012556911</v>
      </c>
      <c r="AX205" s="97">
        <f t="shared" si="118"/>
        <v>190.38536923239076</v>
      </c>
      <c r="AY205" s="97">
        <f t="shared" si="119"/>
        <v>278.67573291717753</v>
      </c>
      <c r="AZ205" s="97">
        <f t="shared" si="120"/>
        <v>465.97000140759815</v>
      </c>
      <c r="BA205" s="97">
        <f t="shared" si="121"/>
        <v>396.66186092724917</v>
      </c>
      <c r="BB205" s="97" t="str">
        <f t="shared" si="122"/>
        <v>-</v>
      </c>
    </row>
    <row r="206" spans="2:54" s="75" customFormat="1" x14ac:dyDescent="0.3">
      <c r="B206" s="93" t="s">
        <v>138</v>
      </c>
      <c r="C206" s="93" t="s">
        <v>144</v>
      </c>
      <c r="D206" s="93" t="s">
        <v>146</v>
      </c>
      <c r="E206" s="93" t="s">
        <v>114</v>
      </c>
      <c r="F206" s="93" t="s">
        <v>118</v>
      </c>
      <c r="G206" s="93" t="s">
        <v>59</v>
      </c>
      <c r="H206" s="94">
        <v>1.3381626097695399E-3</v>
      </c>
      <c r="I206" s="94">
        <v>1.89480242009934E-3</v>
      </c>
      <c r="J206" s="94">
        <v>1.8421009977033799E-3</v>
      </c>
      <c r="K206" s="94">
        <v>6.3291025932837397E-4</v>
      </c>
      <c r="L206" s="94">
        <v>3.5452424705834801E-4</v>
      </c>
      <c r="M206" s="94">
        <v>2.81298731155182E-4</v>
      </c>
      <c r="N206" s="94">
        <v>1.2615198664323301E-4</v>
      </c>
      <c r="O206" s="94">
        <f t="shared" si="88"/>
        <v>8967520.0251385402</v>
      </c>
      <c r="P206" s="94">
        <f t="shared" si="89"/>
        <v>6333114.1404024959</v>
      </c>
      <c r="Q206" s="94">
        <f t="shared" si="90"/>
        <v>6514300.7983606076</v>
      </c>
      <c r="R206" s="94">
        <f t="shared" si="91"/>
        <v>18960033.943412535</v>
      </c>
      <c r="S206" s="94">
        <f t="shared" si="92"/>
        <v>33848178.508436479</v>
      </c>
      <c r="T206" s="94">
        <f t="shared" si="93"/>
        <v>42659275.250623323</v>
      </c>
      <c r="U206" s="94">
        <f t="shared" si="94"/>
        <v>95123353.339942813</v>
      </c>
      <c r="V206" s="95">
        <v>0.52</v>
      </c>
      <c r="W206" s="96">
        <f t="shared" si="95"/>
        <v>6.958445570801608E-4</v>
      </c>
      <c r="X206" s="96">
        <f t="shared" si="96"/>
        <v>9.8529725845165677E-4</v>
      </c>
      <c r="Y206" s="96">
        <f t="shared" si="97"/>
        <v>9.5789251880575759E-4</v>
      </c>
      <c r="Z206" s="96">
        <f t="shared" si="98"/>
        <v>3.2911333485075446E-4</v>
      </c>
      <c r="AA206" s="96">
        <f t="shared" si="99"/>
        <v>1.8435260847034097E-4</v>
      </c>
      <c r="AB206" s="96">
        <f t="shared" si="100"/>
        <v>1.4627534020069465E-4</v>
      </c>
      <c r="AC206" s="96">
        <f t="shared" si="101"/>
        <v>6.559903305448117E-5</v>
      </c>
      <c r="AD206" s="95">
        <v>10.8</v>
      </c>
      <c r="AE206" s="95">
        <v>7.35</v>
      </c>
      <c r="AF206" s="95">
        <v>4.3600000000000003</v>
      </c>
      <c r="AG206" s="95">
        <v>5.16</v>
      </c>
      <c r="AH206" s="96">
        <f t="shared" si="102"/>
        <v>3017915.3930754703</v>
      </c>
      <c r="AI206" s="96">
        <f t="shared" si="103"/>
        <v>2131336.4895585324</v>
      </c>
      <c r="AJ206" s="96">
        <f t="shared" si="104"/>
        <v>2192312.7686790507</v>
      </c>
      <c r="AK206" s="96">
        <f t="shared" si="105"/>
        <v>6380780.6540330648</v>
      </c>
      <c r="AL206" s="96">
        <f t="shared" si="106"/>
        <v>11391213.92110843</v>
      </c>
      <c r="AM206" s="96">
        <f t="shared" si="107"/>
        <v>14356486.863190541</v>
      </c>
      <c r="AN206" s="96">
        <f t="shared" si="108"/>
        <v>32012666.989403829</v>
      </c>
      <c r="AO206" s="97">
        <f>2100/AD206</f>
        <v>194.44444444444443</v>
      </c>
      <c r="AP206" s="97">
        <f t="shared" ref="AP206:AP217" si="163">2100/AD206</f>
        <v>194.44444444444443</v>
      </c>
      <c r="AQ206" s="97">
        <f t="shared" ref="AQ206:AQ217" si="164">2100/AD206</f>
        <v>194.44444444444443</v>
      </c>
      <c r="AR206" s="97">
        <f t="shared" ref="AR206:AR217" si="165">2100/AE206</f>
        <v>285.71428571428572</v>
      </c>
      <c r="AS206" s="97">
        <f t="shared" ref="AS206:AS217" si="166">2100/AF206</f>
        <v>481.65137614678895</v>
      </c>
      <c r="AT206" s="97">
        <f t="shared" ref="AT206:AT217" si="167">2100/AG206</f>
        <v>406.97674418604652</v>
      </c>
      <c r="AU206" s="97">
        <f t="shared" ref="AU206:AU217" si="168">2100/AG206</f>
        <v>406.97674418604652</v>
      </c>
      <c r="AV206" s="97">
        <f t="shared" si="116"/>
        <v>194.43191718599104</v>
      </c>
      <c r="AW206" s="97">
        <f t="shared" si="117"/>
        <v>194.42670665731114</v>
      </c>
      <c r="AX206" s="97">
        <f t="shared" si="118"/>
        <v>194.42719996663882</v>
      </c>
      <c r="AY206" s="97">
        <f t="shared" si="119"/>
        <v>285.70149276584272</v>
      </c>
      <c r="AZ206" s="97">
        <f t="shared" si="120"/>
        <v>481.63101148319106</v>
      </c>
      <c r="BA206" s="97">
        <f t="shared" si="121"/>
        <v>406.96520756314226</v>
      </c>
      <c r="BB206" s="97">
        <f t="shared" si="122"/>
        <v>406.97157036017518</v>
      </c>
    </row>
    <row r="207" spans="2:54" s="75" customFormat="1" x14ac:dyDescent="0.3">
      <c r="B207" s="93" t="s">
        <v>138</v>
      </c>
      <c r="C207" s="93" t="s">
        <v>144</v>
      </c>
      <c r="D207" s="93" t="s">
        <v>146</v>
      </c>
      <c r="E207" s="93" t="s">
        <v>115</v>
      </c>
      <c r="F207" s="93" t="s">
        <v>118</v>
      </c>
      <c r="G207" s="93" t="s">
        <v>59</v>
      </c>
      <c r="H207" s="94">
        <v>4.3192922384601602E-2</v>
      </c>
      <c r="I207" s="94">
        <v>4.0688984855059403E-2</v>
      </c>
      <c r="J207" s="94">
        <v>3.3076207043467698E-2</v>
      </c>
      <c r="K207" s="94">
        <v>2.3031500861354401E-2</v>
      </c>
      <c r="L207" s="94">
        <v>1.6246939727337099E-2</v>
      </c>
      <c r="M207" s="94">
        <v>1.3911541190668401E-2</v>
      </c>
      <c r="N207" s="94">
        <v>1.11691263427138E-2</v>
      </c>
      <c r="O207" s="94">
        <f t="shared" si="88"/>
        <v>277823.29459323717</v>
      </c>
      <c r="P207" s="94">
        <f t="shared" si="89"/>
        <v>294920.11272205238</v>
      </c>
      <c r="Q207" s="94">
        <f t="shared" si="90"/>
        <v>362798.55136442889</v>
      </c>
      <c r="R207" s="94">
        <f t="shared" si="91"/>
        <v>521025.53247562534</v>
      </c>
      <c r="S207" s="94">
        <f t="shared" si="92"/>
        <v>738600.63503582776</v>
      </c>
      <c r="T207" s="94">
        <f t="shared" si="93"/>
        <v>862593.14015109802</v>
      </c>
      <c r="U207" s="94">
        <f t="shared" si="94"/>
        <v>1074390.2102807013</v>
      </c>
      <c r="V207" s="95">
        <v>0.52</v>
      </c>
      <c r="W207" s="96">
        <f t="shared" si="95"/>
        <v>2.2460319639992832E-2</v>
      </c>
      <c r="X207" s="96">
        <f t="shared" si="96"/>
        <v>2.1158272124630891E-2</v>
      </c>
      <c r="Y207" s="96">
        <f t="shared" si="97"/>
        <v>1.7199627662603204E-2</v>
      </c>
      <c r="Z207" s="96">
        <f t="shared" si="98"/>
        <v>1.1976380447904288E-2</v>
      </c>
      <c r="AA207" s="96">
        <f t="shared" si="99"/>
        <v>8.4484086582152923E-3</v>
      </c>
      <c r="AB207" s="96">
        <f t="shared" si="100"/>
        <v>7.2340014191475685E-3</v>
      </c>
      <c r="AC207" s="96">
        <f t="shared" si="101"/>
        <v>5.8079456982111765E-3</v>
      </c>
      <c r="AD207" s="95">
        <v>10.8</v>
      </c>
      <c r="AE207" s="95">
        <v>7.35</v>
      </c>
      <c r="AF207" s="95">
        <v>4.3600000000000003</v>
      </c>
      <c r="AG207" s="95">
        <v>5.16</v>
      </c>
      <c r="AH207" s="96">
        <f t="shared" si="102"/>
        <v>93498.224141954823</v>
      </c>
      <c r="AI207" s="96">
        <f t="shared" si="103"/>
        <v>99251.961012229149</v>
      </c>
      <c r="AJ207" s="96">
        <f t="shared" si="104"/>
        <v>122095.66632456741</v>
      </c>
      <c r="AK207" s="96">
        <f t="shared" si="105"/>
        <v>175345.13112160467</v>
      </c>
      <c r="AL207" s="96">
        <f t="shared" si="106"/>
        <v>248567.52140628817</v>
      </c>
      <c r="AM207" s="96">
        <f t="shared" si="107"/>
        <v>290295.76832008106</v>
      </c>
      <c r="AN207" s="96">
        <f t="shared" si="108"/>
        <v>361573.62845985137</v>
      </c>
      <c r="AO207" s="97">
        <f t="shared" si="109"/>
        <v>194.44444444444443</v>
      </c>
      <c r="AP207" s="97">
        <f t="shared" si="163"/>
        <v>194.44444444444443</v>
      </c>
      <c r="AQ207" s="97">
        <f t="shared" si="164"/>
        <v>194.44444444444443</v>
      </c>
      <c r="AR207" s="97">
        <f t="shared" si="165"/>
        <v>285.71428571428572</v>
      </c>
      <c r="AS207" s="97">
        <f t="shared" si="166"/>
        <v>481.65137614678895</v>
      </c>
      <c r="AT207" s="97">
        <f t="shared" si="167"/>
        <v>406.97674418604652</v>
      </c>
      <c r="AU207" s="97">
        <f t="shared" si="168"/>
        <v>406.97674418604652</v>
      </c>
      <c r="AV207" s="97">
        <f t="shared" si="116"/>
        <v>194.04090548514534</v>
      </c>
      <c r="AW207" s="97">
        <f t="shared" si="117"/>
        <v>194.0642533073019</v>
      </c>
      <c r="AX207" s="97">
        <f t="shared" si="118"/>
        <v>194.13527274006412</v>
      </c>
      <c r="AY207" s="97">
        <f t="shared" si="119"/>
        <v>285.24948892490681</v>
      </c>
      <c r="AZ207" s="97">
        <f t="shared" si="120"/>
        <v>480.71988119118538</v>
      </c>
      <c r="BA207" s="97">
        <f t="shared" si="121"/>
        <v>406.40698668247825</v>
      </c>
      <c r="BB207" s="97">
        <f t="shared" si="122"/>
        <v>406.51917804043796</v>
      </c>
    </row>
    <row r="208" spans="2:54" s="75" customFormat="1" x14ac:dyDescent="0.3">
      <c r="B208" s="93" t="s">
        <v>138</v>
      </c>
      <c r="C208" s="93" t="s">
        <v>144</v>
      </c>
      <c r="D208" s="93" t="s">
        <v>146</v>
      </c>
      <c r="E208" s="93" t="s">
        <v>116</v>
      </c>
      <c r="F208" s="93" t="s">
        <v>118</v>
      </c>
      <c r="G208" s="93" t="s">
        <v>59</v>
      </c>
      <c r="H208" s="94">
        <v>0.64365661690926512</v>
      </c>
      <c r="I208" s="94">
        <v>0.55491712060849174</v>
      </c>
      <c r="J208" s="94">
        <v>0.47772475965407407</v>
      </c>
      <c r="K208" s="94">
        <v>0.38066441112068278</v>
      </c>
      <c r="L208" s="94">
        <v>0.29877047805890244</v>
      </c>
      <c r="M208" s="94">
        <v>0.27223473936316456</v>
      </c>
      <c r="N208" s="94">
        <v>1.1295278329357034E-2</v>
      </c>
      <c r="O208" s="94">
        <f t="shared" si="88"/>
        <v>18643.481143131965</v>
      </c>
      <c r="P208" s="94">
        <f t="shared" si="89"/>
        <v>21624.850908981611</v>
      </c>
      <c r="Q208" s="94">
        <f t="shared" si="90"/>
        <v>25119.066486504355</v>
      </c>
      <c r="R208" s="94">
        <f t="shared" si="91"/>
        <v>31523.829518687569</v>
      </c>
      <c r="S208" s="94">
        <f t="shared" si="92"/>
        <v>40164.610901195556</v>
      </c>
      <c r="T208" s="94">
        <f t="shared" si="93"/>
        <v>44079.605813980445</v>
      </c>
      <c r="U208" s="94">
        <f t="shared" si="94"/>
        <v>1062390.8194286241</v>
      </c>
      <c r="V208" s="95">
        <v>0.52</v>
      </c>
      <c r="W208" s="96">
        <f t="shared" si="95"/>
        <v>0.33470144079281788</v>
      </c>
      <c r="X208" s="96">
        <f t="shared" si="96"/>
        <v>0.28855690271641571</v>
      </c>
      <c r="Y208" s="96">
        <f t="shared" si="97"/>
        <v>0.24841687502011853</v>
      </c>
      <c r="Z208" s="96">
        <f t="shared" si="98"/>
        <v>0.19794549378275506</v>
      </c>
      <c r="AA208" s="96">
        <f t="shared" si="99"/>
        <v>0.15536064859062929</v>
      </c>
      <c r="AB208" s="96">
        <f t="shared" si="100"/>
        <v>0.14156206446884556</v>
      </c>
      <c r="AC208" s="96">
        <f t="shared" si="101"/>
        <v>5.8735447312656579E-3</v>
      </c>
      <c r="AD208" s="95">
        <v>10.8</v>
      </c>
      <c r="AE208" s="95">
        <v>7.35</v>
      </c>
      <c r="AF208" s="95">
        <v>4.3600000000000003</v>
      </c>
      <c r="AG208" s="95">
        <v>5.16</v>
      </c>
      <c r="AH208" s="96">
        <f t="shared" si="102"/>
        <v>6274.2484616309494</v>
      </c>
      <c r="AI208" s="96">
        <f t="shared" si="103"/>
        <v>7277.5940559072724</v>
      </c>
      <c r="AJ208" s="96">
        <f t="shared" si="104"/>
        <v>8453.5319906505047</v>
      </c>
      <c r="AK208" s="96">
        <f t="shared" si="105"/>
        <v>10608.981088019855</v>
      </c>
      <c r="AL208" s="96">
        <f t="shared" si="106"/>
        <v>13516.936360979271</v>
      </c>
      <c r="AM208" s="96">
        <f t="shared" si="107"/>
        <v>14834.482725858805</v>
      </c>
      <c r="AN208" s="96">
        <f t="shared" si="108"/>
        <v>357535.37192309467</v>
      </c>
      <c r="AO208" s="97">
        <f t="shared" si="109"/>
        <v>194.44444444444443</v>
      </c>
      <c r="AP208" s="97">
        <f t="shared" si="163"/>
        <v>194.44444444444443</v>
      </c>
      <c r="AQ208" s="97">
        <f t="shared" si="164"/>
        <v>194.44444444444443</v>
      </c>
      <c r="AR208" s="97">
        <f t="shared" si="165"/>
        <v>285.71428571428572</v>
      </c>
      <c r="AS208" s="97">
        <f t="shared" si="166"/>
        <v>481.65137614678895</v>
      </c>
      <c r="AT208" s="97">
        <f t="shared" si="167"/>
        <v>406.97674418604652</v>
      </c>
      <c r="AU208" s="97">
        <f t="shared" si="168"/>
        <v>406.97674418604652</v>
      </c>
      <c r="AV208" s="97">
        <f t="shared" si="116"/>
        <v>188.59957863858762</v>
      </c>
      <c r="AW208" s="97">
        <f t="shared" si="117"/>
        <v>189.38442742585852</v>
      </c>
      <c r="AX208" s="97">
        <f t="shared" si="118"/>
        <v>190.07248040649046</v>
      </c>
      <c r="AY208" s="97">
        <f t="shared" si="119"/>
        <v>278.22140498096741</v>
      </c>
      <c r="AZ208" s="97">
        <f t="shared" si="120"/>
        <v>465.07912953873767</v>
      </c>
      <c r="BA208" s="97">
        <f t="shared" si="121"/>
        <v>396.10967002993971</v>
      </c>
      <c r="BB208" s="97">
        <f t="shared" si="122"/>
        <v>406.5140158418734</v>
      </c>
    </row>
    <row r="209" spans="2:54" s="75" customFormat="1" x14ac:dyDescent="0.3">
      <c r="B209" s="92" t="s">
        <v>138</v>
      </c>
      <c r="C209" s="92" t="s">
        <v>144</v>
      </c>
      <c r="D209" s="92" t="s">
        <v>147</v>
      </c>
      <c r="E209" s="93" t="s">
        <v>111</v>
      </c>
      <c r="F209" s="93" t="s">
        <v>112</v>
      </c>
      <c r="G209" s="93" t="s">
        <v>59</v>
      </c>
      <c r="H209" s="94" t="s">
        <v>113</v>
      </c>
      <c r="I209" s="94" t="s">
        <v>113</v>
      </c>
      <c r="J209" s="99">
        <v>1.7100127016129001</v>
      </c>
      <c r="K209" s="99">
        <v>1.6107471933962301</v>
      </c>
      <c r="L209" s="99">
        <v>1.2581079005281699</v>
      </c>
      <c r="M209" s="99">
        <v>1.1089197905027901</v>
      </c>
      <c r="N209" s="99">
        <v>1.1392335703125001</v>
      </c>
      <c r="O209" s="94" t="str">
        <f t="shared" si="88"/>
        <v>-</v>
      </c>
      <c r="P209" s="94" t="str">
        <f t="shared" si="89"/>
        <v>-</v>
      </c>
      <c r="Q209" s="94">
        <f t="shared" si="90"/>
        <v>7017.49173481664</v>
      </c>
      <c r="R209" s="94">
        <f t="shared" si="91"/>
        <v>7449.9586584398921</v>
      </c>
      <c r="S209" s="94">
        <f t="shared" si="92"/>
        <v>9538.1326156224331</v>
      </c>
      <c r="T209" s="94">
        <f t="shared" si="93"/>
        <v>10821.341726220917</v>
      </c>
      <c r="U209" s="94">
        <f t="shared" si="94"/>
        <v>10533.397463619609</v>
      </c>
      <c r="V209" s="95">
        <v>0.52</v>
      </c>
      <c r="W209" s="96" t="str">
        <f t="shared" si="95"/>
        <v>-</v>
      </c>
      <c r="X209" s="96" t="str">
        <f t="shared" si="96"/>
        <v>-</v>
      </c>
      <c r="Y209" s="96">
        <f t="shared" si="97"/>
        <v>0.88920660483870806</v>
      </c>
      <c r="Z209" s="96">
        <f t="shared" si="98"/>
        <v>0.83758854056603971</v>
      </c>
      <c r="AA209" s="96">
        <f t="shared" si="99"/>
        <v>0.65421610827464838</v>
      </c>
      <c r="AB209" s="96">
        <f t="shared" si="100"/>
        <v>0.57663829106145092</v>
      </c>
      <c r="AC209" s="96">
        <f t="shared" si="101"/>
        <v>0.59240145656250009</v>
      </c>
      <c r="AD209" s="95">
        <v>10.8</v>
      </c>
      <c r="AE209" s="95">
        <v>7.35</v>
      </c>
      <c r="AF209" s="95">
        <v>4.3600000000000003</v>
      </c>
      <c r="AG209" s="95">
        <v>5.16</v>
      </c>
      <c r="AH209" s="96" t="str">
        <f t="shared" si="102"/>
        <v>-</v>
      </c>
      <c r="AI209" s="96" t="str">
        <f t="shared" si="103"/>
        <v>-</v>
      </c>
      <c r="AJ209" s="96">
        <f t="shared" si="104"/>
        <v>2361.6558722940617</v>
      </c>
      <c r="AK209" s="96">
        <f t="shared" si="105"/>
        <v>2507.1976254365022</v>
      </c>
      <c r="AL209" s="96">
        <f t="shared" si="106"/>
        <v>3209.9484764113954</v>
      </c>
      <c r="AM209" s="96">
        <f t="shared" si="107"/>
        <v>3641.7976963243464</v>
      </c>
      <c r="AN209" s="96">
        <f t="shared" si="108"/>
        <v>3544.893377179676</v>
      </c>
      <c r="AO209" s="97">
        <f t="shared" si="109"/>
        <v>194.44444444444443</v>
      </c>
      <c r="AP209" s="97">
        <f t="shared" si="163"/>
        <v>194.44444444444443</v>
      </c>
      <c r="AQ209" s="97">
        <f t="shared" si="164"/>
        <v>194.44444444444443</v>
      </c>
      <c r="AR209" s="97">
        <f t="shared" si="165"/>
        <v>285.71428571428572</v>
      </c>
      <c r="AS209" s="97">
        <f t="shared" si="166"/>
        <v>481.65137614678895</v>
      </c>
      <c r="AT209" s="97">
        <f t="shared" si="167"/>
        <v>406.97674418604652</v>
      </c>
      <c r="AU209" s="97">
        <f t="shared" si="168"/>
        <v>406.97674418604652</v>
      </c>
      <c r="AV209" s="97" t="str">
        <f t="shared" si="116"/>
        <v>-</v>
      </c>
      <c r="AW209" s="97" t="str">
        <f t="shared" si="117"/>
        <v>-</v>
      </c>
      <c r="AX209" s="97">
        <f t="shared" si="118"/>
        <v>179.65291152700749</v>
      </c>
      <c r="AY209" s="97">
        <f t="shared" si="119"/>
        <v>256.48577595166</v>
      </c>
      <c r="AZ209" s="97">
        <f t="shared" si="120"/>
        <v>418.80923252081237</v>
      </c>
      <c r="BA209" s="97">
        <f t="shared" si="121"/>
        <v>366.06805126133145</v>
      </c>
      <c r="BB209" s="97">
        <f t="shared" si="122"/>
        <v>365.06492390308773</v>
      </c>
    </row>
    <row r="210" spans="2:54" s="75" customFormat="1" x14ac:dyDescent="0.3">
      <c r="B210" s="92" t="s">
        <v>138</v>
      </c>
      <c r="C210" s="92" t="s">
        <v>144</v>
      </c>
      <c r="D210" s="92" t="s">
        <v>147</v>
      </c>
      <c r="E210" s="93" t="s">
        <v>114</v>
      </c>
      <c r="F210" s="93" t="s">
        <v>112</v>
      </c>
      <c r="G210" s="93" t="s">
        <v>59</v>
      </c>
      <c r="H210" s="94" t="s">
        <v>113</v>
      </c>
      <c r="I210" s="94" t="s">
        <v>113</v>
      </c>
      <c r="J210" s="94">
        <v>5.8064516129032297E-3</v>
      </c>
      <c r="K210" s="94">
        <v>2.5471698113207499E-3</v>
      </c>
      <c r="L210" s="94">
        <v>1.4260563380281701E-3</v>
      </c>
      <c r="M210" s="94">
        <v>5.65642458100559E-4</v>
      </c>
      <c r="N210" s="94">
        <v>5.0624999999999997E-4</v>
      </c>
      <c r="O210" s="94" t="str">
        <f t="shared" ref="O210:O244" si="169">IFERROR(12000/H210, "-")</f>
        <v>-</v>
      </c>
      <c r="P210" s="94" t="str">
        <f t="shared" ref="P210:P244" si="170">IFERROR(12000/I210, "-")</f>
        <v>-</v>
      </c>
      <c r="Q210" s="94">
        <f t="shared" ref="Q210:Q244" si="171">IFERROR(12000/J210, "-")</f>
        <v>2066666.6666666653</v>
      </c>
      <c r="R210" s="94">
        <f t="shared" ref="R210:R244" si="172">IFERROR(12000/K210, "-")</f>
        <v>4711111.1111111203</v>
      </c>
      <c r="S210" s="94">
        <f t="shared" ref="S210:S244" si="173">IFERROR(12000/L210, "-")</f>
        <v>8414814.8148148078</v>
      </c>
      <c r="T210" s="94">
        <f t="shared" ref="T210:T244" si="174">IFERROR(12000/M210, "-")</f>
        <v>21214814.814814802</v>
      </c>
      <c r="U210" s="94">
        <f t="shared" ref="U210:U244" si="175">IFERROR(12000/N210, "-")</f>
        <v>23703703.703703705</v>
      </c>
      <c r="V210" s="95">
        <v>0.52</v>
      </c>
      <c r="W210" s="96" t="str">
        <f t="shared" ref="W210:W244" si="176">IFERROR(H210*$V210, "-")</f>
        <v>-</v>
      </c>
      <c r="X210" s="96" t="str">
        <f t="shared" ref="X210:X244" si="177">IFERROR(I210*$V210, "-")</f>
        <v>-</v>
      </c>
      <c r="Y210" s="96">
        <f t="shared" ref="Y210:Y244" si="178">IFERROR(J210*$V210, "-")</f>
        <v>3.0193548387096795E-3</v>
      </c>
      <c r="Z210" s="96">
        <f t="shared" ref="Z210:Z244" si="179">IFERROR(K210*$V210, "-")</f>
        <v>1.32452830188679E-3</v>
      </c>
      <c r="AA210" s="96">
        <f t="shared" ref="AA210:AA244" si="180">IFERROR(L210*$V210, "-")</f>
        <v>7.4154929577464846E-4</v>
      </c>
      <c r="AB210" s="96">
        <f t="shared" ref="AB210:AB244" si="181">IFERROR(M210*$V210, "-")</f>
        <v>2.9413407821229069E-4</v>
      </c>
      <c r="AC210" s="96">
        <f t="shared" ref="AC210:AC244" si="182">IFERROR(N210*$V210, "-")</f>
        <v>2.6324999999999997E-4</v>
      </c>
      <c r="AD210" s="95">
        <v>10.8</v>
      </c>
      <c r="AE210" s="95">
        <v>7.35</v>
      </c>
      <c r="AF210" s="95">
        <v>4.3600000000000003</v>
      </c>
      <c r="AG210" s="95">
        <v>5.16</v>
      </c>
      <c r="AH210" s="96" t="str">
        <f t="shared" ref="AH210:AH244" si="183">IFERROR(2100/W210, "-")</f>
        <v>-</v>
      </c>
      <c r="AI210" s="96" t="str">
        <f t="shared" ref="AI210:AI244" si="184">IFERROR(2100/X210, "-")</f>
        <v>-</v>
      </c>
      <c r="AJ210" s="96">
        <f t="shared" ref="AJ210:AJ244" si="185">IFERROR(2100/Y210, "-")</f>
        <v>695512.82051282004</v>
      </c>
      <c r="AK210" s="96">
        <f t="shared" ref="AK210:AK244" si="186">IFERROR(2100/Z210, "-")</f>
        <v>1585470.0854700883</v>
      </c>
      <c r="AL210" s="96">
        <f t="shared" ref="AL210:AL244" si="187">IFERROR(2100/AA210, "-")</f>
        <v>2831908.8319088295</v>
      </c>
      <c r="AM210" s="96">
        <f t="shared" ref="AM210:AM244" si="188">IFERROR(2100/AB210, "-")</f>
        <v>7139601.1396011347</v>
      </c>
      <c r="AN210" s="96">
        <f t="shared" ref="AN210:AN244" si="189">IFERROR(2100/AC210, "-")</f>
        <v>7977207.9772079783</v>
      </c>
      <c r="AO210" s="97">
        <f t="shared" ref="AO210:AO244" si="190">2100/AD210</f>
        <v>194.44444444444443</v>
      </c>
      <c r="AP210" s="97">
        <f t="shared" si="163"/>
        <v>194.44444444444443</v>
      </c>
      <c r="AQ210" s="97">
        <f t="shared" si="164"/>
        <v>194.44444444444443</v>
      </c>
      <c r="AR210" s="97">
        <f t="shared" si="165"/>
        <v>285.71428571428572</v>
      </c>
      <c r="AS210" s="97">
        <f t="shared" si="166"/>
        <v>481.65137614678895</v>
      </c>
      <c r="AT210" s="97">
        <f t="shared" si="167"/>
        <v>406.97674418604652</v>
      </c>
      <c r="AU210" s="97">
        <f t="shared" si="168"/>
        <v>406.97674418604652</v>
      </c>
      <c r="AV210" s="97" t="str">
        <f t="shared" ref="AV210:AV244" si="191">IFERROR(1/((1/AH210)+(1/AO210)), "-")</f>
        <v>-</v>
      </c>
      <c r="AW210" s="97" t="str">
        <f t="shared" ref="AW210:AW244" si="192">IFERROR(1/((1/AI210)+(1/AP210)), "-")</f>
        <v>-</v>
      </c>
      <c r="AX210" s="97">
        <f>IFERROR(1/((1/AJ210)+(1/AQ210)), "-")</f>
        <v>194.39009882541794</v>
      </c>
      <c r="AY210" s="97">
        <f t="shared" ref="AY210:AY244" si="193">IFERROR(1/((1/AK210)+(1/AR210)), "-")</f>
        <v>285.66280701051949</v>
      </c>
      <c r="AZ210" s="97">
        <f t="shared" ref="AZ210:AZ244" si="194">IFERROR(1/((1/AL210)+(1/AS210)), "-")</f>
        <v>481.56947075644354</v>
      </c>
      <c r="BA210" s="97">
        <f t="shared" ref="BA210:BA244" si="195">IFERROR(1/((1/AM210)+(1/AT210)), "-")</f>
        <v>406.9535467235774</v>
      </c>
      <c r="BB210" s="97">
        <f t="shared" ref="BB210:BB244" si="196">IFERROR(1/((1/AN210)+(1/AU210)), "-")</f>
        <v>406.95598233287814</v>
      </c>
    </row>
    <row r="211" spans="2:54" s="75" customFormat="1" x14ac:dyDescent="0.3">
      <c r="B211" s="92" t="s">
        <v>138</v>
      </c>
      <c r="C211" s="92" t="s">
        <v>144</v>
      </c>
      <c r="D211" s="92" t="s">
        <v>147</v>
      </c>
      <c r="E211" s="93" t="s">
        <v>115</v>
      </c>
      <c r="F211" s="93" t="s">
        <v>112</v>
      </c>
      <c r="G211" s="93" t="s">
        <v>59</v>
      </c>
      <c r="H211" s="94" t="s">
        <v>113</v>
      </c>
      <c r="I211" s="94" t="s">
        <v>113</v>
      </c>
      <c r="J211" s="94">
        <v>6.2661290322580604E-3</v>
      </c>
      <c r="K211" s="94">
        <v>4.1603773584905704E-3</v>
      </c>
      <c r="L211" s="94">
        <v>8.1522887323943593E-3</v>
      </c>
      <c r="M211" s="94">
        <v>4.31145251396648E-3</v>
      </c>
      <c r="N211" s="94">
        <v>3.9532500000000002E-3</v>
      </c>
      <c r="O211" s="94" t="str">
        <f t="shared" si="169"/>
        <v>-</v>
      </c>
      <c r="P211" s="94" t="str">
        <f t="shared" si="170"/>
        <v>-</v>
      </c>
      <c r="Q211" s="94">
        <f t="shared" si="171"/>
        <v>1915057.9150579162</v>
      </c>
      <c r="R211" s="94">
        <f t="shared" si="172"/>
        <v>2884353.7414965956</v>
      </c>
      <c r="S211" s="94">
        <f t="shared" si="173"/>
        <v>1471979.2678976364</v>
      </c>
      <c r="T211" s="94">
        <f t="shared" si="174"/>
        <v>2783284.7424684162</v>
      </c>
      <c r="U211" s="94">
        <f t="shared" si="175"/>
        <v>3035477.1390627963</v>
      </c>
      <c r="V211" s="95">
        <v>0.52</v>
      </c>
      <c r="W211" s="96" t="str">
        <f t="shared" si="176"/>
        <v>-</v>
      </c>
      <c r="X211" s="96" t="str">
        <f t="shared" si="177"/>
        <v>-</v>
      </c>
      <c r="Y211" s="96">
        <f t="shared" si="178"/>
        <v>3.2583870967741917E-3</v>
      </c>
      <c r="Z211" s="96">
        <f t="shared" si="179"/>
        <v>2.1633962264150965E-3</v>
      </c>
      <c r="AA211" s="96">
        <f t="shared" si="180"/>
        <v>4.2391901408450668E-3</v>
      </c>
      <c r="AB211" s="96">
        <f t="shared" si="181"/>
        <v>2.2419553072625695E-3</v>
      </c>
      <c r="AC211" s="96">
        <f t="shared" si="182"/>
        <v>2.0556900000000002E-3</v>
      </c>
      <c r="AD211" s="95">
        <v>10.8</v>
      </c>
      <c r="AE211" s="95">
        <v>7.35</v>
      </c>
      <c r="AF211" s="95">
        <v>4.3600000000000003</v>
      </c>
      <c r="AG211" s="95">
        <v>5.16</v>
      </c>
      <c r="AH211" s="96" t="str">
        <f t="shared" si="183"/>
        <v>-</v>
      </c>
      <c r="AI211" s="96" t="str">
        <f t="shared" si="184"/>
        <v>-</v>
      </c>
      <c r="AJ211" s="96">
        <f t="shared" si="185"/>
        <v>644490.6444906448</v>
      </c>
      <c r="AK211" s="96">
        <f t="shared" si="186"/>
        <v>970695.97069596977</v>
      </c>
      <c r="AL211" s="96">
        <f t="shared" si="187"/>
        <v>495377.63823478151</v>
      </c>
      <c r="AM211" s="96">
        <f t="shared" si="188"/>
        <v>936682.36525379401</v>
      </c>
      <c r="AN211" s="96">
        <f t="shared" si="189"/>
        <v>1021554.806415364</v>
      </c>
      <c r="AO211" s="97">
        <f t="shared" si="190"/>
        <v>194.44444444444443</v>
      </c>
      <c r="AP211" s="97">
        <f t="shared" si="163"/>
        <v>194.44444444444443</v>
      </c>
      <c r="AQ211" s="97">
        <f t="shared" si="164"/>
        <v>194.44444444444443</v>
      </c>
      <c r="AR211" s="97">
        <f t="shared" si="165"/>
        <v>285.71428571428572</v>
      </c>
      <c r="AS211" s="97">
        <f t="shared" si="166"/>
        <v>481.65137614678895</v>
      </c>
      <c r="AT211" s="97">
        <f t="shared" si="167"/>
        <v>406.97674418604652</v>
      </c>
      <c r="AU211" s="97">
        <f t="shared" si="168"/>
        <v>406.97674418604652</v>
      </c>
      <c r="AV211" s="97" t="str">
        <f t="shared" si="191"/>
        <v>-</v>
      </c>
      <c r="AW211" s="97" t="str">
        <f t="shared" si="192"/>
        <v>-</v>
      </c>
      <c r="AX211" s="97">
        <f t="shared" ref="AX211:AX244" si="197">IFERROR(1/((1/AJ211)+(1/AQ211)), "-")</f>
        <v>194.38579776155348</v>
      </c>
      <c r="AY211" s="97">
        <f t="shared" si="193"/>
        <v>285.63021342505118</v>
      </c>
      <c r="AZ211" s="97">
        <f t="shared" si="194"/>
        <v>481.18352558312176</v>
      </c>
      <c r="BA211" s="97">
        <f t="shared" si="195"/>
        <v>406.79999468854919</v>
      </c>
      <c r="BB211" s="97">
        <f t="shared" si="196"/>
        <v>406.814673477496</v>
      </c>
    </row>
    <row r="212" spans="2:54" s="75" customFormat="1" x14ac:dyDescent="0.3">
      <c r="B212" s="92" t="s">
        <v>138</v>
      </c>
      <c r="C212" s="92" t="s">
        <v>144</v>
      </c>
      <c r="D212" s="92" t="s">
        <v>147</v>
      </c>
      <c r="E212" s="93" t="s">
        <v>116</v>
      </c>
      <c r="F212" s="93" t="s">
        <v>112</v>
      </c>
      <c r="G212" s="93" t="s">
        <v>59</v>
      </c>
      <c r="H212" s="98" t="s">
        <v>113</v>
      </c>
      <c r="I212" s="98" t="s">
        <v>113</v>
      </c>
      <c r="J212" s="94">
        <v>1.7220852822580615</v>
      </c>
      <c r="K212" s="94">
        <v>1.6174547405660415</v>
      </c>
      <c r="L212" s="94">
        <v>1.2676862455985924</v>
      </c>
      <c r="M212" s="94">
        <v>1.1137968854748572</v>
      </c>
      <c r="N212" s="94">
        <v>1.1436930703124999</v>
      </c>
      <c r="O212" s="94" t="str">
        <f t="shared" si="169"/>
        <v>-</v>
      </c>
      <c r="P212" s="94" t="str">
        <f t="shared" si="170"/>
        <v>-</v>
      </c>
      <c r="Q212" s="94">
        <f t="shared" si="171"/>
        <v>6968.2960092807707</v>
      </c>
      <c r="R212" s="94">
        <f t="shared" si="172"/>
        <v>7419.0638532491494</v>
      </c>
      <c r="S212" s="94">
        <f t="shared" si="173"/>
        <v>9466.064684115654</v>
      </c>
      <c r="T212" s="94">
        <f t="shared" si="174"/>
        <v>10773.957223703233</v>
      </c>
      <c r="U212" s="94">
        <f t="shared" si="175"/>
        <v>10492.325529891643</v>
      </c>
      <c r="V212" s="95">
        <v>0.52</v>
      </c>
      <c r="W212" s="96" t="str">
        <f t="shared" si="176"/>
        <v>-</v>
      </c>
      <c r="X212" s="96" t="str">
        <f t="shared" si="177"/>
        <v>-</v>
      </c>
      <c r="Y212" s="96">
        <f t="shared" si="178"/>
        <v>0.89548434677419197</v>
      </c>
      <c r="Z212" s="96">
        <f t="shared" si="179"/>
        <v>0.84107646509434164</v>
      </c>
      <c r="AA212" s="96">
        <f t="shared" si="180"/>
        <v>0.65919684771126807</v>
      </c>
      <c r="AB212" s="96">
        <f t="shared" si="181"/>
        <v>0.57917438044692582</v>
      </c>
      <c r="AC212" s="96">
        <f t="shared" si="182"/>
        <v>0.59472039656249998</v>
      </c>
      <c r="AD212" s="95">
        <v>10.8</v>
      </c>
      <c r="AE212" s="95">
        <v>7.35</v>
      </c>
      <c r="AF212" s="95">
        <v>4.3600000000000003</v>
      </c>
      <c r="AG212" s="95">
        <v>5.16</v>
      </c>
      <c r="AH212" s="96" t="str">
        <f t="shared" si="183"/>
        <v>-</v>
      </c>
      <c r="AI212" s="96" t="str">
        <f t="shared" si="184"/>
        <v>-</v>
      </c>
      <c r="AJ212" s="96">
        <f t="shared" si="185"/>
        <v>2345.0996185079516</v>
      </c>
      <c r="AK212" s="96">
        <f t="shared" si="186"/>
        <v>2496.8003352280793</v>
      </c>
      <c r="AL212" s="96">
        <f t="shared" si="187"/>
        <v>3185.6948456158452</v>
      </c>
      <c r="AM212" s="96">
        <f t="shared" si="188"/>
        <v>3625.8509887462797</v>
      </c>
      <c r="AN212" s="96">
        <f t="shared" si="189"/>
        <v>3531.0710917904566</v>
      </c>
      <c r="AO212" s="97">
        <f t="shared" si="190"/>
        <v>194.44444444444443</v>
      </c>
      <c r="AP212" s="97">
        <f t="shared" si="163"/>
        <v>194.44444444444443</v>
      </c>
      <c r="AQ212" s="97">
        <f t="shared" si="164"/>
        <v>194.44444444444443</v>
      </c>
      <c r="AR212" s="97">
        <f t="shared" si="165"/>
        <v>285.71428571428572</v>
      </c>
      <c r="AS212" s="97">
        <f t="shared" si="166"/>
        <v>481.65137614678895</v>
      </c>
      <c r="AT212" s="97">
        <f t="shared" si="167"/>
        <v>406.97674418604652</v>
      </c>
      <c r="AU212" s="97">
        <f t="shared" si="168"/>
        <v>406.97674418604652</v>
      </c>
      <c r="AV212" s="97" t="str">
        <f t="shared" si="191"/>
        <v>-</v>
      </c>
      <c r="AW212" s="97" t="str">
        <f t="shared" si="192"/>
        <v>-</v>
      </c>
      <c r="AX212" s="97">
        <f t="shared" si="197"/>
        <v>179.5564798972361</v>
      </c>
      <c r="AY212" s="97">
        <f t="shared" si="193"/>
        <v>256.37655916764942</v>
      </c>
      <c r="AZ212" s="97">
        <f t="shared" si="194"/>
        <v>418.3936322317366</v>
      </c>
      <c r="BA212" s="97">
        <f t="shared" si="195"/>
        <v>365.90628909178866</v>
      </c>
      <c r="BB212" s="97">
        <f t="shared" si="196"/>
        <v>364.91781620778744</v>
      </c>
    </row>
    <row r="213" spans="2:54" s="75" customFormat="1" x14ac:dyDescent="0.3">
      <c r="B213" s="93" t="s">
        <v>138</v>
      </c>
      <c r="C213" s="93" t="s">
        <v>144</v>
      </c>
      <c r="D213" s="93" t="s">
        <v>147</v>
      </c>
      <c r="E213" s="93" t="s">
        <v>111</v>
      </c>
      <c r="F213" s="93" t="s">
        <v>117</v>
      </c>
      <c r="G213" s="93" t="s">
        <v>59</v>
      </c>
      <c r="H213" s="94" t="s">
        <v>113</v>
      </c>
      <c r="I213" s="94" t="s">
        <v>113</v>
      </c>
      <c r="J213" s="94">
        <v>0.24831488709677399</v>
      </c>
      <c r="K213" s="94">
        <v>0.227526877358491</v>
      </c>
      <c r="L213" s="94">
        <v>0.17473165669014101</v>
      </c>
      <c r="M213" s="94">
        <v>0.15390731564245799</v>
      </c>
      <c r="N213" s="94">
        <v>0.158027675625</v>
      </c>
      <c r="O213" s="94" t="str">
        <f t="shared" si="169"/>
        <v>-</v>
      </c>
      <c r="P213" s="94" t="str">
        <f t="shared" si="170"/>
        <v>-</v>
      </c>
      <c r="Q213" s="94">
        <f t="shared" si="171"/>
        <v>48325.73729388736</v>
      </c>
      <c r="R213" s="94">
        <f t="shared" si="172"/>
        <v>52741.021805053904</v>
      </c>
      <c r="S213" s="94">
        <f t="shared" si="173"/>
        <v>68676.736816386416</v>
      </c>
      <c r="T213" s="94">
        <f t="shared" si="174"/>
        <v>77969.003292066991</v>
      </c>
      <c r="U213" s="94">
        <f t="shared" si="175"/>
        <v>75936.065961484011</v>
      </c>
      <c r="V213" s="95">
        <v>0.52</v>
      </c>
      <c r="W213" s="96" t="str">
        <f t="shared" si="176"/>
        <v>-</v>
      </c>
      <c r="X213" s="96" t="str">
        <f t="shared" si="177"/>
        <v>-</v>
      </c>
      <c r="Y213" s="96">
        <f t="shared" si="178"/>
        <v>0.12912374129032247</v>
      </c>
      <c r="Z213" s="96">
        <f t="shared" si="179"/>
        <v>0.11831397622641533</v>
      </c>
      <c r="AA213" s="96">
        <f t="shared" si="180"/>
        <v>9.0860461478873333E-2</v>
      </c>
      <c r="AB213" s="96">
        <f t="shared" si="181"/>
        <v>8.0031804134078163E-2</v>
      </c>
      <c r="AC213" s="96">
        <f t="shared" si="182"/>
        <v>8.2174391324999999E-2</v>
      </c>
      <c r="AD213" s="95">
        <v>10.8</v>
      </c>
      <c r="AE213" s="95">
        <v>7.35</v>
      </c>
      <c r="AF213" s="95">
        <v>4.3600000000000003</v>
      </c>
      <c r="AG213" s="95">
        <v>5.16</v>
      </c>
      <c r="AH213" s="96" t="str">
        <f t="shared" si="183"/>
        <v>-</v>
      </c>
      <c r="AI213" s="96" t="str">
        <f t="shared" si="184"/>
        <v>-</v>
      </c>
      <c r="AJ213" s="96">
        <f t="shared" si="185"/>
        <v>16263.469281596708</v>
      </c>
      <c r="AK213" s="96">
        <f t="shared" si="186"/>
        <v>17749.382338239295</v>
      </c>
      <c r="AL213" s="96">
        <f t="shared" si="187"/>
        <v>23112.363351668504</v>
      </c>
      <c r="AM213" s="96">
        <f t="shared" si="188"/>
        <v>26239.568415599464</v>
      </c>
      <c r="AN213" s="96">
        <f t="shared" si="189"/>
        <v>25555.406813960966</v>
      </c>
      <c r="AO213" s="97">
        <f t="shared" si="190"/>
        <v>194.44444444444443</v>
      </c>
      <c r="AP213" s="97">
        <f t="shared" si="163"/>
        <v>194.44444444444443</v>
      </c>
      <c r="AQ213" s="97">
        <f t="shared" si="164"/>
        <v>194.44444444444443</v>
      </c>
      <c r="AR213" s="97">
        <f t="shared" si="165"/>
        <v>285.71428571428572</v>
      </c>
      <c r="AS213" s="97">
        <f t="shared" si="166"/>
        <v>481.65137614678895</v>
      </c>
      <c r="AT213" s="97">
        <f t="shared" si="167"/>
        <v>406.97674418604652</v>
      </c>
      <c r="AU213" s="97">
        <f t="shared" si="168"/>
        <v>406.97674418604652</v>
      </c>
      <c r="AV213" s="97" t="str">
        <f t="shared" si="191"/>
        <v>-</v>
      </c>
      <c r="AW213" s="97" t="str">
        <f t="shared" si="192"/>
        <v>-</v>
      </c>
      <c r="AX213" s="97">
        <f t="shared" si="197"/>
        <v>192.1471519318774</v>
      </c>
      <c r="AY213" s="97">
        <f t="shared" si="193"/>
        <v>281.18796380077828</v>
      </c>
      <c r="AZ213" s="97">
        <f t="shared" si="194"/>
        <v>471.81888045581178</v>
      </c>
      <c r="BA213" s="97">
        <f t="shared" si="195"/>
        <v>400.76092636369555</v>
      </c>
      <c r="BB213" s="97">
        <f t="shared" si="196"/>
        <v>400.59712692412143</v>
      </c>
    </row>
    <row r="214" spans="2:54" s="75" customFormat="1" x14ac:dyDescent="0.3">
      <c r="B214" s="93" t="s">
        <v>138</v>
      </c>
      <c r="C214" s="93" t="s">
        <v>144</v>
      </c>
      <c r="D214" s="93" t="s">
        <v>147</v>
      </c>
      <c r="E214" s="93" t="s">
        <v>114</v>
      </c>
      <c r="F214" s="93" t="s">
        <v>117</v>
      </c>
      <c r="G214" s="93" t="s">
        <v>59</v>
      </c>
      <c r="H214" s="94" t="s">
        <v>113</v>
      </c>
      <c r="I214" s="94" t="s">
        <v>113</v>
      </c>
      <c r="J214" s="94">
        <v>3.29032258064516E-3</v>
      </c>
      <c r="K214" s="94">
        <v>1.44339622641509E-3</v>
      </c>
      <c r="L214" s="94">
        <v>8.0809859154929603E-4</v>
      </c>
      <c r="M214" s="94">
        <v>3.2053072625698301E-4</v>
      </c>
      <c r="N214" s="94">
        <v>2.8687500000000002E-4</v>
      </c>
      <c r="O214" s="94" t="str">
        <f t="shared" si="169"/>
        <v>-</v>
      </c>
      <c r="P214" s="94" t="str">
        <f t="shared" si="170"/>
        <v>-</v>
      </c>
      <c r="Q214" s="94">
        <f t="shared" si="171"/>
        <v>3647058.823529413</v>
      </c>
      <c r="R214" s="94">
        <f t="shared" si="172"/>
        <v>8313725.4901961032</v>
      </c>
      <c r="S214" s="94">
        <f t="shared" si="173"/>
        <v>14849673.202614374</v>
      </c>
      <c r="T214" s="94">
        <f t="shared" si="174"/>
        <v>37437908.496732056</v>
      </c>
      <c r="U214" s="94">
        <f t="shared" si="175"/>
        <v>41830065.359477118</v>
      </c>
      <c r="V214" s="95">
        <v>0.52</v>
      </c>
      <c r="W214" s="96" t="str">
        <f t="shared" si="176"/>
        <v>-</v>
      </c>
      <c r="X214" s="96" t="str">
        <f t="shared" si="177"/>
        <v>-</v>
      </c>
      <c r="Y214" s="96">
        <f t="shared" si="178"/>
        <v>1.7109677419354832E-3</v>
      </c>
      <c r="Z214" s="96">
        <f t="shared" si="179"/>
        <v>7.5056603773584682E-4</v>
      </c>
      <c r="AA214" s="96">
        <f t="shared" si="180"/>
        <v>4.2021126760563397E-4</v>
      </c>
      <c r="AB214" s="96">
        <f t="shared" si="181"/>
        <v>1.6667597765363117E-4</v>
      </c>
      <c r="AC214" s="96">
        <f t="shared" si="182"/>
        <v>1.4917500000000001E-4</v>
      </c>
      <c r="AD214" s="95">
        <v>10.8</v>
      </c>
      <c r="AE214" s="95">
        <v>7.35</v>
      </c>
      <c r="AF214" s="95">
        <v>4.3600000000000003</v>
      </c>
      <c r="AG214" s="95">
        <v>5.16</v>
      </c>
      <c r="AH214" s="96" t="str">
        <f t="shared" si="183"/>
        <v>-</v>
      </c>
      <c r="AI214" s="96" t="str">
        <f t="shared" si="184"/>
        <v>-</v>
      </c>
      <c r="AJ214" s="96">
        <f t="shared" si="185"/>
        <v>1227375.5656108602</v>
      </c>
      <c r="AK214" s="96">
        <f t="shared" si="186"/>
        <v>2797888.3861236884</v>
      </c>
      <c r="AL214" s="96">
        <f t="shared" si="187"/>
        <v>4997486.1739567602</v>
      </c>
      <c r="AM214" s="96">
        <f t="shared" si="188"/>
        <v>12599296.128707903</v>
      </c>
      <c r="AN214" s="96">
        <f t="shared" si="189"/>
        <v>14077425.842131725</v>
      </c>
      <c r="AO214" s="97">
        <f t="shared" si="190"/>
        <v>194.44444444444443</v>
      </c>
      <c r="AP214" s="97">
        <f t="shared" si="163"/>
        <v>194.44444444444443</v>
      </c>
      <c r="AQ214" s="97">
        <f t="shared" si="164"/>
        <v>194.44444444444443</v>
      </c>
      <c r="AR214" s="97">
        <f t="shared" si="165"/>
        <v>285.71428571428572</v>
      </c>
      <c r="AS214" s="97">
        <f t="shared" si="166"/>
        <v>481.65137614678895</v>
      </c>
      <c r="AT214" s="97">
        <f t="shared" si="167"/>
        <v>406.97674418604652</v>
      </c>
      <c r="AU214" s="97">
        <f t="shared" si="168"/>
        <v>406.97674418604652</v>
      </c>
      <c r="AV214" s="97" t="str">
        <f t="shared" si="191"/>
        <v>-</v>
      </c>
      <c r="AW214" s="97" t="str">
        <f t="shared" si="192"/>
        <v>-</v>
      </c>
      <c r="AX214" s="97">
        <f t="shared" si="197"/>
        <v>194.41364486343019</v>
      </c>
      <c r="AY214" s="97">
        <f t="shared" si="193"/>
        <v>285.68511217106362</v>
      </c>
      <c r="AZ214" s="97">
        <f t="shared" si="194"/>
        <v>481.60495967188325</v>
      </c>
      <c r="BA214" s="97">
        <f t="shared" si="195"/>
        <v>406.96359863262182</v>
      </c>
      <c r="BB214" s="97">
        <f t="shared" si="196"/>
        <v>406.96497887582876</v>
      </c>
    </row>
    <row r="215" spans="2:54" s="75" customFormat="1" x14ac:dyDescent="0.3">
      <c r="B215" s="93" t="s">
        <v>138</v>
      </c>
      <c r="C215" s="93" t="s">
        <v>144</v>
      </c>
      <c r="D215" s="93" t="s">
        <v>147</v>
      </c>
      <c r="E215" s="93" t="s">
        <v>115</v>
      </c>
      <c r="F215" s="93" t="s">
        <v>117</v>
      </c>
      <c r="G215" s="93" t="s">
        <v>59</v>
      </c>
      <c r="H215" s="94" t="s">
        <v>113</v>
      </c>
      <c r="I215" s="94" t="s">
        <v>113</v>
      </c>
      <c r="J215" s="94">
        <v>6.60032258064516E-4</v>
      </c>
      <c r="K215" s="94">
        <v>4.3822641509433998E-4</v>
      </c>
      <c r="L215" s="94">
        <v>8.5870774647887297E-4</v>
      </c>
      <c r="M215" s="94">
        <v>4.5413966480446901E-4</v>
      </c>
      <c r="N215" s="94">
        <v>4.1640900000000002E-4</v>
      </c>
      <c r="O215" s="94" t="str">
        <f t="shared" si="169"/>
        <v>-</v>
      </c>
      <c r="P215" s="94" t="str">
        <f t="shared" si="170"/>
        <v>-</v>
      </c>
      <c r="Q215" s="94">
        <f t="shared" si="171"/>
        <v>18180929.573334642</v>
      </c>
      <c r="R215" s="94">
        <f t="shared" si="172"/>
        <v>27383105.14079047</v>
      </c>
      <c r="S215" s="94">
        <f t="shared" si="173"/>
        <v>13974486.720547175</v>
      </c>
      <c r="T215" s="94">
        <f t="shared" si="174"/>
        <v>26423589.327231813</v>
      </c>
      <c r="U215" s="94">
        <f t="shared" si="175"/>
        <v>28817820.940469585</v>
      </c>
      <c r="V215" s="95">
        <v>0.52</v>
      </c>
      <c r="W215" s="96" t="str">
        <f t="shared" si="176"/>
        <v>-</v>
      </c>
      <c r="X215" s="96" t="str">
        <f t="shared" si="177"/>
        <v>-</v>
      </c>
      <c r="Y215" s="96">
        <f t="shared" si="178"/>
        <v>3.4321677419354833E-4</v>
      </c>
      <c r="Z215" s="96">
        <f t="shared" si="179"/>
        <v>2.2787773584905679E-4</v>
      </c>
      <c r="AA215" s="96">
        <f t="shared" si="180"/>
        <v>4.4652802816901396E-4</v>
      </c>
      <c r="AB215" s="96">
        <f t="shared" si="181"/>
        <v>2.3615262569832391E-4</v>
      </c>
      <c r="AC215" s="96">
        <f t="shared" si="182"/>
        <v>2.1653268000000001E-4</v>
      </c>
      <c r="AD215" s="95">
        <v>10.8</v>
      </c>
      <c r="AE215" s="95">
        <v>7.35</v>
      </c>
      <c r="AF215" s="95">
        <v>4.3600000000000003</v>
      </c>
      <c r="AG215" s="95">
        <v>5.16</v>
      </c>
      <c r="AH215" s="96" t="str">
        <f t="shared" si="183"/>
        <v>-</v>
      </c>
      <c r="AI215" s="96" t="str">
        <f t="shared" si="184"/>
        <v>-</v>
      </c>
      <c r="AJ215" s="96">
        <f t="shared" si="185"/>
        <v>6118582.0679491572</v>
      </c>
      <c r="AK215" s="96">
        <f t="shared" si="186"/>
        <v>9215468.0762275625</v>
      </c>
      <c r="AL215" s="96">
        <f t="shared" si="187"/>
        <v>4702952.2617226066</v>
      </c>
      <c r="AM215" s="96">
        <f t="shared" si="188"/>
        <v>8892554.1005107053</v>
      </c>
      <c r="AN215" s="96">
        <f t="shared" si="189"/>
        <v>9698305.124196494</v>
      </c>
      <c r="AO215" s="97">
        <f t="shared" si="190"/>
        <v>194.44444444444443</v>
      </c>
      <c r="AP215" s="97">
        <f t="shared" si="163"/>
        <v>194.44444444444443</v>
      </c>
      <c r="AQ215" s="97">
        <f t="shared" si="164"/>
        <v>194.44444444444443</v>
      </c>
      <c r="AR215" s="97">
        <f t="shared" si="165"/>
        <v>285.71428571428572</v>
      </c>
      <c r="AS215" s="97">
        <f t="shared" si="166"/>
        <v>481.65137614678895</v>
      </c>
      <c r="AT215" s="97">
        <f t="shared" si="167"/>
        <v>406.97674418604652</v>
      </c>
      <c r="AU215" s="97">
        <f t="shared" si="168"/>
        <v>406.97674418604652</v>
      </c>
      <c r="AV215" s="97" t="str">
        <f t="shared" si="191"/>
        <v>-</v>
      </c>
      <c r="AW215" s="97" t="str">
        <f t="shared" si="192"/>
        <v>-</v>
      </c>
      <c r="AX215" s="97">
        <f t="shared" si="197"/>
        <v>194.43826532646247</v>
      </c>
      <c r="AY215" s="97">
        <f t="shared" si="193"/>
        <v>285.70542776789119</v>
      </c>
      <c r="AZ215" s="97">
        <f t="shared" si="194"/>
        <v>481.60205302405984</v>
      </c>
      <c r="BA215" s="97">
        <f t="shared" si="195"/>
        <v>406.95811933557553</v>
      </c>
      <c r="BB215" s="97">
        <f t="shared" si="196"/>
        <v>406.95966665362943</v>
      </c>
    </row>
    <row r="216" spans="2:54" s="75" customFormat="1" x14ac:dyDescent="0.3">
      <c r="B216" s="93" t="s">
        <v>138</v>
      </c>
      <c r="C216" s="93" t="s">
        <v>144</v>
      </c>
      <c r="D216" s="93" t="s">
        <v>147</v>
      </c>
      <c r="E216" s="93" t="s">
        <v>116</v>
      </c>
      <c r="F216" s="93" t="s">
        <v>117</v>
      </c>
      <c r="G216" s="93" t="s">
        <v>59</v>
      </c>
      <c r="H216" s="98" t="s">
        <v>113</v>
      </c>
      <c r="I216" s="98" t="s">
        <v>113</v>
      </c>
      <c r="J216" s="94">
        <v>0.25226524193548366</v>
      </c>
      <c r="K216" s="94">
        <v>0.22940850000000043</v>
      </c>
      <c r="L216" s="94">
        <v>0.17639846302816917</v>
      </c>
      <c r="M216" s="94">
        <v>0.15468198603351946</v>
      </c>
      <c r="N216" s="94">
        <v>0.158730959625</v>
      </c>
      <c r="O216" s="94" t="str">
        <f t="shared" si="169"/>
        <v>-</v>
      </c>
      <c r="P216" s="94" t="str">
        <f t="shared" si="170"/>
        <v>-</v>
      </c>
      <c r="Q216" s="94">
        <f t="shared" si="171"/>
        <v>47568.979015622674</v>
      </c>
      <c r="R216" s="94">
        <f t="shared" si="172"/>
        <v>52308.436696983663</v>
      </c>
      <c r="S216" s="94">
        <f t="shared" si="173"/>
        <v>68027.803610078583</v>
      </c>
      <c r="T216" s="94">
        <f t="shared" si="174"/>
        <v>77578.522927676982</v>
      </c>
      <c r="U216" s="94">
        <f t="shared" si="175"/>
        <v>75599.618551729654</v>
      </c>
      <c r="V216" s="95">
        <v>0.52</v>
      </c>
      <c r="W216" s="96" t="str">
        <f t="shared" si="176"/>
        <v>-</v>
      </c>
      <c r="X216" s="96" t="str">
        <f t="shared" si="177"/>
        <v>-</v>
      </c>
      <c r="Y216" s="96">
        <f t="shared" si="178"/>
        <v>0.13117792580645152</v>
      </c>
      <c r="Z216" s="96">
        <f t="shared" si="179"/>
        <v>0.11929242000000023</v>
      </c>
      <c r="AA216" s="96">
        <f t="shared" si="180"/>
        <v>9.1727200774647966E-2</v>
      </c>
      <c r="AB216" s="96">
        <f t="shared" si="181"/>
        <v>8.0434632737430123E-2</v>
      </c>
      <c r="AC216" s="96">
        <f t="shared" si="182"/>
        <v>8.2540099005000006E-2</v>
      </c>
      <c r="AD216" s="95">
        <v>10.8</v>
      </c>
      <c r="AE216" s="95">
        <v>7.35</v>
      </c>
      <c r="AF216" s="95">
        <v>4.3600000000000003</v>
      </c>
      <c r="AG216" s="95">
        <v>5.16</v>
      </c>
      <c r="AH216" s="96" t="str">
        <f t="shared" si="183"/>
        <v>-</v>
      </c>
      <c r="AI216" s="96" t="str">
        <f t="shared" si="184"/>
        <v>-</v>
      </c>
      <c r="AJ216" s="96">
        <f t="shared" si="185"/>
        <v>16008.791014873015</v>
      </c>
      <c r="AK216" s="96">
        <f t="shared" si="186"/>
        <v>17603.800811484885</v>
      </c>
      <c r="AL216" s="96">
        <f t="shared" si="187"/>
        <v>22893.972368776445</v>
      </c>
      <c r="AM216" s="96">
        <f t="shared" si="188"/>
        <v>26108.156754506675</v>
      </c>
      <c r="AN216" s="96">
        <f t="shared" si="189"/>
        <v>25442.179320293631</v>
      </c>
      <c r="AO216" s="97">
        <f t="shared" si="190"/>
        <v>194.44444444444443</v>
      </c>
      <c r="AP216" s="97">
        <f t="shared" si="163"/>
        <v>194.44444444444443</v>
      </c>
      <c r="AQ216" s="97">
        <f t="shared" si="164"/>
        <v>194.44444444444443</v>
      </c>
      <c r="AR216" s="97">
        <f t="shared" si="165"/>
        <v>285.71428571428572</v>
      </c>
      <c r="AS216" s="97">
        <f t="shared" si="166"/>
        <v>481.65137614678895</v>
      </c>
      <c r="AT216" s="97">
        <f t="shared" si="167"/>
        <v>406.97674418604652</v>
      </c>
      <c r="AU216" s="97">
        <f t="shared" si="168"/>
        <v>406.97674418604652</v>
      </c>
      <c r="AV216" s="97" t="str">
        <f t="shared" si="191"/>
        <v>-</v>
      </c>
      <c r="AW216" s="97" t="str">
        <f t="shared" si="192"/>
        <v>-</v>
      </c>
      <c r="AX216" s="97">
        <f t="shared" si="197"/>
        <v>192.11104368197095</v>
      </c>
      <c r="AY216" s="97">
        <f t="shared" si="193"/>
        <v>281.15112943991551</v>
      </c>
      <c r="AZ216" s="97">
        <f t="shared" si="194"/>
        <v>471.72701859057707</v>
      </c>
      <c r="BA216" s="97">
        <f t="shared" si="195"/>
        <v>400.7301201471202</v>
      </c>
      <c r="BB216" s="97">
        <f t="shared" si="196"/>
        <v>400.56918217918189</v>
      </c>
    </row>
    <row r="217" spans="2:54" s="75" customFormat="1" x14ac:dyDescent="0.3">
      <c r="B217" s="93" t="s">
        <v>138</v>
      </c>
      <c r="C217" s="93" t="s">
        <v>144</v>
      </c>
      <c r="D217" s="93" t="s">
        <v>147</v>
      </c>
      <c r="E217" s="93" t="s">
        <v>111</v>
      </c>
      <c r="F217" s="93" t="s">
        <v>118</v>
      </c>
      <c r="G217" s="93" t="s">
        <v>59</v>
      </c>
      <c r="H217" s="94" t="s">
        <v>113</v>
      </c>
      <c r="I217" s="94" t="s">
        <v>113</v>
      </c>
      <c r="J217" s="94">
        <v>2.2615335483870999E-2</v>
      </c>
      <c r="K217" s="94">
        <v>2.0276886792452799E-2</v>
      </c>
      <c r="L217" s="94">
        <v>1.53273485915493E-2</v>
      </c>
      <c r="M217" s="94">
        <v>1.34825229050279E-2</v>
      </c>
      <c r="N217" s="94">
        <v>1.3906766250000001E-2</v>
      </c>
      <c r="O217" s="94" t="str">
        <f t="shared" si="169"/>
        <v>-</v>
      </c>
      <c r="P217" s="94" t="str">
        <f t="shared" si="170"/>
        <v>-</v>
      </c>
      <c r="Q217" s="94">
        <f t="shared" si="171"/>
        <v>530613.39764595858</v>
      </c>
      <c r="R217" s="94">
        <f t="shared" si="172"/>
        <v>591806.82531928353</v>
      </c>
      <c r="S217" s="94">
        <f t="shared" si="173"/>
        <v>782914.27433288586</v>
      </c>
      <c r="T217" s="94">
        <f t="shared" si="174"/>
        <v>890041.13581182656</v>
      </c>
      <c r="U217" s="94">
        <f t="shared" si="175"/>
        <v>862889.31476071943</v>
      </c>
      <c r="V217" s="95">
        <v>0.52</v>
      </c>
      <c r="W217" s="96" t="str">
        <f t="shared" si="176"/>
        <v>-</v>
      </c>
      <c r="X217" s="96" t="str">
        <f t="shared" si="177"/>
        <v>-</v>
      </c>
      <c r="Y217" s="96">
        <f t="shared" si="178"/>
        <v>1.175997445161292E-2</v>
      </c>
      <c r="Z217" s="96">
        <f t="shared" si="179"/>
        <v>1.0543981132075456E-2</v>
      </c>
      <c r="AA217" s="96">
        <f t="shared" si="180"/>
        <v>7.9702212676056369E-3</v>
      </c>
      <c r="AB217" s="96">
        <f t="shared" si="181"/>
        <v>7.0109119106145082E-3</v>
      </c>
      <c r="AC217" s="96">
        <f t="shared" si="182"/>
        <v>7.231518450000001E-3</v>
      </c>
      <c r="AD217" s="95">
        <v>10.8</v>
      </c>
      <c r="AE217" s="95">
        <v>7.35</v>
      </c>
      <c r="AF217" s="95">
        <v>4.3600000000000003</v>
      </c>
      <c r="AG217" s="95">
        <v>5.16</v>
      </c>
      <c r="AH217" s="96" t="str">
        <f t="shared" si="183"/>
        <v>-</v>
      </c>
      <c r="AI217" s="96" t="str">
        <f t="shared" si="184"/>
        <v>-</v>
      </c>
      <c r="AJ217" s="96">
        <f t="shared" si="185"/>
        <v>178571.81651546684</v>
      </c>
      <c r="AK217" s="96">
        <f t="shared" si="186"/>
        <v>199165.7585209127</v>
      </c>
      <c r="AL217" s="96">
        <f t="shared" si="187"/>
        <v>263480.76540049037</v>
      </c>
      <c r="AM217" s="96">
        <f t="shared" si="188"/>
        <v>299533.07455205702</v>
      </c>
      <c r="AN217" s="96">
        <f t="shared" si="189"/>
        <v>290395.44246754976</v>
      </c>
      <c r="AO217" s="97">
        <f t="shared" si="190"/>
        <v>194.44444444444443</v>
      </c>
      <c r="AP217" s="97">
        <f t="shared" si="163"/>
        <v>194.44444444444443</v>
      </c>
      <c r="AQ217" s="97">
        <f t="shared" si="164"/>
        <v>194.44444444444443</v>
      </c>
      <c r="AR217" s="97">
        <f t="shared" si="165"/>
        <v>285.71428571428572</v>
      </c>
      <c r="AS217" s="97">
        <f t="shared" si="166"/>
        <v>481.65137614678895</v>
      </c>
      <c r="AT217" s="97">
        <f t="shared" si="167"/>
        <v>406.97674418604652</v>
      </c>
      <c r="AU217" s="97">
        <f t="shared" si="168"/>
        <v>406.97674418604652</v>
      </c>
      <c r="AV217" s="97" t="str">
        <f t="shared" si="191"/>
        <v>-</v>
      </c>
      <c r="AW217" s="97" t="str">
        <f t="shared" si="192"/>
        <v>-</v>
      </c>
      <c r="AX217" s="97">
        <f t="shared" si="197"/>
        <v>194.23294680628669</v>
      </c>
      <c r="AY217" s="97">
        <f t="shared" si="193"/>
        <v>285.30499992705882</v>
      </c>
      <c r="AZ217" s="97">
        <f t="shared" si="194"/>
        <v>480.77250842396307</v>
      </c>
      <c r="BA217" s="97">
        <f t="shared" si="195"/>
        <v>406.42453360399026</v>
      </c>
      <c r="BB217" s="97">
        <f t="shared" si="196"/>
        <v>406.40718197003321</v>
      </c>
    </row>
    <row r="218" spans="2:54" s="75" customFormat="1" x14ac:dyDescent="0.3">
      <c r="B218" s="93" t="s">
        <v>138</v>
      </c>
      <c r="C218" s="93" t="s">
        <v>144</v>
      </c>
      <c r="D218" s="93" t="s">
        <v>147</v>
      </c>
      <c r="E218" s="93" t="s">
        <v>114</v>
      </c>
      <c r="F218" s="93" t="s">
        <v>118</v>
      </c>
      <c r="G218" s="93" t="s">
        <v>59</v>
      </c>
      <c r="H218" s="94" t="s">
        <v>113</v>
      </c>
      <c r="I218" s="94" t="s">
        <v>113</v>
      </c>
      <c r="J218" s="94">
        <v>7.7419354838709697E-4</v>
      </c>
      <c r="K218" s="94">
        <v>3.3962264150943399E-4</v>
      </c>
      <c r="L218" s="94">
        <v>1.90140845070423E-4</v>
      </c>
      <c r="M218" s="94">
        <v>7.5418994413407794E-5</v>
      </c>
      <c r="N218" s="94">
        <v>6.7500000000000001E-5</v>
      </c>
      <c r="O218" s="94" t="str">
        <f t="shared" si="169"/>
        <v>-</v>
      </c>
      <c r="P218" s="94" t="str">
        <f t="shared" si="170"/>
        <v>-</v>
      </c>
      <c r="Q218" s="94">
        <f t="shared" si="171"/>
        <v>15499999.999999996</v>
      </c>
      <c r="R218" s="94">
        <f t="shared" si="172"/>
        <v>35333333.333333328</v>
      </c>
      <c r="S218" s="94">
        <f t="shared" si="173"/>
        <v>63111111.111110955</v>
      </c>
      <c r="T218" s="94">
        <f t="shared" si="174"/>
        <v>159111111.11111116</v>
      </c>
      <c r="U218" s="94">
        <f t="shared" si="175"/>
        <v>177777777.77777776</v>
      </c>
      <c r="V218" s="95">
        <v>0.52</v>
      </c>
      <c r="W218" s="96" t="str">
        <f t="shared" si="176"/>
        <v>-</v>
      </c>
      <c r="X218" s="96" t="str">
        <f t="shared" si="177"/>
        <v>-</v>
      </c>
      <c r="Y218" s="96">
        <f t="shared" si="178"/>
        <v>4.0258064516129042E-4</v>
      </c>
      <c r="Z218" s="96">
        <f t="shared" si="179"/>
        <v>1.7660377358490569E-4</v>
      </c>
      <c r="AA218" s="96">
        <f t="shared" si="180"/>
        <v>9.8873239436619959E-5</v>
      </c>
      <c r="AB218" s="96">
        <f t="shared" si="181"/>
        <v>3.9217877094972051E-5</v>
      </c>
      <c r="AC218" s="96">
        <f t="shared" si="182"/>
        <v>3.5099999999999999E-5</v>
      </c>
      <c r="AD218" s="95">
        <v>10.8</v>
      </c>
      <c r="AE218" s="95">
        <v>7.35</v>
      </c>
      <c r="AF218" s="95">
        <v>4.3600000000000003</v>
      </c>
      <c r="AG218" s="95">
        <v>5.16</v>
      </c>
      <c r="AH218" s="96" t="str">
        <f t="shared" si="183"/>
        <v>-</v>
      </c>
      <c r="AI218" s="96" t="str">
        <f t="shared" si="184"/>
        <v>-</v>
      </c>
      <c r="AJ218" s="96">
        <f t="shared" si="185"/>
        <v>5216346.1538461521</v>
      </c>
      <c r="AK218" s="96">
        <f t="shared" si="186"/>
        <v>11891025.641025638</v>
      </c>
      <c r="AL218" s="96">
        <f t="shared" si="187"/>
        <v>21239316.239316188</v>
      </c>
      <c r="AM218" s="96">
        <f t="shared" si="188"/>
        <v>53547008.547008567</v>
      </c>
      <c r="AN218" s="96">
        <f t="shared" si="189"/>
        <v>59829059.829059832</v>
      </c>
      <c r="AO218" s="97">
        <f t="shared" si="190"/>
        <v>194.44444444444443</v>
      </c>
      <c r="AP218" s="97">
        <f t="shared" ref="AP218:AP244" si="198">2100/AD218</f>
        <v>194.44444444444443</v>
      </c>
      <c r="AQ218" s="97">
        <f t="shared" ref="AQ218:AQ244" si="199">2100/AD218</f>
        <v>194.44444444444443</v>
      </c>
      <c r="AR218" s="97">
        <f t="shared" ref="AR218:AR244" si="200">2100/AE218</f>
        <v>285.71428571428572</v>
      </c>
      <c r="AS218" s="97">
        <f t="shared" ref="AS218:AS244" si="201">2100/AF218</f>
        <v>481.65137614678895</v>
      </c>
      <c r="AT218" s="97">
        <f t="shared" ref="AT218:AT244" si="202">2100/AG218</f>
        <v>406.97674418604652</v>
      </c>
      <c r="AU218" s="97">
        <f t="shared" ref="AU218:AU244" si="203">2100/AG218</f>
        <v>406.97674418604652</v>
      </c>
      <c r="AV218" s="97" t="str">
        <f t="shared" si="191"/>
        <v>-</v>
      </c>
      <c r="AW218" s="97" t="str">
        <f t="shared" si="192"/>
        <v>-</v>
      </c>
      <c r="AX218" s="97">
        <f t="shared" si="197"/>
        <v>194.43719660629134</v>
      </c>
      <c r="AY218" s="97">
        <f t="shared" si="193"/>
        <v>285.70742081514868</v>
      </c>
      <c r="AZ218" s="97">
        <f t="shared" si="194"/>
        <v>481.64045381836866</v>
      </c>
      <c r="BA218" s="97">
        <f t="shared" si="195"/>
        <v>406.97365103825058</v>
      </c>
      <c r="BB218" s="97">
        <f t="shared" si="196"/>
        <v>406.97397581655991</v>
      </c>
    </row>
    <row r="219" spans="2:54" s="75" customFormat="1" x14ac:dyDescent="0.3">
      <c r="B219" s="93" t="s">
        <v>138</v>
      </c>
      <c r="C219" s="93" t="s">
        <v>144</v>
      </c>
      <c r="D219" s="93" t="s">
        <v>147</v>
      </c>
      <c r="E219" s="93" t="s">
        <v>115</v>
      </c>
      <c r="F219" s="93" t="s">
        <v>118</v>
      </c>
      <c r="G219" s="93" t="s">
        <v>59</v>
      </c>
      <c r="H219" s="94" t="s">
        <v>113</v>
      </c>
      <c r="I219" s="94" t="s">
        <v>113</v>
      </c>
      <c r="J219" s="94">
        <v>4.01032258064516E-4</v>
      </c>
      <c r="K219" s="94">
        <v>2.6626415094339602E-4</v>
      </c>
      <c r="L219" s="94">
        <v>5.2174647887323904E-4</v>
      </c>
      <c r="M219" s="94">
        <v>2.7593296089385499E-4</v>
      </c>
      <c r="N219" s="94">
        <v>2.5300799999999999E-4</v>
      </c>
      <c r="O219" s="94" t="str">
        <f t="shared" si="169"/>
        <v>-</v>
      </c>
      <c r="P219" s="94" t="str">
        <f t="shared" si="170"/>
        <v>-</v>
      </c>
      <c r="Q219" s="94">
        <f t="shared" si="171"/>
        <v>29922779.922779933</v>
      </c>
      <c r="R219" s="94">
        <f t="shared" si="172"/>
        <v>45068027.210884392</v>
      </c>
      <c r="S219" s="94">
        <f t="shared" si="173"/>
        <v>22999676.060900569</v>
      </c>
      <c r="T219" s="94">
        <f t="shared" si="174"/>
        <v>43488824.101068959</v>
      </c>
      <c r="U219" s="94">
        <f t="shared" si="175"/>
        <v>47429330.297856197</v>
      </c>
      <c r="V219" s="95">
        <v>0.52</v>
      </c>
      <c r="W219" s="96" t="str">
        <f t="shared" si="176"/>
        <v>-</v>
      </c>
      <c r="X219" s="96" t="str">
        <f t="shared" si="177"/>
        <v>-</v>
      </c>
      <c r="Y219" s="96">
        <f t="shared" si="178"/>
        <v>2.0853677419354832E-4</v>
      </c>
      <c r="Z219" s="96">
        <f t="shared" si="179"/>
        <v>1.3845735849056593E-4</v>
      </c>
      <c r="AA219" s="96">
        <f t="shared" si="180"/>
        <v>2.713081690140843E-4</v>
      </c>
      <c r="AB219" s="96">
        <f t="shared" si="181"/>
        <v>1.434851396648046E-4</v>
      </c>
      <c r="AC219" s="96">
        <f t="shared" si="182"/>
        <v>1.3156415999999999E-4</v>
      </c>
      <c r="AD219" s="95">
        <v>10.8</v>
      </c>
      <c r="AE219" s="95">
        <v>7.35</v>
      </c>
      <c r="AF219" s="95">
        <v>4.3600000000000003</v>
      </c>
      <c r="AG219" s="95">
        <v>5.16</v>
      </c>
      <c r="AH219" s="96" t="str">
        <f t="shared" si="183"/>
        <v>-</v>
      </c>
      <c r="AI219" s="96" t="str">
        <f t="shared" si="184"/>
        <v>-</v>
      </c>
      <c r="AJ219" s="96">
        <f t="shared" si="185"/>
        <v>10070166.320166323</v>
      </c>
      <c r="AK219" s="96">
        <f t="shared" si="186"/>
        <v>15167124.542124553</v>
      </c>
      <c r="AL219" s="96">
        <f t="shared" si="187"/>
        <v>7740275.5974184601</v>
      </c>
      <c r="AM219" s="96">
        <f t="shared" si="188"/>
        <v>14635661.957090516</v>
      </c>
      <c r="AN219" s="96">
        <f t="shared" si="189"/>
        <v>15961793.850240067</v>
      </c>
      <c r="AO219" s="97">
        <f t="shared" si="190"/>
        <v>194.44444444444443</v>
      </c>
      <c r="AP219" s="97">
        <f t="shared" si="198"/>
        <v>194.44444444444443</v>
      </c>
      <c r="AQ219" s="97">
        <f t="shared" si="199"/>
        <v>194.44444444444443</v>
      </c>
      <c r="AR219" s="97">
        <f t="shared" si="200"/>
        <v>285.71428571428572</v>
      </c>
      <c r="AS219" s="97">
        <f t="shared" si="201"/>
        <v>481.65137614678895</v>
      </c>
      <c r="AT219" s="97">
        <f t="shared" si="202"/>
        <v>406.97674418604652</v>
      </c>
      <c r="AU219" s="97">
        <f t="shared" si="203"/>
        <v>406.97674418604652</v>
      </c>
      <c r="AV219" s="97" t="str">
        <f t="shared" si="191"/>
        <v>-</v>
      </c>
      <c r="AW219" s="97" t="str">
        <f t="shared" si="192"/>
        <v>-</v>
      </c>
      <c r="AX219" s="97">
        <f t="shared" si="197"/>
        <v>194.44068999682739</v>
      </c>
      <c r="AY219" s="97">
        <f t="shared" si="193"/>
        <v>285.7089036054299</v>
      </c>
      <c r="AZ219" s="97">
        <f t="shared" si="194"/>
        <v>481.6214064628565</v>
      </c>
      <c r="BA219" s="97">
        <f t="shared" si="195"/>
        <v>406.96542761798054</v>
      </c>
      <c r="BB219" s="97">
        <f t="shared" si="196"/>
        <v>406.96636779295994</v>
      </c>
    </row>
    <row r="220" spans="2:54" s="75" customFormat="1" x14ac:dyDescent="0.3">
      <c r="B220" s="93" t="s">
        <v>138</v>
      </c>
      <c r="C220" s="93" t="s">
        <v>144</v>
      </c>
      <c r="D220" s="93" t="s">
        <v>147</v>
      </c>
      <c r="E220" s="93" t="s">
        <v>116</v>
      </c>
      <c r="F220" s="93" t="s">
        <v>118</v>
      </c>
      <c r="G220" s="93" t="s">
        <v>59</v>
      </c>
      <c r="H220" s="98" t="s">
        <v>113</v>
      </c>
      <c r="I220" s="98" t="s">
        <v>113</v>
      </c>
      <c r="J220" s="94">
        <v>2.3790561290322611E-2</v>
      </c>
      <c r="K220" s="94">
        <v>2.0882773584905628E-2</v>
      </c>
      <c r="L220" s="94">
        <v>1.6039235915492962E-2</v>
      </c>
      <c r="M220" s="94">
        <v>1.3833874860335164E-2</v>
      </c>
      <c r="N220" s="94">
        <v>1.4227274250000001E-2</v>
      </c>
      <c r="O220" s="94" t="str">
        <f t="shared" si="169"/>
        <v>-</v>
      </c>
      <c r="P220" s="94" t="str">
        <f t="shared" si="170"/>
        <v>-</v>
      </c>
      <c r="Q220" s="94">
        <f t="shared" si="171"/>
        <v>504401.71854546748</v>
      </c>
      <c r="R220" s="94">
        <f t="shared" si="172"/>
        <v>574636.3121359403</v>
      </c>
      <c r="S220" s="94">
        <f t="shared" si="173"/>
        <v>748165.31555650372</v>
      </c>
      <c r="T220" s="94">
        <f t="shared" si="174"/>
        <v>867435.92241149326</v>
      </c>
      <c r="U220" s="94">
        <f t="shared" si="175"/>
        <v>843450.38895978255</v>
      </c>
      <c r="V220" s="95">
        <v>0.52</v>
      </c>
      <c r="W220" s="96" t="str">
        <f t="shared" si="176"/>
        <v>-</v>
      </c>
      <c r="X220" s="96" t="str">
        <f t="shared" si="177"/>
        <v>-</v>
      </c>
      <c r="Y220" s="96">
        <f t="shared" si="178"/>
        <v>1.2371091870967759E-2</v>
      </c>
      <c r="Z220" s="96">
        <f t="shared" si="179"/>
        <v>1.0859042264150926E-2</v>
      </c>
      <c r="AA220" s="96">
        <f t="shared" si="180"/>
        <v>8.3404026760563396E-3</v>
      </c>
      <c r="AB220" s="96">
        <f t="shared" si="181"/>
        <v>7.1936149273742851E-3</v>
      </c>
      <c r="AC220" s="96">
        <f t="shared" si="182"/>
        <v>7.3981826100000007E-3</v>
      </c>
      <c r="AD220" s="95">
        <v>10.8</v>
      </c>
      <c r="AE220" s="95">
        <v>7.35</v>
      </c>
      <c r="AF220" s="95">
        <v>4.3600000000000003</v>
      </c>
      <c r="AG220" s="95">
        <v>5.16</v>
      </c>
      <c r="AH220" s="96" t="str">
        <f t="shared" si="183"/>
        <v>-</v>
      </c>
      <c r="AI220" s="96" t="str">
        <f t="shared" si="184"/>
        <v>-</v>
      </c>
      <c r="AJ220" s="96">
        <f t="shared" si="185"/>
        <v>169750.57835664772</v>
      </c>
      <c r="AK220" s="96">
        <f t="shared" si="186"/>
        <v>193387.22043036454</v>
      </c>
      <c r="AL220" s="96">
        <f t="shared" si="187"/>
        <v>251786.4042738234</v>
      </c>
      <c r="AM220" s="96">
        <f t="shared" si="188"/>
        <v>291925.55081156024</v>
      </c>
      <c r="AN220" s="96">
        <f t="shared" si="189"/>
        <v>283853.4962845422</v>
      </c>
      <c r="AO220" s="97">
        <f t="shared" si="190"/>
        <v>194.44444444444443</v>
      </c>
      <c r="AP220" s="97">
        <f t="shared" si="198"/>
        <v>194.44444444444443</v>
      </c>
      <c r="AQ220" s="97">
        <f t="shared" si="199"/>
        <v>194.44444444444443</v>
      </c>
      <c r="AR220" s="97">
        <f t="shared" si="200"/>
        <v>285.71428571428572</v>
      </c>
      <c r="AS220" s="97">
        <f t="shared" si="201"/>
        <v>481.65137614678895</v>
      </c>
      <c r="AT220" s="97">
        <f t="shared" si="202"/>
        <v>406.97674418604652</v>
      </c>
      <c r="AU220" s="97">
        <f t="shared" si="203"/>
        <v>406.97674418604652</v>
      </c>
      <c r="AV220" s="97" t="str">
        <f t="shared" si="191"/>
        <v>-</v>
      </c>
      <c r="AW220" s="97" t="str">
        <f t="shared" si="192"/>
        <v>-</v>
      </c>
      <c r="AX220" s="97">
        <f t="shared" si="197"/>
        <v>194.22196872051833</v>
      </c>
      <c r="AY220" s="97">
        <f t="shared" si="193"/>
        <v>285.2927882387562</v>
      </c>
      <c r="AZ220" s="97">
        <f t="shared" si="194"/>
        <v>480.73176685441791</v>
      </c>
      <c r="BA220" s="97">
        <f t="shared" si="195"/>
        <v>406.41016313640029</v>
      </c>
      <c r="BB220" s="97">
        <f t="shared" si="196"/>
        <v>406.39407411396957</v>
      </c>
    </row>
    <row r="221" spans="2:54" s="75" customFormat="1" x14ac:dyDescent="0.3">
      <c r="B221" s="92" t="s">
        <v>148</v>
      </c>
      <c r="C221" s="92" t="s">
        <v>149</v>
      </c>
      <c r="D221" s="92" t="s">
        <v>150</v>
      </c>
      <c r="E221" s="93" t="s">
        <v>111</v>
      </c>
      <c r="F221" s="93" t="s">
        <v>112</v>
      </c>
      <c r="G221" s="93" t="s">
        <v>59</v>
      </c>
      <c r="H221" s="99">
        <v>5.9912553191489399</v>
      </c>
      <c r="I221" s="99">
        <v>5.1233333333333304</v>
      </c>
      <c r="J221" s="99">
        <v>4.4280645161290302</v>
      </c>
      <c r="K221" s="99">
        <v>3.57</v>
      </c>
      <c r="L221" s="99">
        <v>2.8216901408450701</v>
      </c>
      <c r="M221" s="99">
        <v>2.5804189944134102</v>
      </c>
      <c r="N221" s="99">
        <v>2.7575224416517101</v>
      </c>
      <c r="O221" s="94">
        <f t="shared" si="169"/>
        <v>2002.9191481201312</v>
      </c>
      <c r="P221" s="94">
        <f t="shared" si="170"/>
        <v>2342.2251138581664</v>
      </c>
      <c r="Q221" s="94">
        <f t="shared" si="171"/>
        <v>2709.9876156479941</v>
      </c>
      <c r="R221" s="94">
        <f t="shared" si="172"/>
        <v>3361.3445378151264</v>
      </c>
      <c r="S221" s="94">
        <f t="shared" si="173"/>
        <v>4252.7702905061396</v>
      </c>
      <c r="T221" s="94">
        <f t="shared" si="174"/>
        <v>4650.4075601597724</v>
      </c>
      <c r="U221" s="94">
        <f t="shared" si="175"/>
        <v>4351.7324895503662</v>
      </c>
      <c r="V221" s="95">
        <v>0.52</v>
      </c>
      <c r="W221" s="96">
        <f t="shared" si="176"/>
        <v>3.1154527659574489</v>
      </c>
      <c r="X221" s="96">
        <f t="shared" si="177"/>
        <v>2.6641333333333317</v>
      </c>
      <c r="Y221" s="96">
        <f t="shared" si="178"/>
        <v>2.3025935483870956</v>
      </c>
      <c r="Z221" s="96">
        <f t="shared" si="179"/>
        <v>1.8564000000000001</v>
      </c>
      <c r="AA221" s="96">
        <f t="shared" si="180"/>
        <v>1.4672788732394364</v>
      </c>
      <c r="AB221" s="96">
        <f t="shared" si="181"/>
        <v>1.3418178770949734</v>
      </c>
      <c r="AC221" s="96">
        <f t="shared" si="182"/>
        <v>1.4339116696588894</v>
      </c>
      <c r="AD221" s="95">
        <v>10.8</v>
      </c>
      <c r="AE221" s="95">
        <v>7.35</v>
      </c>
      <c r="AF221" s="95">
        <v>4.3600000000000003</v>
      </c>
      <c r="AG221" s="95">
        <v>5.16</v>
      </c>
      <c r="AH221" s="96">
        <f t="shared" si="183"/>
        <v>674.05932869427488</v>
      </c>
      <c r="AI221" s="96">
        <f t="shared" si="184"/>
        <v>788.24883639457528</v>
      </c>
      <c r="AJ221" s="96">
        <f t="shared" si="185"/>
        <v>912.01506295845968</v>
      </c>
      <c r="AK221" s="96">
        <f t="shared" si="186"/>
        <v>1131.2217194570135</v>
      </c>
      <c r="AL221" s="96">
        <f t="shared" si="187"/>
        <v>1431.2207708434125</v>
      </c>
      <c r="AM221" s="96">
        <f t="shared" si="188"/>
        <v>1565.0410058230002</v>
      </c>
      <c r="AN221" s="96">
        <f t="shared" si="189"/>
        <v>1464.5253570602192</v>
      </c>
      <c r="AO221" s="97">
        <f t="shared" si="190"/>
        <v>194.44444444444443</v>
      </c>
      <c r="AP221" s="97">
        <f t="shared" si="198"/>
        <v>194.44444444444443</v>
      </c>
      <c r="AQ221" s="97">
        <f t="shared" si="199"/>
        <v>194.44444444444443</v>
      </c>
      <c r="AR221" s="97">
        <f t="shared" si="200"/>
        <v>285.71428571428572</v>
      </c>
      <c r="AS221" s="97">
        <f t="shared" si="201"/>
        <v>481.65137614678895</v>
      </c>
      <c r="AT221" s="97">
        <f t="shared" si="202"/>
        <v>406.97674418604652</v>
      </c>
      <c r="AU221" s="97">
        <f t="shared" si="203"/>
        <v>406.97674418604652</v>
      </c>
      <c r="AV221" s="97">
        <f t="shared" si="191"/>
        <v>150.91136704781951</v>
      </c>
      <c r="AW221" s="97">
        <f t="shared" si="192"/>
        <v>155.9699349382557</v>
      </c>
      <c r="AX221" s="97">
        <f t="shared" si="197"/>
        <v>160.27361241458229</v>
      </c>
      <c r="AY221" s="97">
        <f t="shared" si="193"/>
        <v>228.10218978102191</v>
      </c>
      <c r="AZ221" s="97">
        <f t="shared" si="194"/>
        <v>360.3740348936812</v>
      </c>
      <c r="BA221" s="97">
        <f t="shared" si="195"/>
        <v>322.98659231874467</v>
      </c>
      <c r="BB221" s="97">
        <f t="shared" si="196"/>
        <v>318.47560373956838</v>
      </c>
    </row>
    <row r="222" spans="2:54" s="75" customFormat="1" x14ac:dyDescent="0.3">
      <c r="B222" s="92" t="s">
        <v>148</v>
      </c>
      <c r="C222" s="92" t="s">
        <v>149</v>
      </c>
      <c r="D222" s="92" t="s">
        <v>150</v>
      </c>
      <c r="E222" s="93" t="s">
        <v>114</v>
      </c>
      <c r="F222" s="93" t="s">
        <v>112</v>
      </c>
      <c r="G222" s="93" t="s">
        <v>59</v>
      </c>
      <c r="H222" s="94" t="s">
        <v>113</v>
      </c>
      <c r="I222" s="94" t="s">
        <v>113</v>
      </c>
      <c r="J222" s="94" t="s">
        <v>113</v>
      </c>
      <c r="K222" s="94" t="s">
        <v>113</v>
      </c>
      <c r="L222" s="94" t="s">
        <v>113</v>
      </c>
      <c r="M222" s="94" t="s">
        <v>113</v>
      </c>
      <c r="N222" s="94" t="s">
        <v>113</v>
      </c>
      <c r="O222" s="94" t="str">
        <f t="shared" si="169"/>
        <v>-</v>
      </c>
      <c r="P222" s="94" t="str">
        <f t="shared" si="170"/>
        <v>-</v>
      </c>
      <c r="Q222" s="94" t="str">
        <f t="shared" si="171"/>
        <v>-</v>
      </c>
      <c r="R222" s="94" t="str">
        <f t="shared" si="172"/>
        <v>-</v>
      </c>
      <c r="S222" s="94" t="str">
        <f t="shared" si="173"/>
        <v>-</v>
      </c>
      <c r="T222" s="94" t="str">
        <f t="shared" si="174"/>
        <v>-</v>
      </c>
      <c r="U222" s="94" t="str">
        <f t="shared" si="175"/>
        <v>-</v>
      </c>
      <c r="V222" s="95">
        <v>0.52</v>
      </c>
      <c r="W222" s="96" t="str">
        <f t="shared" si="176"/>
        <v>-</v>
      </c>
      <c r="X222" s="96" t="str">
        <f t="shared" si="177"/>
        <v>-</v>
      </c>
      <c r="Y222" s="96" t="str">
        <f t="shared" si="178"/>
        <v>-</v>
      </c>
      <c r="Z222" s="96" t="str">
        <f t="shared" si="179"/>
        <v>-</v>
      </c>
      <c r="AA222" s="96" t="str">
        <f t="shared" si="180"/>
        <v>-</v>
      </c>
      <c r="AB222" s="96" t="str">
        <f t="shared" si="181"/>
        <v>-</v>
      </c>
      <c r="AC222" s="96" t="str">
        <f t="shared" si="182"/>
        <v>-</v>
      </c>
      <c r="AD222" s="95">
        <v>10.8</v>
      </c>
      <c r="AE222" s="95">
        <v>7.35</v>
      </c>
      <c r="AF222" s="95">
        <v>4.3600000000000003</v>
      </c>
      <c r="AG222" s="95">
        <v>5.16</v>
      </c>
      <c r="AH222" s="96" t="str">
        <f t="shared" si="183"/>
        <v>-</v>
      </c>
      <c r="AI222" s="96" t="str">
        <f t="shared" si="184"/>
        <v>-</v>
      </c>
      <c r="AJ222" s="96" t="str">
        <f t="shared" si="185"/>
        <v>-</v>
      </c>
      <c r="AK222" s="96" t="str">
        <f t="shared" si="186"/>
        <v>-</v>
      </c>
      <c r="AL222" s="96" t="str">
        <f t="shared" si="187"/>
        <v>-</v>
      </c>
      <c r="AM222" s="96" t="str">
        <f t="shared" si="188"/>
        <v>-</v>
      </c>
      <c r="AN222" s="96" t="str">
        <f t="shared" si="189"/>
        <v>-</v>
      </c>
      <c r="AO222" s="97">
        <f t="shared" si="190"/>
        <v>194.44444444444443</v>
      </c>
      <c r="AP222" s="97">
        <f t="shared" si="198"/>
        <v>194.44444444444443</v>
      </c>
      <c r="AQ222" s="97">
        <f t="shared" si="199"/>
        <v>194.44444444444443</v>
      </c>
      <c r="AR222" s="97">
        <f t="shared" si="200"/>
        <v>285.71428571428572</v>
      </c>
      <c r="AS222" s="97">
        <f t="shared" si="201"/>
        <v>481.65137614678895</v>
      </c>
      <c r="AT222" s="97">
        <f t="shared" si="202"/>
        <v>406.97674418604652</v>
      </c>
      <c r="AU222" s="97">
        <f t="shared" si="203"/>
        <v>406.97674418604652</v>
      </c>
      <c r="AV222" s="97" t="str">
        <f t="shared" si="191"/>
        <v>-</v>
      </c>
      <c r="AW222" s="97" t="str">
        <f t="shared" si="192"/>
        <v>-</v>
      </c>
      <c r="AX222" s="97" t="str">
        <f t="shared" si="197"/>
        <v>-</v>
      </c>
      <c r="AY222" s="97" t="str">
        <f t="shared" si="193"/>
        <v>-</v>
      </c>
      <c r="AZ222" s="97" t="str">
        <f t="shared" si="194"/>
        <v>-</v>
      </c>
      <c r="BA222" s="97" t="str">
        <f t="shared" si="195"/>
        <v>-</v>
      </c>
      <c r="BB222" s="97" t="str">
        <f t="shared" si="196"/>
        <v>-</v>
      </c>
    </row>
    <row r="223" spans="2:54" s="75" customFormat="1" x14ac:dyDescent="0.3">
      <c r="B223" s="92" t="s">
        <v>148</v>
      </c>
      <c r="C223" s="92" t="s">
        <v>149</v>
      </c>
      <c r="D223" s="92" t="s">
        <v>150</v>
      </c>
      <c r="E223" s="93" t="s">
        <v>115</v>
      </c>
      <c r="F223" s="93" t="s">
        <v>112</v>
      </c>
      <c r="G223" s="93" t="s">
        <v>59</v>
      </c>
      <c r="H223" s="94" t="s">
        <v>113</v>
      </c>
      <c r="I223" s="94" t="s">
        <v>113</v>
      </c>
      <c r="J223" s="94" t="s">
        <v>113</v>
      </c>
      <c r="K223" s="94" t="s">
        <v>113</v>
      </c>
      <c r="L223" s="94" t="s">
        <v>113</v>
      </c>
      <c r="M223" s="94" t="s">
        <v>113</v>
      </c>
      <c r="N223" s="94" t="s">
        <v>113</v>
      </c>
      <c r="O223" s="94" t="str">
        <f t="shared" si="169"/>
        <v>-</v>
      </c>
      <c r="P223" s="94" t="str">
        <f t="shared" si="170"/>
        <v>-</v>
      </c>
      <c r="Q223" s="94" t="str">
        <f t="shared" si="171"/>
        <v>-</v>
      </c>
      <c r="R223" s="94" t="str">
        <f t="shared" si="172"/>
        <v>-</v>
      </c>
      <c r="S223" s="94" t="str">
        <f t="shared" si="173"/>
        <v>-</v>
      </c>
      <c r="T223" s="94" t="str">
        <f t="shared" si="174"/>
        <v>-</v>
      </c>
      <c r="U223" s="94" t="str">
        <f t="shared" si="175"/>
        <v>-</v>
      </c>
      <c r="V223" s="95">
        <v>0.52</v>
      </c>
      <c r="W223" s="96" t="str">
        <f t="shared" si="176"/>
        <v>-</v>
      </c>
      <c r="X223" s="96" t="str">
        <f t="shared" si="177"/>
        <v>-</v>
      </c>
      <c r="Y223" s="96" t="str">
        <f t="shared" si="178"/>
        <v>-</v>
      </c>
      <c r="Z223" s="96" t="str">
        <f t="shared" si="179"/>
        <v>-</v>
      </c>
      <c r="AA223" s="96" t="str">
        <f t="shared" si="180"/>
        <v>-</v>
      </c>
      <c r="AB223" s="96" t="str">
        <f t="shared" si="181"/>
        <v>-</v>
      </c>
      <c r="AC223" s="96" t="str">
        <f t="shared" si="182"/>
        <v>-</v>
      </c>
      <c r="AD223" s="95">
        <v>10.8</v>
      </c>
      <c r="AE223" s="95">
        <v>7.35</v>
      </c>
      <c r="AF223" s="95">
        <v>4.3600000000000003</v>
      </c>
      <c r="AG223" s="95">
        <v>5.16</v>
      </c>
      <c r="AH223" s="96" t="str">
        <f t="shared" si="183"/>
        <v>-</v>
      </c>
      <c r="AI223" s="96" t="str">
        <f t="shared" si="184"/>
        <v>-</v>
      </c>
      <c r="AJ223" s="96" t="str">
        <f t="shared" si="185"/>
        <v>-</v>
      </c>
      <c r="AK223" s="96" t="str">
        <f t="shared" si="186"/>
        <v>-</v>
      </c>
      <c r="AL223" s="96" t="str">
        <f t="shared" si="187"/>
        <v>-</v>
      </c>
      <c r="AM223" s="96" t="str">
        <f t="shared" si="188"/>
        <v>-</v>
      </c>
      <c r="AN223" s="96" t="str">
        <f t="shared" si="189"/>
        <v>-</v>
      </c>
      <c r="AO223" s="97">
        <f t="shared" si="190"/>
        <v>194.44444444444443</v>
      </c>
      <c r="AP223" s="97">
        <f t="shared" si="198"/>
        <v>194.44444444444443</v>
      </c>
      <c r="AQ223" s="97">
        <f t="shared" si="199"/>
        <v>194.44444444444443</v>
      </c>
      <c r="AR223" s="97">
        <f t="shared" si="200"/>
        <v>285.71428571428572</v>
      </c>
      <c r="AS223" s="97">
        <f t="shared" si="201"/>
        <v>481.65137614678895</v>
      </c>
      <c r="AT223" s="97">
        <f t="shared" si="202"/>
        <v>406.97674418604652</v>
      </c>
      <c r="AU223" s="97">
        <f t="shared" si="203"/>
        <v>406.97674418604652</v>
      </c>
      <c r="AV223" s="97" t="str">
        <f t="shared" si="191"/>
        <v>-</v>
      </c>
      <c r="AW223" s="97" t="str">
        <f t="shared" si="192"/>
        <v>-</v>
      </c>
      <c r="AX223" s="97" t="str">
        <f t="shared" si="197"/>
        <v>-</v>
      </c>
      <c r="AY223" s="97" t="str">
        <f t="shared" si="193"/>
        <v>-</v>
      </c>
      <c r="AZ223" s="97" t="str">
        <f t="shared" si="194"/>
        <v>-</v>
      </c>
      <c r="BA223" s="97" t="str">
        <f t="shared" si="195"/>
        <v>-</v>
      </c>
      <c r="BB223" s="97" t="str">
        <f t="shared" si="196"/>
        <v>-</v>
      </c>
    </row>
    <row r="224" spans="2:54" s="75" customFormat="1" x14ac:dyDescent="0.3">
      <c r="B224" s="92" t="s">
        <v>148</v>
      </c>
      <c r="C224" s="92" t="s">
        <v>149</v>
      </c>
      <c r="D224" s="92" t="s">
        <v>150</v>
      </c>
      <c r="E224" s="93" t="s">
        <v>116</v>
      </c>
      <c r="F224" s="93" t="s">
        <v>112</v>
      </c>
      <c r="G224" s="93" t="s">
        <v>59</v>
      </c>
      <c r="H224" s="94" t="s">
        <v>113</v>
      </c>
      <c r="I224" s="94" t="s">
        <v>113</v>
      </c>
      <c r="J224" s="94" t="s">
        <v>113</v>
      </c>
      <c r="K224" s="94" t="s">
        <v>113</v>
      </c>
      <c r="L224" s="94" t="s">
        <v>113</v>
      </c>
      <c r="M224" s="94" t="s">
        <v>113</v>
      </c>
      <c r="N224" s="94" t="s">
        <v>113</v>
      </c>
      <c r="O224" s="94" t="str">
        <f t="shared" si="169"/>
        <v>-</v>
      </c>
      <c r="P224" s="94" t="str">
        <f t="shared" si="170"/>
        <v>-</v>
      </c>
      <c r="Q224" s="94" t="str">
        <f t="shared" si="171"/>
        <v>-</v>
      </c>
      <c r="R224" s="94" t="str">
        <f t="shared" si="172"/>
        <v>-</v>
      </c>
      <c r="S224" s="94" t="str">
        <f t="shared" si="173"/>
        <v>-</v>
      </c>
      <c r="T224" s="94" t="str">
        <f t="shared" si="174"/>
        <v>-</v>
      </c>
      <c r="U224" s="94" t="str">
        <f t="shared" si="175"/>
        <v>-</v>
      </c>
      <c r="V224" s="95">
        <v>0.52</v>
      </c>
      <c r="W224" s="96" t="str">
        <f t="shared" si="176"/>
        <v>-</v>
      </c>
      <c r="X224" s="96" t="str">
        <f t="shared" si="177"/>
        <v>-</v>
      </c>
      <c r="Y224" s="96" t="str">
        <f t="shared" si="178"/>
        <v>-</v>
      </c>
      <c r="Z224" s="96" t="str">
        <f t="shared" si="179"/>
        <v>-</v>
      </c>
      <c r="AA224" s="96" t="str">
        <f t="shared" si="180"/>
        <v>-</v>
      </c>
      <c r="AB224" s="96" t="str">
        <f t="shared" si="181"/>
        <v>-</v>
      </c>
      <c r="AC224" s="96" t="str">
        <f t="shared" si="182"/>
        <v>-</v>
      </c>
      <c r="AD224" s="95">
        <v>10.8</v>
      </c>
      <c r="AE224" s="95">
        <v>7.35</v>
      </c>
      <c r="AF224" s="95">
        <v>4.3600000000000003</v>
      </c>
      <c r="AG224" s="95">
        <v>5.16</v>
      </c>
      <c r="AH224" s="96" t="str">
        <f t="shared" si="183"/>
        <v>-</v>
      </c>
      <c r="AI224" s="96" t="str">
        <f t="shared" si="184"/>
        <v>-</v>
      </c>
      <c r="AJ224" s="96" t="str">
        <f t="shared" si="185"/>
        <v>-</v>
      </c>
      <c r="AK224" s="96" t="str">
        <f t="shared" si="186"/>
        <v>-</v>
      </c>
      <c r="AL224" s="96" t="str">
        <f t="shared" si="187"/>
        <v>-</v>
      </c>
      <c r="AM224" s="96" t="str">
        <f t="shared" si="188"/>
        <v>-</v>
      </c>
      <c r="AN224" s="96" t="str">
        <f t="shared" si="189"/>
        <v>-</v>
      </c>
      <c r="AO224" s="97">
        <f t="shared" si="190"/>
        <v>194.44444444444443</v>
      </c>
      <c r="AP224" s="97">
        <f t="shared" si="198"/>
        <v>194.44444444444443</v>
      </c>
      <c r="AQ224" s="97">
        <f t="shared" si="199"/>
        <v>194.44444444444443</v>
      </c>
      <c r="AR224" s="97">
        <f t="shared" si="200"/>
        <v>285.71428571428572</v>
      </c>
      <c r="AS224" s="97">
        <f t="shared" si="201"/>
        <v>481.65137614678895</v>
      </c>
      <c r="AT224" s="97">
        <f t="shared" si="202"/>
        <v>406.97674418604652</v>
      </c>
      <c r="AU224" s="97">
        <f t="shared" si="203"/>
        <v>406.97674418604652</v>
      </c>
      <c r="AV224" s="97" t="str">
        <f t="shared" si="191"/>
        <v>-</v>
      </c>
      <c r="AW224" s="97" t="str">
        <f t="shared" si="192"/>
        <v>-</v>
      </c>
      <c r="AX224" s="97" t="str">
        <f t="shared" si="197"/>
        <v>-</v>
      </c>
      <c r="AY224" s="97" t="str">
        <f t="shared" si="193"/>
        <v>-</v>
      </c>
      <c r="AZ224" s="97" t="str">
        <f t="shared" si="194"/>
        <v>-</v>
      </c>
      <c r="BA224" s="97" t="str">
        <f t="shared" si="195"/>
        <v>-</v>
      </c>
      <c r="BB224" s="97" t="str">
        <f t="shared" si="196"/>
        <v>-</v>
      </c>
    </row>
    <row r="225" spans="2:54" s="75" customFormat="1" x14ac:dyDescent="0.3">
      <c r="B225" s="93" t="s">
        <v>148</v>
      </c>
      <c r="C225" s="93" t="s">
        <v>149</v>
      </c>
      <c r="D225" s="93" t="s">
        <v>150</v>
      </c>
      <c r="E225" s="93" t="s">
        <v>111</v>
      </c>
      <c r="F225" s="93" t="s">
        <v>117</v>
      </c>
      <c r="G225" s="93" t="s">
        <v>59</v>
      </c>
      <c r="H225" s="99">
        <v>1.4978138297872301</v>
      </c>
      <c r="I225" s="99">
        <v>1.2808333333333299</v>
      </c>
      <c r="J225" s="99">
        <v>1.10701612903226</v>
      </c>
      <c r="K225" s="101">
        <v>0.89249999999999996</v>
      </c>
      <c r="L225" s="101">
        <v>0.70542253521126796</v>
      </c>
      <c r="M225" s="101">
        <v>0.64510474860335199</v>
      </c>
      <c r="N225" s="101">
        <v>0.68938061041292698</v>
      </c>
      <c r="O225" s="94">
        <f t="shared" si="169"/>
        <v>8011.6765924805513</v>
      </c>
      <c r="P225" s="94">
        <f t="shared" si="170"/>
        <v>9368.9004554326857</v>
      </c>
      <c r="Q225" s="94">
        <f t="shared" si="171"/>
        <v>10839.950462591953</v>
      </c>
      <c r="R225" s="94">
        <f t="shared" si="172"/>
        <v>13445.378151260506</v>
      </c>
      <c r="S225" s="94">
        <f t="shared" si="173"/>
        <v>17011.081162024551</v>
      </c>
      <c r="T225" s="94">
        <f t="shared" si="174"/>
        <v>18601.630240639104</v>
      </c>
      <c r="U225" s="94">
        <f t="shared" si="175"/>
        <v>17406.929958201479</v>
      </c>
      <c r="V225" s="95">
        <v>0.52</v>
      </c>
      <c r="W225" s="96">
        <f t="shared" si="176"/>
        <v>0.77886319148935967</v>
      </c>
      <c r="X225" s="96">
        <f t="shared" si="177"/>
        <v>0.66603333333333159</v>
      </c>
      <c r="Y225" s="96">
        <f t="shared" si="178"/>
        <v>0.57564838709677524</v>
      </c>
      <c r="Z225" s="96">
        <f t="shared" si="179"/>
        <v>0.46410000000000001</v>
      </c>
      <c r="AA225" s="96">
        <f t="shared" si="180"/>
        <v>0.36681971830985938</v>
      </c>
      <c r="AB225" s="96">
        <f t="shared" si="181"/>
        <v>0.33545446927374306</v>
      </c>
      <c r="AC225" s="96">
        <f t="shared" si="182"/>
        <v>0.35847791741472201</v>
      </c>
      <c r="AD225" s="95">
        <v>10.8</v>
      </c>
      <c r="AE225" s="95">
        <v>7.35</v>
      </c>
      <c r="AF225" s="95">
        <v>4.3600000000000003</v>
      </c>
      <c r="AG225" s="95">
        <v>5.16</v>
      </c>
      <c r="AH225" s="96">
        <f t="shared" si="183"/>
        <v>2696.2373147771086</v>
      </c>
      <c r="AI225" s="96">
        <f t="shared" si="184"/>
        <v>3152.9953455783075</v>
      </c>
      <c r="AJ225" s="96">
        <f t="shared" si="185"/>
        <v>3648.0602518338301</v>
      </c>
      <c r="AK225" s="96">
        <f t="shared" si="186"/>
        <v>4524.8868778280539</v>
      </c>
      <c r="AL225" s="96">
        <f t="shared" si="187"/>
        <v>5724.8830833736456</v>
      </c>
      <c r="AM225" s="96">
        <f t="shared" si="188"/>
        <v>6260.1640232920063</v>
      </c>
      <c r="AN225" s="96">
        <f t="shared" si="189"/>
        <v>5858.1014282408823</v>
      </c>
      <c r="AO225" s="97">
        <f t="shared" si="190"/>
        <v>194.44444444444443</v>
      </c>
      <c r="AP225" s="97">
        <f t="shared" si="198"/>
        <v>194.44444444444443</v>
      </c>
      <c r="AQ225" s="97">
        <f t="shared" si="199"/>
        <v>194.44444444444443</v>
      </c>
      <c r="AR225" s="97">
        <f t="shared" si="200"/>
        <v>285.71428571428572</v>
      </c>
      <c r="AS225" s="97">
        <f t="shared" si="201"/>
        <v>481.65137614678895</v>
      </c>
      <c r="AT225" s="97">
        <f t="shared" si="202"/>
        <v>406.97674418604652</v>
      </c>
      <c r="AU225" s="97">
        <f t="shared" si="203"/>
        <v>406.97674418604652</v>
      </c>
      <c r="AV225" s="97">
        <f t="shared" si="191"/>
        <v>181.36495485528593</v>
      </c>
      <c r="AW225" s="97">
        <f t="shared" si="192"/>
        <v>183.14965070745188</v>
      </c>
      <c r="AX225" s="97">
        <f t="shared" si="197"/>
        <v>184.60486194193535</v>
      </c>
      <c r="AY225" s="97">
        <f t="shared" si="193"/>
        <v>268.74496103198067</v>
      </c>
      <c r="AZ225" s="97">
        <f t="shared" si="194"/>
        <v>444.27334342061266</v>
      </c>
      <c r="BA225" s="97">
        <f t="shared" si="195"/>
        <v>382.13400033455792</v>
      </c>
      <c r="BB225" s="97">
        <f t="shared" si="196"/>
        <v>380.53971247633461</v>
      </c>
    </row>
    <row r="226" spans="2:54" s="75" customFormat="1" x14ac:dyDescent="0.3">
      <c r="B226" s="93" t="s">
        <v>148</v>
      </c>
      <c r="C226" s="93" t="s">
        <v>149</v>
      </c>
      <c r="D226" s="93" t="s">
        <v>150</v>
      </c>
      <c r="E226" s="93" t="s">
        <v>114</v>
      </c>
      <c r="F226" s="93" t="s">
        <v>117</v>
      </c>
      <c r="G226" s="93" t="s">
        <v>59</v>
      </c>
      <c r="H226" s="94" t="s">
        <v>113</v>
      </c>
      <c r="I226" s="94" t="s">
        <v>113</v>
      </c>
      <c r="J226" s="94" t="s">
        <v>113</v>
      </c>
      <c r="K226" s="94" t="s">
        <v>113</v>
      </c>
      <c r="L226" s="94" t="s">
        <v>113</v>
      </c>
      <c r="M226" s="94" t="s">
        <v>113</v>
      </c>
      <c r="N226" s="94" t="s">
        <v>113</v>
      </c>
      <c r="O226" s="94" t="str">
        <f t="shared" si="169"/>
        <v>-</v>
      </c>
      <c r="P226" s="94" t="str">
        <f t="shared" si="170"/>
        <v>-</v>
      </c>
      <c r="Q226" s="94" t="str">
        <f t="shared" si="171"/>
        <v>-</v>
      </c>
      <c r="R226" s="94" t="str">
        <f t="shared" si="172"/>
        <v>-</v>
      </c>
      <c r="S226" s="94" t="str">
        <f t="shared" si="173"/>
        <v>-</v>
      </c>
      <c r="T226" s="94" t="str">
        <f t="shared" si="174"/>
        <v>-</v>
      </c>
      <c r="U226" s="94" t="str">
        <f t="shared" si="175"/>
        <v>-</v>
      </c>
      <c r="V226" s="95">
        <v>0.52</v>
      </c>
      <c r="W226" s="96" t="str">
        <f t="shared" si="176"/>
        <v>-</v>
      </c>
      <c r="X226" s="96" t="str">
        <f t="shared" si="177"/>
        <v>-</v>
      </c>
      <c r="Y226" s="96" t="str">
        <f t="shared" si="178"/>
        <v>-</v>
      </c>
      <c r="Z226" s="96" t="str">
        <f t="shared" si="179"/>
        <v>-</v>
      </c>
      <c r="AA226" s="96" t="str">
        <f t="shared" si="180"/>
        <v>-</v>
      </c>
      <c r="AB226" s="96" t="str">
        <f t="shared" si="181"/>
        <v>-</v>
      </c>
      <c r="AC226" s="96" t="str">
        <f t="shared" si="182"/>
        <v>-</v>
      </c>
      <c r="AD226" s="95">
        <v>10.8</v>
      </c>
      <c r="AE226" s="95">
        <v>7.35</v>
      </c>
      <c r="AF226" s="95">
        <v>4.3600000000000003</v>
      </c>
      <c r="AG226" s="95">
        <v>5.16</v>
      </c>
      <c r="AH226" s="96" t="str">
        <f t="shared" si="183"/>
        <v>-</v>
      </c>
      <c r="AI226" s="96" t="str">
        <f t="shared" si="184"/>
        <v>-</v>
      </c>
      <c r="AJ226" s="96" t="str">
        <f t="shared" si="185"/>
        <v>-</v>
      </c>
      <c r="AK226" s="96" t="str">
        <f t="shared" si="186"/>
        <v>-</v>
      </c>
      <c r="AL226" s="96" t="str">
        <f t="shared" si="187"/>
        <v>-</v>
      </c>
      <c r="AM226" s="96" t="str">
        <f t="shared" si="188"/>
        <v>-</v>
      </c>
      <c r="AN226" s="96" t="str">
        <f t="shared" si="189"/>
        <v>-</v>
      </c>
      <c r="AO226" s="97">
        <f t="shared" si="190"/>
        <v>194.44444444444443</v>
      </c>
      <c r="AP226" s="97">
        <f t="shared" si="198"/>
        <v>194.44444444444443</v>
      </c>
      <c r="AQ226" s="97">
        <f t="shared" si="199"/>
        <v>194.44444444444443</v>
      </c>
      <c r="AR226" s="97">
        <f t="shared" si="200"/>
        <v>285.71428571428572</v>
      </c>
      <c r="AS226" s="97">
        <f t="shared" si="201"/>
        <v>481.65137614678895</v>
      </c>
      <c r="AT226" s="97">
        <f t="shared" si="202"/>
        <v>406.97674418604652</v>
      </c>
      <c r="AU226" s="97">
        <f t="shared" si="203"/>
        <v>406.97674418604652</v>
      </c>
      <c r="AV226" s="97" t="str">
        <f t="shared" si="191"/>
        <v>-</v>
      </c>
      <c r="AW226" s="97" t="str">
        <f t="shared" si="192"/>
        <v>-</v>
      </c>
      <c r="AX226" s="97" t="str">
        <f t="shared" si="197"/>
        <v>-</v>
      </c>
      <c r="AY226" s="97" t="str">
        <f t="shared" si="193"/>
        <v>-</v>
      </c>
      <c r="AZ226" s="97" t="str">
        <f t="shared" si="194"/>
        <v>-</v>
      </c>
      <c r="BA226" s="97" t="str">
        <f t="shared" si="195"/>
        <v>-</v>
      </c>
      <c r="BB226" s="97" t="str">
        <f t="shared" si="196"/>
        <v>-</v>
      </c>
    </row>
    <row r="227" spans="2:54" s="75" customFormat="1" x14ac:dyDescent="0.3">
      <c r="B227" s="93" t="s">
        <v>148</v>
      </c>
      <c r="C227" s="93" t="s">
        <v>149</v>
      </c>
      <c r="D227" s="93" t="s">
        <v>150</v>
      </c>
      <c r="E227" s="93" t="s">
        <v>115</v>
      </c>
      <c r="F227" s="93" t="s">
        <v>117</v>
      </c>
      <c r="G227" s="93" t="s">
        <v>59</v>
      </c>
      <c r="H227" s="94" t="s">
        <v>113</v>
      </c>
      <c r="I227" s="94" t="s">
        <v>113</v>
      </c>
      <c r="J227" s="94" t="s">
        <v>113</v>
      </c>
      <c r="K227" s="94" t="s">
        <v>113</v>
      </c>
      <c r="L227" s="94" t="s">
        <v>113</v>
      </c>
      <c r="M227" s="94" t="s">
        <v>113</v>
      </c>
      <c r="N227" s="94" t="s">
        <v>113</v>
      </c>
      <c r="O227" s="94" t="str">
        <f t="shared" si="169"/>
        <v>-</v>
      </c>
      <c r="P227" s="94" t="str">
        <f t="shared" si="170"/>
        <v>-</v>
      </c>
      <c r="Q227" s="94" t="str">
        <f t="shared" si="171"/>
        <v>-</v>
      </c>
      <c r="R227" s="94" t="str">
        <f t="shared" si="172"/>
        <v>-</v>
      </c>
      <c r="S227" s="94" t="str">
        <f t="shared" si="173"/>
        <v>-</v>
      </c>
      <c r="T227" s="94" t="str">
        <f t="shared" si="174"/>
        <v>-</v>
      </c>
      <c r="U227" s="94" t="str">
        <f t="shared" si="175"/>
        <v>-</v>
      </c>
      <c r="V227" s="95">
        <v>0.52</v>
      </c>
      <c r="W227" s="96" t="str">
        <f t="shared" si="176"/>
        <v>-</v>
      </c>
      <c r="X227" s="96" t="str">
        <f t="shared" si="177"/>
        <v>-</v>
      </c>
      <c r="Y227" s="96" t="str">
        <f t="shared" si="178"/>
        <v>-</v>
      </c>
      <c r="Z227" s="96" t="str">
        <f t="shared" si="179"/>
        <v>-</v>
      </c>
      <c r="AA227" s="96" t="str">
        <f t="shared" si="180"/>
        <v>-</v>
      </c>
      <c r="AB227" s="96" t="str">
        <f t="shared" si="181"/>
        <v>-</v>
      </c>
      <c r="AC227" s="96" t="str">
        <f t="shared" si="182"/>
        <v>-</v>
      </c>
      <c r="AD227" s="95">
        <v>10.8</v>
      </c>
      <c r="AE227" s="95">
        <v>7.35</v>
      </c>
      <c r="AF227" s="95">
        <v>4.3600000000000003</v>
      </c>
      <c r="AG227" s="95">
        <v>5.16</v>
      </c>
      <c r="AH227" s="96" t="str">
        <f t="shared" si="183"/>
        <v>-</v>
      </c>
      <c r="AI227" s="96" t="str">
        <f t="shared" si="184"/>
        <v>-</v>
      </c>
      <c r="AJ227" s="96" t="str">
        <f t="shared" si="185"/>
        <v>-</v>
      </c>
      <c r="AK227" s="96" t="str">
        <f t="shared" si="186"/>
        <v>-</v>
      </c>
      <c r="AL227" s="96" t="str">
        <f t="shared" si="187"/>
        <v>-</v>
      </c>
      <c r="AM227" s="96" t="str">
        <f t="shared" si="188"/>
        <v>-</v>
      </c>
      <c r="AN227" s="96" t="str">
        <f t="shared" si="189"/>
        <v>-</v>
      </c>
      <c r="AO227" s="97">
        <f t="shared" si="190"/>
        <v>194.44444444444443</v>
      </c>
      <c r="AP227" s="97">
        <f t="shared" si="198"/>
        <v>194.44444444444443</v>
      </c>
      <c r="AQ227" s="97">
        <f t="shared" si="199"/>
        <v>194.44444444444443</v>
      </c>
      <c r="AR227" s="97">
        <f t="shared" si="200"/>
        <v>285.71428571428572</v>
      </c>
      <c r="AS227" s="97">
        <f t="shared" si="201"/>
        <v>481.65137614678895</v>
      </c>
      <c r="AT227" s="97">
        <f t="shared" si="202"/>
        <v>406.97674418604652</v>
      </c>
      <c r="AU227" s="97">
        <f t="shared" si="203"/>
        <v>406.97674418604652</v>
      </c>
      <c r="AV227" s="97" t="str">
        <f t="shared" si="191"/>
        <v>-</v>
      </c>
      <c r="AW227" s="97" t="str">
        <f t="shared" si="192"/>
        <v>-</v>
      </c>
      <c r="AX227" s="97" t="str">
        <f t="shared" si="197"/>
        <v>-</v>
      </c>
      <c r="AY227" s="97" t="str">
        <f t="shared" si="193"/>
        <v>-</v>
      </c>
      <c r="AZ227" s="97" t="str">
        <f t="shared" si="194"/>
        <v>-</v>
      </c>
      <c r="BA227" s="97" t="str">
        <f t="shared" si="195"/>
        <v>-</v>
      </c>
      <c r="BB227" s="97" t="str">
        <f t="shared" si="196"/>
        <v>-</v>
      </c>
    </row>
    <row r="228" spans="2:54" s="75" customFormat="1" x14ac:dyDescent="0.3">
      <c r="B228" s="93" t="s">
        <v>148</v>
      </c>
      <c r="C228" s="93" t="s">
        <v>149</v>
      </c>
      <c r="D228" s="93" t="s">
        <v>150</v>
      </c>
      <c r="E228" s="93" t="s">
        <v>116</v>
      </c>
      <c r="F228" s="93" t="s">
        <v>117</v>
      </c>
      <c r="G228" s="93" t="s">
        <v>59</v>
      </c>
      <c r="H228" s="94" t="s">
        <v>113</v>
      </c>
      <c r="I228" s="94" t="s">
        <v>113</v>
      </c>
      <c r="J228" s="94" t="s">
        <v>113</v>
      </c>
      <c r="K228" s="94" t="s">
        <v>113</v>
      </c>
      <c r="L228" s="94" t="s">
        <v>113</v>
      </c>
      <c r="M228" s="94" t="s">
        <v>113</v>
      </c>
      <c r="N228" s="94" t="s">
        <v>113</v>
      </c>
      <c r="O228" s="94" t="str">
        <f t="shared" si="169"/>
        <v>-</v>
      </c>
      <c r="P228" s="94" t="str">
        <f t="shared" si="170"/>
        <v>-</v>
      </c>
      <c r="Q228" s="94" t="str">
        <f t="shared" si="171"/>
        <v>-</v>
      </c>
      <c r="R228" s="94" t="str">
        <f t="shared" si="172"/>
        <v>-</v>
      </c>
      <c r="S228" s="94" t="str">
        <f t="shared" si="173"/>
        <v>-</v>
      </c>
      <c r="T228" s="94" t="str">
        <f t="shared" si="174"/>
        <v>-</v>
      </c>
      <c r="U228" s="94" t="str">
        <f t="shared" si="175"/>
        <v>-</v>
      </c>
      <c r="V228" s="95">
        <v>0.52</v>
      </c>
      <c r="W228" s="96" t="str">
        <f t="shared" si="176"/>
        <v>-</v>
      </c>
      <c r="X228" s="96" t="str">
        <f t="shared" si="177"/>
        <v>-</v>
      </c>
      <c r="Y228" s="96" t="str">
        <f t="shared" si="178"/>
        <v>-</v>
      </c>
      <c r="Z228" s="96" t="str">
        <f t="shared" si="179"/>
        <v>-</v>
      </c>
      <c r="AA228" s="96" t="str">
        <f t="shared" si="180"/>
        <v>-</v>
      </c>
      <c r="AB228" s="96" t="str">
        <f t="shared" si="181"/>
        <v>-</v>
      </c>
      <c r="AC228" s="96" t="str">
        <f t="shared" si="182"/>
        <v>-</v>
      </c>
      <c r="AD228" s="95">
        <v>10.8</v>
      </c>
      <c r="AE228" s="95">
        <v>7.35</v>
      </c>
      <c r="AF228" s="95">
        <v>4.3600000000000003</v>
      </c>
      <c r="AG228" s="95">
        <v>5.16</v>
      </c>
      <c r="AH228" s="96" t="str">
        <f t="shared" si="183"/>
        <v>-</v>
      </c>
      <c r="AI228" s="96" t="str">
        <f t="shared" si="184"/>
        <v>-</v>
      </c>
      <c r="AJ228" s="96" t="str">
        <f t="shared" si="185"/>
        <v>-</v>
      </c>
      <c r="AK228" s="96" t="str">
        <f t="shared" si="186"/>
        <v>-</v>
      </c>
      <c r="AL228" s="96" t="str">
        <f t="shared" si="187"/>
        <v>-</v>
      </c>
      <c r="AM228" s="96" t="str">
        <f t="shared" si="188"/>
        <v>-</v>
      </c>
      <c r="AN228" s="96" t="str">
        <f t="shared" si="189"/>
        <v>-</v>
      </c>
      <c r="AO228" s="97">
        <f t="shared" si="190"/>
        <v>194.44444444444443</v>
      </c>
      <c r="AP228" s="97">
        <f t="shared" si="198"/>
        <v>194.44444444444443</v>
      </c>
      <c r="AQ228" s="97">
        <f t="shared" si="199"/>
        <v>194.44444444444443</v>
      </c>
      <c r="AR228" s="97">
        <f t="shared" si="200"/>
        <v>285.71428571428572</v>
      </c>
      <c r="AS228" s="97">
        <f t="shared" si="201"/>
        <v>481.65137614678895</v>
      </c>
      <c r="AT228" s="97">
        <f t="shared" si="202"/>
        <v>406.97674418604652</v>
      </c>
      <c r="AU228" s="97">
        <f t="shared" si="203"/>
        <v>406.97674418604652</v>
      </c>
      <c r="AV228" s="97" t="str">
        <f t="shared" si="191"/>
        <v>-</v>
      </c>
      <c r="AW228" s="97" t="str">
        <f t="shared" si="192"/>
        <v>-</v>
      </c>
      <c r="AX228" s="97" t="str">
        <f t="shared" si="197"/>
        <v>-</v>
      </c>
      <c r="AY228" s="97" t="str">
        <f t="shared" si="193"/>
        <v>-</v>
      </c>
      <c r="AZ228" s="97" t="str">
        <f t="shared" si="194"/>
        <v>-</v>
      </c>
      <c r="BA228" s="97" t="str">
        <f t="shared" si="195"/>
        <v>-</v>
      </c>
      <c r="BB228" s="97" t="str">
        <f t="shared" si="196"/>
        <v>-</v>
      </c>
    </row>
    <row r="229" spans="2:54" s="75" customFormat="1" x14ac:dyDescent="0.3">
      <c r="B229" s="93" t="s">
        <v>148</v>
      </c>
      <c r="C229" s="93" t="s">
        <v>149</v>
      </c>
      <c r="D229" s="93" t="s">
        <v>150</v>
      </c>
      <c r="E229" s="93" t="s">
        <v>111</v>
      </c>
      <c r="F229" s="93" t="s">
        <v>118</v>
      </c>
      <c r="G229" s="93" t="s">
        <v>59</v>
      </c>
      <c r="H229" s="101">
        <v>0.14978138297872301</v>
      </c>
      <c r="I229" s="101">
        <v>0.12808333333333299</v>
      </c>
      <c r="J229" s="101">
        <v>0.110701612903226</v>
      </c>
      <c r="K229" s="101">
        <v>8.9249999999999996E-2</v>
      </c>
      <c r="L229" s="101">
        <v>7.0542253521126794E-2</v>
      </c>
      <c r="M229" s="101">
        <v>6.4510474860335204E-2</v>
      </c>
      <c r="N229" s="101">
        <v>6.89380610412927E-2</v>
      </c>
      <c r="O229" s="94">
        <f t="shared" si="169"/>
        <v>80116.765924805513</v>
      </c>
      <c r="P229" s="94">
        <f t="shared" si="170"/>
        <v>93689.004554326864</v>
      </c>
      <c r="Q229" s="94">
        <f t="shared" si="171"/>
        <v>108399.50462591954</v>
      </c>
      <c r="R229" s="94">
        <f t="shared" si="172"/>
        <v>134453.78151260506</v>
      </c>
      <c r="S229" s="94">
        <f t="shared" si="173"/>
        <v>170110.81162024551</v>
      </c>
      <c r="T229" s="94">
        <f t="shared" si="174"/>
        <v>186016.30240639104</v>
      </c>
      <c r="U229" s="94">
        <f t="shared" si="175"/>
        <v>174069.29958201476</v>
      </c>
      <c r="V229" s="95">
        <v>0.52</v>
      </c>
      <c r="W229" s="96">
        <f t="shared" si="176"/>
        <v>7.788631914893597E-2</v>
      </c>
      <c r="X229" s="96">
        <f t="shared" si="177"/>
        <v>6.6603333333333153E-2</v>
      </c>
      <c r="Y229" s="96">
        <f t="shared" si="178"/>
        <v>5.7564838709677518E-2</v>
      </c>
      <c r="Z229" s="96">
        <f t="shared" si="179"/>
        <v>4.641E-2</v>
      </c>
      <c r="AA229" s="96">
        <f t="shared" si="180"/>
        <v>3.6681971830985934E-2</v>
      </c>
      <c r="AB229" s="96">
        <f t="shared" si="181"/>
        <v>3.3545446927374309E-2</v>
      </c>
      <c r="AC229" s="96">
        <f t="shared" si="182"/>
        <v>3.5847791741472207E-2</v>
      </c>
      <c r="AD229" s="95">
        <v>10.8</v>
      </c>
      <c r="AE229" s="95">
        <v>7.35</v>
      </c>
      <c r="AF229" s="95">
        <v>4.3600000000000003</v>
      </c>
      <c r="AG229" s="95">
        <v>5.16</v>
      </c>
      <c r="AH229" s="96">
        <f t="shared" si="183"/>
        <v>26962.373147771083</v>
      </c>
      <c r="AI229" s="96">
        <f t="shared" si="184"/>
        <v>31529.953455783078</v>
      </c>
      <c r="AJ229" s="96">
        <f t="shared" si="185"/>
        <v>36480.602518338303</v>
      </c>
      <c r="AK229" s="96">
        <f t="shared" si="186"/>
        <v>45248.868778280543</v>
      </c>
      <c r="AL229" s="96">
        <f t="shared" si="187"/>
        <v>57248.830833736465</v>
      </c>
      <c r="AM229" s="96">
        <f t="shared" si="188"/>
        <v>62601.640232920057</v>
      </c>
      <c r="AN229" s="96">
        <f t="shared" si="189"/>
        <v>58581.014282408811</v>
      </c>
      <c r="AO229" s="97">
        <f t="shared" si="190"/>
        <v>194.44444444444443</v>
      </c>
      <c r="AP229" s="97">
        <f t="shared" si="198"/>
        <v>194.44444444444443</v>
      </c>
      <c r="AQ229" s="97">
        <f t="shared" si="199"/>
        <v>194.44444444444443</v>
      </c>
      <c r="AR229" s="97">
        <f t="shared" si="200"/>
        <v>285.71428571428572</v>
      </c>
      <c r="AS229" s="97">
        <f t="shared" si="201"/>
        <v>481.65137614678895</v>
      </c>
      <c r="AT229" s="97">
        <f t="shared" si="202"/>
        <v>406.97674418604652</v>
      </c>
      <c r="AU229" s="97">
        <f t="shared" si="203"/>
        <v>406.97674418604652</v>
      </c>
      <c r="AV229" s="97">
        <f t="shared" si="191"/>
        <v>193.05221054785758</v>
      </c>
      <c r="AW229" s="97">
        <f t="shared" si="192"/>
        <v>193.25266006151568</v>
      </c>
      <c r="AX229" s="97">
        <f t="shared" si="197"/>
        <v>193.41353528122846</v>
      </c>
      <c r="AY229" s="97">
        <f t="shared" si="193"/>
        <v>283.92152409074129</v>
      </c>
      <c r="AZ229" s="97">
        <f t="shared" si="194"/>
        <v>477.6329089650896</v>
      </c>
      <c r="BA229" s="97">
        <f t="shared" si="195"/>
        <v>404.34805499630511</v>
      </c>
      <c r="BB229" s="97">
        <f t="shared" si="196"/>
        <v>404.16888334139423</v>
      </c>
    </row>
    <row r="230" spans="2:54" s="75" customFormat="1" x14ac:dyDescent="0.3">
      <c r="B230" s="93" t="s">
        <v>148</v>
      </c>
      <c r="C230" s="93" t="s">
        <v>149</v>
      </c>
      <c r="D230" s="93" t="s">
        <v>150</v>
      </c>
      <c r="E230" s="93" t="s">
        <v>114</v>
      </c>
      <c r="F230" s="93" t="s">
        <v>118</v>
      </c>
      <c r="G230" s="93" t="s">
        <v>59</v>
      </c>
      <c r="H230" s="94" t="s">
        <v>113</v>
      </c>
      <c r="I230" s="94" t="s">
        <v>113</v>
      </c>
      <c r="J230" s="94" t="s">
        <v>113</v>
      </c>
      <c r="K230" s="94" t="s">
        <v>113</v>
      </c>
      <c r="L230" s="94" t="s">
        <v>113</v>
      </c>
      <c r="M230" s="94" t="s">
        <v>113</v>
      </c>
      <c r="N230" s="94" t="s">
        <v>113</v>
      </c>
      <c r="O230" s="94" t="str">
        <f t="shared" si="169"/>
        <v>-</v>
      </c>
      <c r="P230" s="94" t="str">
        <f t="shared" si="170"/>
        <v>-</v>
      </c>
      <c r="Q230" s="94" t="str">
        <f t="shared" si="171"/>
        <v>-</v>
      </c>
      <c r="R230" s="94" t="str">
        <f t="shared" si="172"/>
        <v>-</v>
      </c>
      <c r="S230" s="94" t="str">
        <f t="shared" si="173"/>
        <v>-</v>
      </c>
      <c r="T230" s="94" t="str">
        <f t="shared" si="174"/>
        <v>-</v>
      </c>
      <c r="U230" s="94" t="str">
        <f t="shared" si="175"/>
        <v>-</v>
      </c>
      <c r="V230" s="95">
        <v>0.52</v>
      </c>
      <c r="W230" s="96" t="str">
        <f t="shared" si="176"/>
        <v>-</v>
      </c>
      <c r="X230" s="96" t="str">
        <f t="shared" si="177"/>
        <v>-</v>
      </c>
      <c r="Y230" s="96" t="str">
        <f t="shared" si="178"/>
        <v>-</v>
      </c>
      <c r="Z230" s="96" t="str">
        <f t="shared" si="179"/>
        <v>-</v>
      </c>
      <c r="AA230" s="96" t="str">
        <f t="shared" si="180"/>
        <v>-</v>
      </c>
      <c r="AB230" s="96" t="str">
        <f t="shared" si="181"/>
        <v>-</v>
      </c>
      <c r="AC230" s="96" t="str">
        <f t="shared" si="182"/>
        <v>-</v>
      </c>
      <c r="AD230" s="95">
        <v>10.8</v>
      </c>
      <c r="AE230" s="95">
        <v>7.35</v>
      </c>
      <c r="AF230" s="95">
        <v>4.3600000000000003</v>
      </c>
      <c r="AG230" s="95">
        <v>5.16</v>
      </c>
      <c r="AH230" s="96" t="str">
        <f t="shared" si="183"/>
        <v>-</v>
      </c>
      <c r="AI230" s="96" t="str">
        <f t="shared" si="184"/>
        <v>-</v>
      </c>
      <c r="AJ230" s="96" t="str">
        <f t="shared" si="185"/>
        <v>-</v>
      </c>
      <c r="AK230" s="96" t="str">
        <f t="shared" si="186"/>
        <v>-</v>
      </c>
      <c r="AL230" s="96" t="str">
        <f t="shared" si="187"/>
        <v>-</v>
      </c>
      <c r="AM230" s="96" t="str">
        <f t="shared" si="188"/>
        <v>-</v>
      </c>
      <c r="AN230" s="96" t="str">
        <f t="shared" si="189"/>
        <v>-</v>
      </c>
      <c r="AO230" s="97">
        <f t="shared" si="190"/>
        <v>194.44444444444443</v>
      </c>
      <c r="AP230" s="97">
        <f t="shared" si="198"/>
        <v>194.44444444444443</v>
      </c>
      <c r="AQ230" s="97">
        <f t="shared" si="199"/>
        <v>194.44444444444443</v>
      </c>
      <c r="AR230" s="97">
        <f t="shared" si="200"/>
        <v>285.71428571428572</v>
      </c>
      <c r="AS230" s="97">
        <f t="shared" si="201"/>
        <v>481.65137614678895</v>
      </c>
      <c r="AT230" s="97">
        <f t="shared" si="202"/>
        <v>406.97674418604652</v>
      </c>
      <c r="AU230" s="97">
        <f t="shared" si="203"/>
        <v>406.97674418604652</v>
      </c>
      <c r="AV230" s="97" t="str">
        <f t="shared" si="191"/>
        <v>-</v>
      </c>
      <c r="AW230" s="97" t="str">
        <f t="shared" si="192"/>
        <v>-</v>
      </c>
      <c r="AX230" s="97" t="str">
        <f t="shared" si="197"/>
        <v>-</v>
      </c>
      <c r="AY230" s="97" t="str">
        <f t="shared" si="193"/>
        <v>-</v>
      </c>
      <c r="AZ230" s="97" t="str">
        <f t="shared" si="194"/>
        <v>-</v>
      </c>
      <c r="BA230" s="97" t="str">
        <f t="shared" si="195"/>
        <v>-</v>
      </c>
      <c r="BB230" s="97" t="str">
        <f t="shared" si="196"/>
        <v>-</v>
      </c>
    </row>
    <row r="231" spans="2:54" s="75" customFormat="1" x14ac:dyDescent="0.3">
      <c r="B231" s="93" t="s">
        <v>148</v>
      </c>
      <c r="C231" s="93" t="s">
        <v>149</v>
      </c>
      <c r="D231" s="93" t="s">
        <v>150</v>
      </c>
      <c r="E231" s="93" t="s">
        <v>115</v>
      </c>
      <c r="F231" s="93" t="s">
        <v>118</v>
      </c>
      <c r="G231" s="93" t="s">
        <v>59</v>
      </c>
      <c r="H231" s="94" t="s">
        <v>113</v>
      </c>
      <c r="I231" s="94" t="s">
        <v>113</v>
      </c>
      <c r="J231" s="94" t="s">
        <v>113</v>
      </c>
      <c r="K231" s="94" t="s">
        <v>113</v>
      </c>
      <c r="L231" s="94" t="s">
        <v>113</v>
      </c>
      <c r="M231" s="94" t="s">
        <v>113</v>
      </c>
      <c r="N231" s="94" t="s">
        <v>113</v>
      </c>
      <c r="O231" s="94" t="str">
        <f t="shared" si="169"/>
        <v>-</v>
      </c>
      <c r="P231" s="94" t="str">
        <f t="shared" si="170"/>
        <v>-</v>
      </c>
      <c r="Q231" s="94" t="str">
        <f t="shared" si="171"/>
        <v>-</v>
      </c>
      <c r="R231" s="94" t="str">
        <f t="shared" si="172"/>
        <v>-</v>
      </c>
      <c r="S231" s="94" t="str">
        <f t="shared" si="173"/>
        <v>-</v>
      </c>
      <c r="T231" s="94" t="str">
        <f t="shared" si="174"/>
        <v>-</v>
      </c>
      <c r="U231" s="94" t="str">
        <f t="shared" si="175"/>
        <v>-</v>
      </c>
      <c r="V231" s="95">
        <v>0.52</v>
      </c>
      <c r="W231" s="96" t="str">
        <f t="shared" si="176"/>
        <v>-</v>
      </c>
      <c r="X231" s="96" t="str">
        <f t="shared" si="177"/>
        <v>-</v>
      </c>
      <c r="Y231" s="96" t="str">
        <f t="shared" si="178"/>
        <v>-</v>
      </c>
      <c r="Z231" s="96" t="str">
        <f t="shared" si="179"/>
        <v>-</v>
      </c>
      <c r="AA231" s="96" t="str">
        <f t="shared" si="180"/>
        <v>-</v>
      </c>
      <c r="AB231" s="96" t="str">
        <f t="shared" si="181"/>
        <v>-</v>
      </c>
      <c r="AC231" s="96" t="str">
        <f t="shared" si="182"/>
        <v>-</v>
      </c>
      <c r="AD231" s="95">
        <v>10.8</v>
      </c>
      <c r="AE231" s="95">
        <v>7.35</v>
      </c>
      <c r="AF231" s="95">
        <v>4.3600000000000003</v>
      </c>
      <c r="AG231" s="95">
        <v>5.16</v>
      </c>
      <c r="AH231" s="96" t="str">
        <f t="shared" si="183"/>
        <v>-</v>
      </c>
      <c r="AI231" s="96" t="str">
        <f t="shared" si="184"/>
        <v>-</v>
      </c>
      <c r="AJ231" s="96" t="str">
        <f t="shared" si="185"/>
        <v>-</v>
      </c>
      <c r="AK231" s="96" t="str">
        <f t="shared" si="186"/>
        <v>-</v>
      </c>
      <c r="AL231" s="96" t="str">
        <f t="shared" si="187"/>
        <v>-</v>
      </c>
      <c r="AM231" s="96" t="str">
        <f t="shared" si="188"/>
        <v>-</v>
      </c>
      <c r="AN231" s="96" t="str">
        <f t="shared" si="189"/>
        <v>-</v>
      </c>
      <c r="AO231" s="97">
        <f t="shared" si="190"/>
        <v>194.44444444444443</v>
      </c>
      <c r="AP231" s="97">
        <f t="shared" si="198"/>
        <v>194.44444444444443</v>
      </c>
      <c r="AQ231" s="97">
        <f t="shared" si="199"/>
        <v>194.44444444444443</v>
      </c>
      <c r="AR231" s="97">
        <f t="shared" si="200"/>
        <v>285.71428571428572</v>
      </c>
      <c r="AS231" s="97">
        <f t="shared" si="201"/>
        <v>481.65137614678895</v>
      </c>
      <c r="AT231" s="97">
        <f t="shared" si="202"/>
        <v>406.97674418604652</v>
      </c>
      <c r="AU231" s="97">
        <f t="shared" si="203"/>
        <v>406.97674418604652</v>
      </c>
      <c r="AV231" s="97" t="str">
        <f t="shared" si="191"/>
        <v>-</v>
      </c>
      <c r="AW231" s="97" t="str">
        <f t="shared" si="192"/>
        <v>-</v>
      </c>
      <c r="AX231" s="97" t="str">
        <f t="shared" si="197"/>
        <v>-</v>
      </c>
      <c r="AY231" s="97" t="str">
        <f t="shared" si="193"/>
        <v>-</v>
      </c>
      <c r="AZ231" s="97" t="str">
        <f t="shared" si="194"/>
        <v>-</v>
      </c>
      <c r="BA231" s="97" t="str">
        <f t="shared" si="195"/>
        <v>-</v>
      </c>
      <c r="BB231" s="97" t="str">
        <f t="shared" si="196"/>
        <v>-</v>
      </c>
    </row>
    <row r="232" spans="2:54" s="75" customFormat="1" x14ac:dyDescent="0.3">
      <c r="B232" s="93" t="s">
        <v>148</v>
      </c>
      <c r="C232" s="93" t="s">
        <v>149</v>
      </c>
      <c r="D232" s="93" t="s">
        <v>150</v>
      </c>
      <c r="E232" s="93" t="s">
        <v>116</v>
      </c>
      <c r="F232" s="93" t="s">
        <v>118</v>
      </c>
      <c r="G232" s="93" t="s">
        <v>59</v>
      </c>
      <c r="H232" s="94" t="s">
        <v>113</v>
      </c>
      <c r="I232" s="94" t="s">
        <v>113</v>
      </c>
      <c r="J232" s="94" t="s">
        <v>113</v>
      </c>
      <c r="K232" s="94" t="s">
        <v>113</v>
      </c>
      <c r="L232" s="94" t="s">
        <v>113</v>
      </c>
      <c r="M232" s="94" t="s">
        <v>113</v>
      </c>
      <c r="N232" s="94" t="s">
        <v>113</v>
      </c>
      <c r="O232" s="94" t="str">
        <f t="shared" si="169"/>
        <v>-</v>
      </c>
      <c r="P232" s="94" t="str">
        <f t="shared" si="170"/>
        <v>-</v>
      </c>
      <c r="Q232" s="94" t="str">
        <f t="shared" si="171"/>
        <v>-</v>
      </c>
      <c r="R232" s="94" t="str">
        <f t="shared" si="172"/>
        <v>-</v>
      </c>
      <c r="S232" s="94" t="str">
        <f t="shared" si="173"/>
        <v>-</v>
      </c>
      <c r="T232" s="94" t="str">
        <f t="shared" si="174"/>
        <v>-</v>
      </c>
      <c r="U232" s="94" t="str">
        <f t="shared" si="175"/>
        <v>-</v>
      </c>
      <c r="V232" s="95">
        <v>0.52</v>
      </c>
      <c r="W232" s="96" t="str">
        <f t="shared" si="176"/>
        <v>-</v>
      </c>
      <c r="X232" s="96" t="str">
        <f t="shared" si="177"/>
        <v>-</v>
      </c>
      <c r="Y232" s="96" t="str">
        <f t="shared" si="178"/>
        <v>-</v>
      </c>
      <c r="Z232" s="96" t="str">
        <f t="shared" si="179"/>
        <v>-</v>
      </c>
      <c r="AA232" s="96" t="str">
        <f t="shared" si="180"/>
        <v>-</v>
      </c>
      <c r="AB232" s="96" t="str">
        <f t="shared" si="181"/>
        <v>-</v>
      </c>
      <c r="AC232" s="96" t="str">
        <f t="shared" si="182"/>
        <v>-</v>
      </c>
      <c r="AD232" s="95">
        <v>10.8</v>
      </c>
      <c r="AE232" s="95">
        <v>7.35</v>
      </c>
      <c r="AF232" s="95">
        <v>4.3600000000000003</v>
      </c>
      <c r="AG232" s="95">
        <v>5.16</v>
      </c>
      <c r="AH232" s="96" t="str">
        <f t="shared" si="183"/>
        <v>-</v>
      </c>
      <c r="AI232" s="96" t="str">
        <f t="shared" si="184"/>
        <v>-</v>
      </c>
      <c r="AJ232" s="96" t="str">
        <f t="shared" si="185"/>
        <v>-</v>
      </c>
      <c r="AK232" s="96" t="str">
        <f t="shared" si="186"/>
        <v>-</v>
      </c>
      <c r="AL232" s="96" t="str">
        <f t="shared" si="187"/>
        <v>-</v>
      </c>
      <c r="AM232" s="96" t="str">
        <f t="shared" si="188"/>
        <v>-</v>
      </c>
      <c r="AN232" s="96" t="str">
        <f t="shared" si="189"/>
        <v>-</v>
      </c>
      <c r="AO232" s="97">
        <f t="shared" si="190"/>
        <v>194.44444444444443</v>
      </c>
      <c r="AP232" s="97">
        <f t="shared" si="198"/>
        <v>194.44444444444443</v>
      </c>
      <c r="AQ232" s="97">
        <f t="shared" si="199"/>
        <v>194.44444444444443</v>
      </c>
      <c r="AR232" s="97">
        <f t="shared" si="200"/>
        <v>285.71428571428572</v>
      </c>
      <c r="AS232" s="97">
        <f t="shared" si="201"/>
        <v>481.65137614678895</v>
      </c>
      <c r="AT232" s="97">
        <f t="shared" si="202"/>
        <v>406.97674418604652</v>
      </c>
      <c r="AU232" s="97">
        <f t="shared" si="203"/>
        <v>406.97674418604652</v>
      </c>
      <c r="AV232" s="97" t="str">
        <f t="shared" si="191"/>
        <v>-</v>
      </c>
      <c r="AW232" s="97" t="str">
        <f t="shared" si="192"/>
        <v>-</v>
      </c>
      <c r="AX232" s="97" t="str">
        <f t="shared" si="197"/>
        <v>-</v>
      </c>
      <c r="AY232" s="97" t="str">
        <f t="shared" si="193"/>
        <v>-</v>
      </c>
      <c r="AZ232" s="97" t="str">
        <f t="shared" si="194"/>
        <v>-</v>
      </c>
      <c r="BA232" s="97" t="str">
        <f t="shared" si="195"/>
        <v>-</v>
      </c>
      <c r="BB232" s="97" t="str">
        <f t="shared" si="196"/>
        <v>-</v>
      </c>
    </row>
    <row r="233" spans="2:54" s="75" customFormat="1" x14ac:dyDescent="0.3">
      <c r="B233" s="92" t="s">
        <v>148</v>
      </c>
      <c r="C233" s="92" t="s">
        <v>151</v>
      </c>
      <c r="D233" s="92" t="s">
        <v>152</v>
      </c>
      <c r="E233" s="93" t="s">
        <v>111</v>
      </c>
      <c r="F233" s="93" t="s">
        <v>112</v>
      </c>
      <c r="G233" s="93" t="s">
        <v>59</v>
      </c>
      <c r="H233" s="99">
        <v>5.9912553191489399</v>
      </c>
      <c r="I233" s="99">
        <v>5.1233333333333304</v>
      </c>
      <c r="J233" s="99">
        <v>4.4280645161290302</v>
      </c>
      <c r="K233" s="99">
        <v>3.57</v>
      </c>
      <c r="L233" s="99">
        <v>2.8216901408450701</v>
      </c>
      <c r="M233" s="99">
        <v>2.5804189944134102</v>
      </c>
      <c r="N233" s="99">
        <v>2.7575224416517101</v>
      </c>
      <c r="O233" s="94">
        <f t="shared" si="169"/>
        <v>2002.9191481201312</v>
      </c>
      <c r="P233" s="94">
        <f t="shared" si="170"/>
        <v>2342.2251138581664</v>
      </c>
      <c r="Q233" s="94">
        <f t="shared" si="171"/>
        <v>2709.9876156479941</v>
      </c>
      <c r="R233" s="94">
        <f t="shared" si="172"/>
        <v>3361.3445378151264</v>
      </c>
      <c r="S233" s="94">
        <f t="shared" si="173"/>
        <v>4252.7702905061396</v>
      </c>
      <c r="T233" s="94">
        <f t="shared" si="174"/>
        <v>4650.4075601597724</v>
      </c>
      <c r="U233" s="94">
        <f t="shared" si="175"/>
        <v>4351.7324895503662</v>
      </c>
      <c r="V233" s="95">
        <v>0.52</v>
      </c>
      <c r="W233" s="96">
        <f t="shared" si="176"/>
        <v>3.1154527659574489</v>
      </c>
      <c r="X233" s="96">
        <f t="shared" si="177"/>
        <v>2.6641333333333317</v>
      </c>
      <c r="Y233" s="96">
        <f t="shared" si="178"/>
        <v>2.3025935483870956</v>
      </c>
      <c r="Z233" s="96">
        <f t="shared" si="179"/>
        <v>1.8564000000000001</v>
      </c>
      <c r="AA233" s="96">
        <f t="shared" si="180"/>
        <v>1.4672788732394364</v>
      </c>
      <c r="AB233" s="96">
        <f t="shared" si="181"/>
        <v>1.3418178770949734</v>
      </c>
      <c r="AC233" s="96">
        <f t="shared" si="182"/>
        <v>1.4339116696588894</v>
      </c>
      <c r="AD233" s="95">
        <v>10.8</v>
      </c>
      <c r="AE233" s="95">
        <v>7.35</v>
      </c>
      <c r="AF233" s="95">
        <v>4.3600000000000003</v>
      </c>
      <c r="AG233" s="95">
        <v>5.16</v>
      </c>
      <c r="AH233" s="96">
        <f t="shared" si="183"/>
        <v>674.05932869427488</v>
      </c>
      <c r="AI233" s="96">
        <f t="shared" si="184"/>
        <v>788.24883639457528</v>
      </c>
      <c r="AJ233" s="96">
        <f t="shared" si="185"/>
        <v>912.01506295845968</v>
      </c>
      <c r="AK233" s="96">
        <f t="shared" si="186"/>
        <v>1131.2217194570135</v>
      </c>
      <c r="AL233" s="96">
        <f t="shared" si="187"/>
        <v>1431.2207708434125</v>
      </c>
      <c r="AM233" s="96">
        <f t="shared" si="188"/>
        <v>1565.0410058230002</v>
      </c>
      <c r="AN233" s="96">
        <f t="shared" si="189"/>
        <v>1464.5253570602192</v>
      </c>
      <c r="AO233" s="97">
        <f t="shared" si="190"/>
        <v>194.44444444444443</v>
      </c>
      <c r="AP233" s="97">
        <f t="shared" si="198"/>
        <v>194.44444444444443</v>
      </c>
      <c r="AQ233" s="97">
        <f t="shared" si="199"/>
        <v>194.44444444444443</v>
      </c>
      <c r="AR233" s="97">
        <f t="shared" si="200"/>
        <v>285.71428571428572</v>
      </c>
      <c r="AS233" s="97">
        <f t="shared" si="201"/>
        <v>481.65137614678895</v>
      </c>
      <c r="AT233" s="97">
        <f t="shared" si="202"/>
        <v>406.97674418604652</v>
      </c>
      <c r="AU233" s="97">
        <f t="shared" si="203"/>
        <v>406.97674418604652</v>
      </c>
      <c r="AV233" s="97">
        <f t="shared" si="191"/>
        <v>150.91136704781951</v>
      </c>
      <c r="AW233" s="97">
        <f t="shared" si="192"/>
        <v>155.9699349382557</v>
      </c>
      <c r="AX233" s="97">
        <f t="shared" si="197"/>
        <v>160.27361241458229</v>
      </c>
      <c r="AY233" s="97">
        <f t="shared" si="193"/>
        <v>228.10218978102191</v>
      </c>
      <c r="AZ233" s="97">
        <f t="shared" si="194"/>
        <v>360.3740348936812</v>
      </c>
      <c r="BA233" s="97">
        <f t="shared" si="195"/>
        <v>322.98659231874467</v>
      </c>
      <c r="BB233" s="97">
        <f t="shared" si="196"/>
        <v>318.47560373956838</v>
      </c>
    </row>
    <row r="234" spans="2:54" s="75" customFormat="1" x14ac:dyDescent="0.3">
      <c r="B234" s="92" t="s">
        <v>148</v>
      </c>
      <c r="C234" s="92" t="s">
        <v>151</v>
      </c>
      <c r="D234" s="92" t="s">
        <v>152</v>
      </c>
      <c r="E234" s="93" t="s">
        <v>114</v>
      </c>
      <c r="F234" s="93" t="s">
        <v>112</v>
      </c>
      <c r="G234" s="93" t="s">
        <v>59</v>
      </c>
      <c r="H234" s="94" t="s">
        <v>113</v>
      </c>
      <c r="I234" s="94" t="s">
        <v>113</v>
      </c>
      <c r="J234" s="94" t="s">
        <v>113</v>
      </c>
      <c r="K234" s="94" t="s">
        <v>113</v>
      </c>
      <c r="L234" s="94" t="s">
        <v>113</v>
      </c>
      <c r="M234" s="94" t="s">
        <v>113</v>
      </c>
      <c r="N234" s="94" t="s">
        <v>113</v>
      </c>
      <c r="O234" s="94" t="str">
        <f t="shared" si="169"/>
        <v>-</v>
      </c>
      <c r="P234" s="94" t="str">
        <f t="shared" si="170"/>
        <v>-</v>
      </c>
      <c r="Q234" s="94" t="str">
        <f t="shared" si="171"/>
        <v>-</v>
      </c>
      <c r="R234" s="94" t="str">
        <f t="shared" si="172"/>
        <v>-</v>
      </c>
      <c r="S234" s="94" t="str">
        <f t="shared" si="173"/>
        <v>-</v>
      </c>
      <c r="T234" s="94" t="str">
        <f t="shared" si="174"/>
        <v>-</v>
      </c>
      <c r="U234" s="94" t="str">
        <f t="shared" si="175"/>
        <v>-</v>
      </c>
      <c r="V234" s="95">
        <v>0.52</v>
      </c>
      <c r="W234" s="96" t="str">
        <f t="shared" si="176"/>
        <v>-</v>
      </c>
      <c r="X234" s="96" t="str">
        <f t="shared" si="177"/>
        <v>-</v>
      </c>
      <c r="Y234" s="96" t="str">
        <f t="shared" si="178"/>
        <v>-</v>
      </c>
      <c r="Z234" s="96" t="str">
        <f t="shared" si="179"/>
        <v>-</v>
      </c>
      <c r="AA234" s="96" t="str">
        <f t="shared" si="180"/>
        <v>-</v>
      </c>
      <c r="AB234" s="96" t="str">
        <f t="shared" si="181"/>
        <v>-</v>
      </c>
      <c r="AC234" s="96" t="str">
        <f t="shared" si="182"/>
        <v>-</v>
      </c>
      <c r="AD234" s="95">
        <v>10.8</v>
      </c>
      <c r="AE234" s="95">
        <v>7.35</v>
      </c>
      <c r="AF234" s="95">
        <v>4.3600000000000003</v>
      </c>
      <c r="AG234" s="95">
        <v>5.16</v>
      </c>
      <c r="AH234" s="96" t="str">
        <f t="shared" si="183"/>
        <v>-</v>
      </c>
      <c r="AI234" s="96" t="str">
        <f t="shared" si="184"/>
        <v>-</v>
      </c>
      <c r="AJ234" s="96" t="str">
        <f t="shared" si="185"/>
        <v>-</v>
      </c>
      <c r="AK234" s="96" t="str">
        <f t="shared" si="186"/>
        <v>-</v>
      </c>
      <c r="AL234" s="96" t="str">
        <f t="shared" si="187"/>
        <v>-</v>
      </c>
      <c r="AM234" s="96" t="str">
        <f t="shared" si="188"/>
        <v>-</v>
      </c>
      <c r="AN234" s="96" t="str">
        <f t="shared" si="189"/>
        <v>-</v>
      </c>
      <c r="AO234" s="97">
        <f t="shared" si="190"/>
        <v>194.44444444444443</v>
      </c>
      <c r="AP234" s="97">
        <f t="shared" si="198"/>
        <v>194.44444444444443</v>
      </c>
      <c r="AQ234" s="97">
        <f t="shared" si="199"/>
        <v>194.44444444444443</v>
      </c>
      <c r="AR234" s="97">
        <f t="shared" si="200"/>
        <v>285.71428571428572</v>
      </c>
      <c r="AS234" s="97">
        <f t="shared" si="201"/>
        <v>481.65137614678895</v>
      </c>
      <c r="AT234" s="97">
        <f t="shared" si="202"/>
        <v>406.97674418604652</v>
      </c>
      <c r="AU234" s="97">
        <f t="shared" si="203"/>
        <v>406.97674418604652</v>
      </c>
      <c r="AV234" s="97" t="str">
        <f t="shared" si="191"/>
        <v>-</v>
      </c>
      <c r="AW234" s="97" t="str">
        <f t="shared" si="192"/>
        <v>-</v>
      </c>
      <c r="AX234" s="97" t="str">
        <f t="shared" si="197"/>
        <v>-</v>
      </c>
      <c r="AY234" s="97" t="str">
        <f t="shared" si="193"/>
        <v>-</v>
      </c>
      <c r="AZ234" s="97" t="str">
        <f t="shared" si="194"/>
        <v>-</v>
      </c>
      <c r="BA234" s="97" t="str">
        <f t="shared" si="195"/>
        <v>-</v>
      </c>
      <c r="BB234" s="97" t="str">
        <f t="shared" si="196"/>
        <v>-</v>
      </c>
    </row>
    <row r="235" spans="2:54" s="75" customFormat="1" x14ac:dyDescent="0.3">
      <c r="B235" s="92" t="s">
        <v>148</v>
      </c>
      <c r="C235" s="92" t="s">
        <v>151</v>
      </c>
      <c r="D235" s="92" t="s">
        <v>152</v>
      </c>
      <c r="E235" s="93" t="s">
        <v>115</v>
      </c>
      <c r="F235" s="93" t="s">
        <v>112</v>
      </c>
      <c r="G235" s="93" t="s">
        <v>59</v>
      </c>
      <c r="H235" s="94" t="s">
        <v>113</v>
      </c>
      <c r="I235" s="94" t="s">
        <v>113</v>
      </c>
      <c r="J235" s="94" t="s">
        <v>113</v>
      </c>
      <c r="K235" s="94" t="s">
        <v>113</v>
      </c>
      <c r="L235" s="94" t="s">
        <v>113</v>
      </c>
      <c r="M235" s="94" t="s">
        <v>113</v>
      </c>
      <c r="N235" s="94" t="s">
        <v>113</v>
      </c>
      <c r="O235" s="94" t="str">
        <f t="shared" si="169"/>
        <v>-</v>
      </c>
      <c r="P235" s="94" t="str">
        <f t="shared" si="170"/>
        <v>-</v>
      </c>
      <c r="Q235" s="94" t="str">
        <f t="shared" si="171"/>
        <v>-</v>
      </c>
      <c r="R235" s="94" t="str">
        <f t="shared" si="172"/>
        <v>-</v>
      </c>
      <c r="S235" s="94" t="str">
        <f t="shared" si="173"/>
        <v>-</v>
      </c>
      <c r="T235" s="94" t="str">
        <f t="shared" si="174"/>
        <v>-</v>
      </c>
      <c r="U235" s="94" t="str">
        <f t="shared" si="175"/>
        <v>-</v>
      </c>
      <c r="V235" s="95">
        <v>0.52</v>
      </c>
      <c r="W235" s="96" t="str">
        <f t="shared" si="176"/>
        <v>-</v>
      </c>
      <c r="X235" s="96" t="str">
        <f t="shared" si="177"/>
        <v>-</v>
      </c>
      <c r="Y235" s="96" t="str">
        <f t="shared" si="178"/>
        <v>-</v>
      </c>
      <c r="Z235" s="96" t="str">
        <f t="shared" si="179"/>
        <v>-</v>
      </c>
      <c r="AA235" s="96" t="str">
        <f t="shared" si="180"/>
        <v>-</v>
      </c>
      <c r="AB235" s="96" t="str">
        <f t="shared" si="181"/>
        <v>-</v>
      </c>
      <c r="AC235" s="96" t="str">
        <f t="shared" si="182"/>
        <v>-</v>
      </c>
      <c r="AD235" s="95">
        <v>10.8</v>
      </c>
      <c r="AE235" s="95">
        <v>7.35</v>
      </c>
      <c r="AF235" s="95">
        <v>4.3600000000000003</v>
      </c>
      <c r="AG235" s="95">
        <v>5.16</v>
      </c>
      <c r="AH235" s="96" t="str">
        <f t="shared" si="183"/>
        <v>-</v>
      </c>
      <c r="AI235" s="96" t="str">
        <f t="shared" si="184"/>
        <v>-</v>
      </c>
      <c r="AJ235" s="96" t="str">
        <f t="shared" si="185"/>
        <v>-</v>
      </c>
      <c r="AK235" s="96" t="str">
        <f t="shared" si="186"/>
        <v>-</v>
      </c>
      <c r="AL235" s="96" t="str">
        <f t="shared" si="187"/>
        <v>-</v>
      </c>
      <c r="AM235" s="96" t="str">
        <f t="shared" si="188"/>
        <v>-</v>
      </c>
      <c r="AN235" s="96" t="str">
        <f t="shared" si="189"/>
        <v>-</v>
      </c>
      <c r="AO235" s="97">
        <f t="shared" si="190"/>
        <v>194.44444444444443</v>
      </c>
      <c r="AP235" s="97">
        <f t="shared" si="198"/>
        <v>194.44444444444443</v>
      </c>
      <c r="AQ235" s="97">
        <f t="shared" si="199"/>
        <v>194.44444444444443</v>
      </c>
      <c r="AR235" s="97">
        <f t="shared" si="200"/>
        <v>285.71428571428572</v>
      </c>
      <c r="AS235" s="97">
        <f t="shared" si="201"/>
        <v>481.65137614678895</v>
      </c>
      <c r="AT235" s="97">
        <f t="shared" si="202"/>
        <v>406.97674418604652</v>
      </c>
      <c r="AU235" s="97">
        <f t="shared" si="203"/>
        <v>406.97674418604652</v>
      </c>
      <c r="AV235" s="97" t="str">
        <f t="shared" si="191"/>
        <v>-</v>
      </c>
      <c r="AW235" s="97" t="str">
        <f t="shared" si="192"/>
        <v>-</v>
      </c>
      <c r="AX235" s="97" t="str">
        <f t="shared" si="197"/>
        <v>-</v>
      </c>
      <c r="AY235" s="97" t="str">
        <f t="shared" si="193"/>
        <v>-</v>
      </c>
      <c r="AZ235" s="97" t="str">
        <f t="shared" si="194"/>
        <v>-</v>
      </c>
      <c r="BA235" s="97" t="str">
        <f t="shared" si="195"/>
        <v>-</v>
      </c>
      <c r="BB235" s="97" t="str">
        <f t="shared" si="196"/>
        <v>-</v>
      </c>
    </row>
    <row r="236" spans="2:54" s="75" customFormat="1" x14ac:dyDescent="0.3">
      <c r="B236" s="92" t="s">
        <v>148</v>
      </c>
      <c r="C236" s="92" t="s">
        <v>151</v>
      </c>
      <c r="D236" s="92" t="s">
        <v>152</v>
      </c>
      <c r="E236" s="93" t="s">
        <v>116</v>
      </c>
      <c r="F236" s="93" t="s">
        <v>112</v>
      </c>
      <c r="G236" s="93" t="s">
        <v>59</v>
      </c>
      <c r="H236" s="94" t="s">
        <v>113</v>
      </c>
      <c r="I236" s="94" t="s">
        <v>113</v>
      </c>
      <c r="J236" s="94" t="s">
        <v>113</v>
      </c>
      <c r="K236" s="94" t="s">
        <v>113</v>
      </c>
      <c r="L236" s="94" t="s">
        <v>113</v>
      </c>
      <c r="M236" s="94" t="s">
        <v>113</v>
      </c>
      <c r="N236" s="94" t="s">
        <v>113</v>
      </c>
      <c r="O236" s="94" t="str">
        <f t="shared" si="169"/>
        <v>-</v>
      </c>
      <c r="P236" s="94" t="str">
        <f t="shared" si="170"/>
        <v>-</v>
      </c>
      <c r="Q236" s="94" t="str">
        <f t="shared" si="171"/>
        <v>-</v>
      </c>
      <c r="R236" s="94" t="str">
        <f t="shared" si="172"/>
        <v>-</v>
      </c>
      <c r="S236" s="94" t="str">
        <f t="shared" si="173"/>
        <v>-</v>
      </c>
      <c r="T236" s="94" t="str">
        <f t="shared" si="174"/>
        <v>-</v>
      </c>
      <c r="U236" s="94" t="str">
        <f t="shared" si="175"/>
        <v>-</v>
      </c>
      <c r="V236" s="95">
        <v>0.52</v>
      </c>
      <c r="W236" s="96" t="str">
        <f t="shared" si="176"/>
        <v>-</v>
      </c>
      <c r="X236" s="96" t="str">
        <f t="shared" si="177"/>
        <v>-</v>
      </c>
      <c r="Y236" s="96" t="str">
        <f t="shared" si="178"/>
        <v>-</v>
      </c>
      <c r="Z236" s="96" t="str">
        <f t="shared" si="179"/>
        <v>-</v>
      </c>
      <c r="AA236" s="96" t="str">
        <f t="shared" si="180"/>
        <v>-</v>
      </c>
      <c r="AB236" s="96" t="str">
        <f t="shared" si="181"/>
        <v>-</v>
      </c>
      <c r="AC236" s="96" t="str">
        <f t="shared" si="182"/>
        <v>-</v>
      </c>
      <c r="AD236" s="95">
        <v>10.8</v>
      </c>
      <c r="AE236" s="95">
        <v>7.35</v>
      </c>
      <c r="AF236" s="95">
        <v>4.3600000000000003</v>
      </c>
      <c r="AG236" s="95">
        <v>5.16</v>
      </c>
      <c r="AH236" s="96" t="str">
        <f t="shared" si="183"/>
        <v>-</v>
      </c>
      <c r="AI236" s="96" t="str">
        <f t="shared" si="184"/>
        <v>-</v>
      </c>
      <c r="AJ236" s="96" t="str">
        <f t="shared" si="185"/>
        <v>-</v>
      </c>
      <c r="AK236" s="96" t="str">
        <f t="shared" si="186"/>
        <v>-</v>
      </c>
      <c r="AL236" s="96" t="str">
        <f t="shared" si="187"/>
        <v>-</v>
      </c>
      <c r="AM236" s="96" t="str">
        <f t="shared" si="188"/>
        <v>-</v>
      </c>
      <c r="AN236" s="96" t="str">
        <f t="shared" si="189"/>
        <v>-</v>
      </c>
      <c r="AO236" s="97">
        <f t="shared" si="190"/>
        <v>194.44444444444443</v>
      </c>
      <c r="AP236" s="97">
        <f t="shared" si="198"/>
        <v>194.44444444444443</v>
      </c>
      <c r="AQ236" s="97">
        <f t="shared" si="199"/>
        <v>194.44444444444443</v>
      </c>
      <c r="AR236" s="97">
        <f t="shared" si="200"/>
        <v>285.71428571428572</v>
      </c>
      <c r="AS236" s="97">
        <f t="shared" si="201"/>
        <v>481.65137614678895</v>
      </c>
      <c r="AT236" s="97">
        <f t="shared" si="202"/>
        <v>406.97674418604652</v>
      </c>
      <c r="AU236" s="97">
        <f t="shared" si="203"/>
        <v>406.97674418604652</v>
      </c>
      <c r="AV236" s="97" t="str">
        <f t="shared" si="191"/>
        <v>-</v>
      </c>
      <c r="AW236" s="97" t="str">
        <f t="shared" si="192"/>
        <v>-</v>
      </c>
      <c r="AX236" s="97" t="str">
        <f t="shared" si="197"/>
        <v>-</v>
      </c>
      <c r="AY236" s="97" t="str">
        <f t="shared" si="193"/>
        <v>-</v>
      </c>
      <c r="AZ236" s="97" t="str">
        <f t="shared" si="194"/>
        <v>-</v>
      </c>
      <c r="BA236" s="97" t="str">
        <f t="shared" si="195"/>
        <v>-</v>
      </c>
      <c r="BB236" s="97" t="str">
        <f t="shared" si="196"/>
        <v>-</v>
      </c>
    </row>
    <row r="237" spans="2:54" s="75" customFormat="1" x14ac:dyDescent="0.3">
      <c r="B237" s="93" t="s">
        <v>148</v>
      </c>
      <c r="C237" s="93" t="s">
        <v>151</v>
      </c>
      <c r="D237" s="93" t="s">
        <v>152</v>
      </c>
      <c r="E237" s="93" t="s">
        <v>111</v>
      </c>
      <c r="F237" s="93" t="s">
        <v>117</v>
      </c>
      <c r="G237" s="93" t="s">
        <v>59</v>
      </c>
      <c r="H237" s="99">
        <v>1.4978138297872301</v>
      </c>
      <c r="I237" s="99">
        <v>1.2808333333333299</v>
      </c>
      <c r="J237" s="99">
        <v>1.10701612903226</v>
      </c>
      <c r="K237" s="101">
        <v>0.89249999999999996</v>
      </c>
      <c r="L237" s="101">
        <v>0.70542253521126796</v>
      </c>
      <c r="M237" s="101">
        <v>0.64510474860335199</v>
      </c>
      <c r="N237" s="101">
        <v>0.68938061041292698</v>
      </c>
      <c r="O237" s="94">
        <f t="shared" si="169"/>
        <v>8011.6765924805513</v>
      </c>
      <c r="P237" s="94">
        <f t="shared" si="170"/>
        <v>9368.9004554326857</v>
      </c>
      <c r="Q237" s="94">
        <f t="shared" si="171"/>
        <v>10839.950462591953</v>
      </c>
      <c r="R237" s="94">
        <f t="shared" si="172"/>
        <v>13445.378151260506</v>
      </c>
      <c r="S237" s="94">
        <f t="shared" si="173"/>
        <v>17011.081162024551</v>
      </c>
      <c r="T237" s="94">
        <f t="shared" si="174"/>
        <v>18601.630240639104</v>
      </c>
      <c r="U237" s="94">
        <f t="shared" si="175"/>
        <v>17406.929958201479</v>
      </c>
      <c r="V237" s="95">
        <v>0.52</v>
      </c>
      <c r="W237" s="96">
        <f t="shared" si="176"/>
        <v>0.77886319148935967</v>
      </c>
      <c r="X237" s="96">
        <f t="shared" si="177"/>
        <v>0.66603333333333159</v>
      </c>
      <c r="Y237" s="96">
        <f t="shared" si="178"/>
        <v>0.57564838709677524</v>
      </c>
      <c r="Z237" s="96">
        <f t="shared" si="179"/>
        <v>0.46410000000000001</v>
      </c>
      <c r="AA237" s="96">
        <f t="shared" si="180"/>
        <v>0.36681971830985938</v>
      </c>
      <c r="AB237" s="96">
        <f t="shared" si="181"/>
        <v>0.33545446927374306</v>
      </c>
      <c r="AC237" s="96">
        <f t="shared" si="182"/>
        <v>0.35847791741472201</v>
      </c>
      <c r="AD237" s="95">
        <v>10.8</v>
      </c>
      <c r="AE237" s="95">
        <v>7.35</v>
      </c>
      <c r="AF237" s="95">
        <v>4.3600000000000003</v>
      </c>
      <c r="AG237" s="95">
        <v>5.16</v>
      </c>
      <c r="AH237" s="96">
        <f t="shared" si="183"/>
        <v>2696.2373147771086</v>
      </c>
      <c r="AI237" s="96">
        <f t="shared" si="184"/>
        <v>3152.9953455783075</v>
      </c>
      <c r="AJ237" s="96">
        <f t="shared" si="185"/>
        <v>3648.0602518338301</v>
      </c>
      <c r="AK237" s="96">
        <f t="shared" si="186"/>
        <v>4524.8868778280539</v>
      </c>
      <c r="AL237" s="96">
        <f t="shared" si="187"/>
        <v>5724.8830833736456</v>
      </c>
      <c r="AM237" s="96">
        <f t="shared" si="188"/>
        <v>6260.1640232920063</v>
      </c>
      <c r="AN237" s="96">
        <f t="shared" si="189"/>
        <v>5858.1014282408823</v>
      </c>
      <c r="AO237" s="97">
        <f t="shared" si="190"/>
        <v>194.44444444444443</v>
      </c>
      <c r="AP237" s="97">
        <f t="shared" si="198"/>
        <v>194.44444444444443</v>
      </c>
      <c r="AQ237" s="97">
        <f t="shared" si="199"/>
        <v>194.44444444444443</v>
      </c>
      <c r="AR237" s="97">
        <f t="shared" si="200"/>
        <v>285.71428571428572</v>
      </c>
      <c r="AS237" s="97">
        <f t="shared" si="201"/>
        <v>481.65137614678895</v>
      </c>
      <c r="AT237" s="97">
        <f t="shared" si="202"/>
        <v>406.97674418604652</v>
      </c>
      <c r="AU237" s="97">
        <f t="shared" si="203"/>
        <v>406.97674418604652</v>
      </c>
      <c r="AV237" s="97">
        <f t="shared" si="191"/>
        <v>181.36495485528593</v>
      </c>
      <c r="AW237" s="97">
        <f t="shared" si="192"/>
        <v>183.14965070745188</v>
      </c>
      <c r="AX237" s="97">
        <f t="shared" si="197"/>
        <v>184.60486194193535</v>
      </c>
      <c r="AY237" s="97">
        <f t="shared" si="193"/>
        <v>268.74496103198067</v>
      </c>
      <c r="AZ237" s="97">
        <f t="shared" si="194"/>
        <v>444.27334342061266</v>
      </c>
      <c r="BA237" s="97">
        <f t="shared" si="195"/>
        <v>382.13400033455792</v>
      </c>
      <c r="BB237" s="97">
        <f t="shared" si="196"/>
        <v>380.53971247633461</v>
      </c>
    </row>
    <row r="238" spans="2:54" s="75" customFormat="1" x14ac:dyDescent="0.3">
      <c r="B238" s="93" t="s">
        <v>148</v>
      </c>
      <c r="C238" s="93" t="s">
        <v>151</v>
      </c>
      <c r="D238" s="93" t="s">
        <v>152</v>
      </c>
      <c r="E238" s="93" t="s">
        <v>114</v>
      </c>
      <c r="F238" s="93" t="s">
        <v>117</v>
      </c>
      <c r="G238" s="93" t="s">
        <v>59</v>
      </c>
      <c r="H238" s="94" t="s">
        <v>113</v>
      </c>
      <c r="I238" s="94" t="s">
        <v>113</v>
      </c>
      <c r="J238" s="94" t="s">
        <v>113</v>
      </c>
      <c r="K238" s="94" t="s">
        <v>113</v>
      </c>
      <c r="L238" s="94" t="s">
        <v>113</v>
      </c>
      <c r="M238" s="94" t="s">
        <v>113</v>
      </c>
      <c r="N238" s="94" t="s">
        <v>113</v>
      </c>
      <c r="O238" s="94" t="str">
        <f t="shared" si="169"/>
        <v>-</v>
      </c>
      <c r="P238" s="94" t="str">
        <f t="shared" si="170"/>
        <v>-</v>
      </c>
      <c r="Q238" s="94" t="str">
        <f t="shared" si="171"/>
        <v>-</v>
      </c>
      <c r="R238" s="94" t="str">
        <f t="shared" si="172"/>
        <v>-</v>
      </c>
      <c r="S238" s="94" t="str">
        <f t="shared" si="173"/>
        <v>-</v>
      </c>
      <c r="T238" s="94" t="str">
        <f t="shared" si="174"/>
        <v>-</v>
      </c>
      <c r="U238" s="94" t="str">
        <f t="shared" si="175"/>
        <v>-</v>
      </c>
      <c r="V238" s="95">
        <v>0.52</v>
      </c>
      <c r="W238" s="96" t="str">
        <f t="shared" si="176"/>
        <v>-</v>
      </c>
      <c r="X238" s="96" t="str">
        <f t="shared" si="177"/>
        <v>-</v>
      </c>
      <c r="Y238" s="96" t="str">
        <f t="shared" si="178"/>
        <v>-</v>
      </c>
      <c r="Z238" s="96" t="str">
        <f t="shared" si="179"/>
        <v>-</v>
      </c>
      <c r="AA238" s="96" t="str">
        <f t="shared" si="180"/>
        <v>-</v>
      </c>
      <c r="AB238" s="96" t="str">
        <f t="shared" si="181"/>
        <v>-</v>
      </c>
      <c r="AC238" s="96" t="str">
        <f t="shared" si="182"/>
        <v>-</v>
      </c>
      <c r="AD238" s="95">
        <v>10.8</v>
      </c>
      <c r="AE238" s="95">
        <v>7.35</v>
      </c>
      <c r="AF238" s="95">
        <v>4.3600000000000003</v>
      </c>
      <c r="AG238" s="95">
        <v>5.16</v>
      </c>
      <c r="AH238" s="96" t="str">
        <f t="shared" si="183"/>
        <v>-</v>
      </c>
      <c r="AI238" s="96" t="str">
        <f t="shared" si="184"/>
        <v>-</v>
      </c>
      <c r="AJ238" s="96" t="str">
        <f t="shared" si="185"/>
        <v>-</v>
      </c>
      <c r="AK238" s="96" t="str">
        <f t="shared" si="186"/>
        <v>-</v>
      </c>
      <c r="AL238" s="96" t="str">
        <f t="shared" si="187"/>
        <v>-</v>
      </c>
      <c r="AM238" s="96" t="str">
        <f t="shared" si="188"/>
        <v>-</v>
      </c>
      <c r="AN238" s="96" t="str">
        <f t="shared" si="189"/>
        <v>-</v>
      </c>
      <c r="AO238" s="97">
        <f t="shared" si="190"/>
        <v>194.44444444444443</v>
      </c>
      <c r="AP238" s="97">
        <f t="shared" si="198"/>
        <v>194.44444444444443</v>
      </c>
      <c r="AQ238" s="97">
        <f t="shared" si="199"/>
        <v>194.44444444444443</v>
      </c>
      <c r="AR238" s="97">
        <f t="shared" si="200"/>
        <v>285.71428571428572</v>
      </c>
      <c r="AS238" s="97">
        <f t="shared" si="201"/>
        <v>481.65137614678895</v>
      </c>
      <c r="AT238" s="97">
        <f t="shared" si="202"/>
        <v>406.97674418604652</v>
      </c>
      <c r="AU238" s="97">
        <f t="shared" si="203"/>
        <v>406.97674418604652</v>
      </c>
      <c r="AV238" s="97" t="str">
        <f t="shared" si="191"/>
        <v>-</v>
      </c>
      <c r="AW238" s="97" t="str">
        <f t="shared" si="192"/>
        <v>-</v>
      </c>
      <c r="AX238" s="97" t="str">
        <f t="shared" si="197"/>
        <v>-</v>
      </c>
      <c r="AY238" s="97" t="str">
        <f t="shared" si="193"/>
        <v>-</v>
      </c>
      <c r="AZ238" s="97" t="str">
        <f t="shared" si="194"/>
        <v>-</v>
      </c>
      <c r="BA238" s="97" t="str">
        <f t="shared" si="195"/>
        <v>-</v>
      </c>
      <c r="BB238" s="97" t="str">
        <f t="shared" si="196"/>
        <v>-</v>
      </c>
    </row>
    <row r="239" spans="2:54" s="75" customFormat="1" x14ac:dyDescent="0.3">
      <c r="B239" s="93" t="s">
        <v>148</v>
      </c>
      <c r="C239" s="93" t="s">
        <v>151</v>
      </c>
      <c r="D239" s="93" t="s">
        <v>152</v>
      </c>
      <c r="E239" s="93" t="s">
        <v>115</v>
      </c>
      <c r="F239" s="93" t="s">
        <v>117</v>
      </c>
      <c r="G239" s="93" t="s">
        <v>59</v>
      </c>
      <c r="H239" s="94" t="s">
        <v>113</v>
      </c>
      <c r="I239" s="94" t="s">
        <v>113</v>
      </c>
      <c r="J239" s="94" t="s">
        <v>113</v>
      </c>
      <c r="K239" s="94" t="s">
        <v>113</v>
      </c>
      <c r="L239" s="94" t="s">
        <v>113</v>
      </c>
      <c r="M239" s="94" t="s">
        <v>113</v>
      </c>
      <c r="N239" s="94" t="s">
        <v>113</v>
      </c>
      <c r="O239" s="94" t="str">
        <f t="shared" si="169"/>
        <v>-</v>
      </c>
      <c r="P239" s="94" t="str">
        <f t="shared" si="170"/>
        <v>-</v>
      </c>
      <c r="Q239" s="94" t="str">
        <f t="shared" si="171"/>
        <v>-</v>
      </c>
      <c r="R239" s="94" t="str">
        <f t="shared" si="172"/>
        <v>-</v>
      </c>
      <c r="S239" s="94" t="str">
        <f t="shared" si="173"/>
        <v>-</v>
      </c>
      <c r="T239" s="94" t="str">
        <f t="shared" si="174"/>
        <v>-</v>
      </c>
      <c r="U239" s="94" t="str">
        <f t="shared" si="175"/>
        <v>-</v>
      </c>
      <c r="V239" s="95">
        <v>0.52</v>
      </c>
      <c r="W239" s="96" t="str">
        <f t="shared" si="176"/>
        <v>-</v>
      </c>
      <c r="X239" s="96" t="str">
        <f t="shared" si="177"/>
        <v>-</v>
      </c>
      <c r="Y239" s="96" t="str">
        <f t="shared" si="178"/>
        <v>-</v>
      </c>
      <c r="Z239" s="96" t="str">
        <f t="shared" si="179"/>
        <v>-</v>
      </c>
      <c r="AA239" s="96" t="str">
        <f t="shared" si="180"/>
        <v>-</v>
      </c>
      <c r="AB239" s="96" t="str">
        <f t="shared" si="181"/>
        <v>-</v>
      </c>
      <c r="AC239" s="96" t="str">
        <f t="shared" si="182"/>
        <v>-</v>
      </c>
      <c r="AD239" s="95">
        <v>10.8</v>
      </c>
      <c r="AE239" s="95">
        <v>7.35</v>
      </c>
      <c r="AF239" s="95">
        <v>4.3600000000000003</v>
      </c>
      <c r="AG239" s="95">
        <v>5.16</v>
      </c>
      <c r="AH239" s="96" t="str">
        <f t="shared" si="183"/>
        <v>-</v>
      </c>
      <c r="AI239" s="96" t="str">
        <f t="shared" si="184"/>
        <v>-</v>
      </c>
      <c r="AJ239" s="96" t="str">
        <f t="shared" si="185"/>
        <v>-</v>
      </c>
      <c r="AK239" s="96" t="str">
        <f t="shared" si="186"/>
        <v>-</v>
      </c>
      <c r="AL239" s="96" t="str">
        <f t="shared" si="187"/>
        <v>-</v>
      </c>
      <c r="AM239" s="96" t="str">
        <f t="shared" si="188"/>
        <v>-</v>
      </c>
      <c r="AN239" s="96" t="str">
        <f t="shared" si="189"/>
        <v>-</v>
      </c>
      <c r="AO239" s="97">
        <f t="shared" si="190"/>
        <v>194.44444444444443</v>
      </c>
      <c r="AP239" s="97">
        <f t="shared" si="198"/>
        <v>194.44444444444443</v>
      </c>
      <c r="AQ239" s="97">
        <f t="shared" si="199"/>
        <v>194.44444444444443</v>
      </c>
      <c r="AR239" s="97">
        <f t="shared" si="200"/>
        <v>285.71428571428572</v>
      </c>
      <c r="AS239" s="97">
        <f t="shared" si="201"/>
        <v>481.65137614678895</v>
      </c>
      <c r="AT239" s="97">
        <f t="shared" si="202"/>
        <v>406.97674418604652</v>
      </c>
      <c r="AU239" s="97">
        <f t="shared" si="203"/>
        <v>406.97674418604652</v>
      </c>
      <c r="AV239" s="97" t="str">
        <f t="shared" si="191"/>
        <v>-</v>
      </c>
      <c r="AW239" s="97" t="str">
        <f t="shared" si="192"/>
        <v>-</v>
      </c>
      <c r="AX239" s="97" t="str">
        <f t="shared" si="197"/>
        <v>-</v>
      </c>
      <c r="AY239" s="97" t="str">
        <f t="shared" si="193"/>
        <v>-</v>
      </c>
      <c r="AZ239" s="97" t="str">
        <f t="shared" si="194"/>
        <v>-</v>
      </c>
      <c r="BA239" s="97" t="str">
        <f t="shared" si="195"/>
        <v>-</v>
      </c>
      <c r="BB239" s="97" t="str">
        <f t="shared" si="196"/>
        <v>-</v>
      </c>
    </row>
    <row r="240" spans="2:54" s="75" customFormat="1" x14ac:dyDescent="0.3">
      <c r="B240" s="93" t="s">
        <v>148</v>
      </c>
      <c r="C240" s="93" t="s">
        <v>151</v>
      </c>
      <c r="D240" s="93" t="s">
        <v>152</v>
      </c>
      <c r="E240" s="93" t="s">
        <v>116</v>
      </c>
      <c r="F240" s="93" t="s">
        <v>117</v>
      </c>
      <c r="G240" s="93" t="s">
        <v>59</v>
      </c>
      <c r="H240" s="94" t="s">
        <v>113</v>
      </c>
      <c r="I240" s="94" t="s">
        <v>113</v>
      </c>
      <c r="J240" s="94" t="s">
        <v>113</v>
      </c>
      <c r="K240" s="94" t="s">
        <v>113</v>
      </c>
      <c r="L240" s="94" t="s">
        <v>113</v>
      </c>
      <c r="M240" s="94" t="s">
        <v>113</v>
      </c>
      <c r="N240" s="94" t="s">
        <v>113</v>
      </c>
      <c r="O240" s="94" t="str">
        <f t="shared" si="169"/>
        <v>-</v>
      </c>
      <c r="P240" s="94" t="str">
        <f t="shared" si="170"/>
        <v>-</v>
      </c>
      <c r="Q240" s="94" t="str">
        <f t="shared" si="171"/>
        <v>-</v>
      </c>
      <c r="R240" s="94" t="str">
        <f t="shared" si="172"/>
        <v>-</v>
      </c>
      <c r="S240" s="94" t="str">
        <f t="shared" si="173"/>
        <v>-</v>
      </c>
      <c r="T240" s="94" t="str">
        <f t="shared" si="174"/>
        <v>-</v>
      </c>
      <c r="U240" s="94" t="str">
        <f t="shared" si="175"/>
        <v>-</v>
      </c>
      <c r="V240" s="95">
        <v>0.52</v>
      </c>
      <c r="W240" s="96" t="str">
        <f t="shared" si="176"/>
        <v>-</v>
      </c>
      <c r="X240" s="96" t="str">
        <f t="shared" si="177"/>
        <v>-</v>
      </c>
      <c r="Y240" s="96" t="str">
        <f t="shared" si="178"/>
        <v>-</v>
      </c>
      <c r="Z240" s="96" t="str">
        <f t="shared" si="179"/>
        <v>-</v>
      </c>
      <c r="AA240" s="96" t="str">
        <f t="shared" si="180"/>
        <v>-</v>
      </c>
      <c r="AB240" s="96" t="str">
        <f t="shared" si="181"/>
        <v>-</v>
      </c>
      <c r="AC240" s="96" t="str">
        <f t="shared" si="182"/>
        <v>-</v>
      </c>
      <c r="AD240" s="95">
        <v>10.8</v>
      </c>
      <c r="AE240" s="95">
        <v>7.35</v>
      </c>
      <c r="AF240" s="95">
        <v>4.3600000000000003</v>
      </c>
      <c r="AG240" s="95">
        <v>5.16</v>
      </c>
      <c r="AH240" s="96" t="str">
        <f t="shared" si="183"/>
        <v>-</v>
      </c>
      <c r="AI240" s="96" t="str">
        <f t="shared" si="184"/>
        <v>-</v>
      </c>
      <c r="AJ240" s="96" t="str">
        <f t="shared" si="185"/>
        <v>-</v>
      </c>
      <c r="AK240" s="96" t="str">
        <f t="shared" si="186"/>
        <v>-</v>
      </c>
      <c r="AL240" s="96" t="str">
        <f t="shared" si="187"/>
        <v>-</v>
      </c>
      <c r="AM240" s="96" t="str">
        <f t="shared" si="188"/>
        <v>-</v>
      </c>
      <c r="AN240" s="96" t="str">
        <f t="shared" si="189"/>
        <v>-</v>
      </c>
      <c r="AO240" s="97">
        <f t="shared" si="190"/>
        <v>194.44444444444443</v>
      </c>
      <c r="AP240" s="97">
        <f t="shared" si="198"/>
        <v>194.44444444444443</v>
      </c>
      <c r="AQ240" s="97">
        <f t="shared" si="199"/>
        <v>194.44444444444443</v>
      </c>
      <c r="AR240" s="97">
        <f t="shared" si="200"/>
        <v>285.71428571428572</v>
      </c>
      <c r="AS240" s="97">
        <f t="shared" si="201"/>
        <v>481.65137614678895</v>
      </c>
      <c r="AT240" s="97">
        <f t="shared" si="202"/>
        <v>406.97674418604652</v>
      </c>
      <c r="AU240" s="97">
        <f t="shared" si="203"/>
        <v>406.97674418604652</v>
      </c>
      <c r="AV240" s="97" t="str">
        <f t="shared" si="191"/>
        <v>-</v>
      </c>
      <c r="AW240" s="97" t="str">
        <f t="shared" si="192"/>
        <v>-</v>
      </c>
      <c r="AX240" s="97" t="str">
        <f t="shared" si="197"/>
        <v>-</v>
      </c>
      <c r="AY240" s="97" t="str">
        <f t="shared" si="193"/>
        <v>-</v>
      </c>
      <c r="AZ240" s="97" t="str">
        <f t="shared" si="194"/>
        <v>-</v>
      </c>
      <c r="BA240" s="97" t="str">
        <f t="shared" si="195"/>
        <v>-</v>
      </c>
      <c r="BB240" s="97" t="str">
        <f t="shared" si="196"/>
        <v>-</v>
      </c>
    </row>
    <row r="241" spans="2:54" s="75" customFormat="1" x14ac:dyDescent="0.3">
      <c r="B241" s="93" t="s">
        <v>148</v>
      </c>
      <c r="C241" s="93" t="s">
        <v>151</v>
      </c>
      <c r="D241" s="93" t="s">
        <v>152</v>
      </c>
      <c r="E241" s="93" t="s">
        <v>111</v>
      </c>
      <c r="F241" s="93" t="s">
        <v>118</v>
      </c>
      <c r="G241" s="93" t="s">
        <v>59</v>
      </c>
      <c r="H241" s="101">
        <v>0.14978138297872301</v>
      </c>
      <c r="I241" s="101">
        <v>0.12808333333333299</v>
      </c>
      <c r="J241" s="101">
        <v>0.110701612903226</v>
      </c>
      <c r="K241" s="101">
        <v>8.9249999999999996E-2</v>
      </c>
      <c r="L241" s="101">
        <v>7.0542253521126794E-2</v>
      </c>
      <c r="M241" s="101">
        <v>6.4510474860335204E-2</v>
      </c>
      <c r="N241" s="101">
        <v>6.89380610412927E-2</v>
      </c>
      <c r="O241" s="94">
        <f t="shared" si="169"/>
        <v>80116.765924805513</v>
      </c>
      <c r="P241" s="94">
        <f t="shared" si="170"/>
        <v>93689.004554326864</v>
      </c>
      <c r="Q241" s="94">
        <f t="shared" si="171"/>
        <v>108399.50462591954</v>
      </c>
      <c r="R241" s="94">
        <f t="shared" si="172"/>
        <v>134453.78151260506</v>
      </c>
      <c r="S241" s="94">
        <f t="shared" si="173"/>
        <v>170110.81162024551</v>
      </c>
      <c r="T241" s="94">
        <f t="shared" si="174"/>
        <v>186016.30240639104</v>
      </c>
      <c r="U241" s="94">
        <f t="shared" si="175"/>
        <v>174069.29958201476</v>
      </c>
      <c r="V241" s="95">
        <v>0.52</v>
      </c>
      <c r="W241" s="96">
        <f t="shared" si="176"/>
        <v>7.788631914893597E-2</v>
      </c>
      <c r="X241" s="96">
        <f t="shared" si="177"/>
        <v>6.6603333333333153E-2</v>
      </c>
      <c r="Y241" s="96">
        <f t="shared" si="178"/>
        <v>5.7564838709677518E-2</v>
      </c>
      <c r="Z241" s="96">
        <f t="shared" si="179"/>
        <v>4.641E-2</v>
      </c>
      <c r="AA241" s="96">
        <f t="shared" si="180"/>
        <v>3.6681971830985934E-2</v>
      </c>
      <c r="AB241" s="96">
        <f t="shared" si="181"/>
        <v>3.3545446927374309E-2</v>
      </c>
      <c r="AC241" s="96">
        <f t="shared" si="182"/>
        <v>3.5847791741472207E-2</v>
      </c>
      <c r="AD241" s="95">
        <v>10.8</v>
      </c>
      <c r="AE241" s="95">
        <v>7.35</v>
      </c>
      <c r="AF241" s="95">
        <v>4.3600000000000003</v>
      </c>
      <c r="AG241" s="95">
        <v>5.16</v>
      </c>
      <c r="AH241" s="96">
        <f t="shared" si="183"/>
        <v>26962.373147771083</v>
      </c>
      <c r="AI241" s="96">
        <f t="shared" si="184"/>
        <v>31529.953455783078</v>
      </c>
      <c r="AJ241" s="96">
        <f t="shared" si="185"/>
        <v>36480.602518338303</v>
      </c>
      <c r="AK241" s="96">
        <f t="shared" si="186"/>
        <v>45248.868778280543</v>
      </c>
      <c r="AL241" s="96">
        <f t="shared" si="187"/>
        <v>57248.830833736465</v>
      </c>
      <c r="AM241" s="96">
        <f t="shared" si="188"/>
        <v>62601.640232920057</v>
      </c>
      <c r="AN241" s="96">
        <f t="shared" si="189"/>
        <v>58581.014282408811</v>
      </c>
      <c r="AO241" s="97">
        <f t="shared" si="190"/>
        <v>194.44444444444443</v>
      </c>
      <c r="AP241" s="97">
        <f t="shared" si="198"/>
        <v>194.44444444444443</v>
      </c>
      <c r="AQ241" s="97">
        <f t="shared" si="199"/>
        <v>194.44444444444443</v>
      </c>
      <c r="AR241" s="97">
        <f t="shared" si="200"/>
        <v>285.71428571428572</v>
      </c>
      <c r="AS241" s="97">
        <f t="shared" si="201"/>
        <v>481.65137614678895</v>
      </c>
      <c r="AT241" s="97">
        <f t="shared" si="202"/>
        <v>406.97674418604652</v>
      </c>
      <c r="AU241" s="97">
        <f t="shared" si="203"/>
        <v>406.97674418604652</v>
      </c>
      <c r="AV241" s="97">
        <f t="shared" si="191"/>
        <v>193.05221054785758</v>
      </c>
      <c r="AW241" s="97">
        <f t="shared" si="192"/>
        <v>193.25266006151568</v>
      </c>
      <c r="AX241" s="97">
        <f t="shared" si="197"/>
        <v>193.41353528122846</v>
      </c>
      <c r="AY241" s="97">
        <f t="shared" si="193"/>
        <v>283.92152409074129</v>
      </c>
      <c r="AZ241" s="97">
        <f t="shared" si="194"/>
        <v>477.6329089650896</v>
      </c>
      <c r="BA241" s="97">
        <f t="shared" si="195"/>
        <v>404.34805499630511</v>
      </c>
      <c r="BB241" s="97">
        <f t="shared" si="196"/>
        <v>404.16888334139423</v>
      </c>
    </row>
    <row r="242" spans="2:54" s="75" customFormat="1" x14ac:dyDescent="0.3">
      <c r="B242" s="93" t="s">
        <v>148</v>
      </c>
      <c r="C242" s="93" t="s">
        <v>151</v>
      </c>
      <c r="D242" s="93" t="s">
        <v>152</v>
      </c>
      <c r="E242" s="93" t="s">
        <v>114</v>
      </c>
      <c r="F242" s="93" t="s">
        <v>118</v>
      </c>
      <c r="G242" s="93" t="s">
        <v>59</v>
      </c>
      <c r="H242" s="94" t="s">
        <v>113</v>
      </c>
      <c r="I242" s="94" t="s">
        <v>113</v>
      </c>
      <c r="J242" s="94" t="s">
        <v>113</v>
      </c>
      <c r="K242" s="94" t="s">
        <v>113</v>
      </c>
      <c r="L242" s="94" t="s">
        <v>113</v>
      </c>
      <c r="M242" s="94" t="s">
        <v>113</v>
      </c>
      <c r="N242" s="94" t="s">
        <v>113</v>
      </c>
      <c r="O242" s="94" t="str">
        <f t="shared" si="169"/>
        <v>-</v>
      </c>
      <c r="P242" s="94" t="str">
        <f t="shared" si="170"/>
        <v>-</v>
      </c>
      <c r="Q242" s="94" t="str">
        <f t="shared" si="171"/>
        <v>-</v>
      </c>
      <c r="R242" s="94" t="str">
        <f t="shared" si="172"/>
        <v>-</v>
      </c>
      <c r="S242" s="94" t="str">
        <f t="shared" si="173"/>
        <v>-</v>
      </c>
      <c r="T242" s="94" t="str">
        <f t="shared" si="174"/>
        <v>-</v>
      </c>
      <c r="U242" s="94" t="str">
        <f t="shared" si="175"/>
        <v>-</v>
      </c>
      <c r="V242" s="95">
        <v>0.52</v>
      </c>
      <c r="W242" s="96" t="str">
        <f t="shared" si="176"/>
        <v>-</v>
      </c>
      <c r="X242" s="96" t="str">
        <f t="shared" si="177"/>
        <v>-</v>
      </c>
      <c r="Y242" s="96" t="str">
        <f t="shared" si="178"/>
        <v>-</v>
      </c>
      <c r="Z242" s="96" t="str">
        <f t="shared" si="179"/>
        <v>-</v>
      </c>
      <c r="AA242" s="96" t="str">
        <f t="shared" si="180"/>
        <v>-</v>
      </c>
      <c r="AB242" s="96" t="str">
        <f t="shared" si="181"/>
        <v>-</v>
      </c>
      <c r="AC242" s="96" t="str">
        <f t="shared" si="182"/>
        <v>-</v>
      </c>
      <c r="AD242" s="95">
        <v>10.8</v>
      </c>
      <c r="AE242" s="95">
        <v>7.35</v>
      </c>
      <c r="AF242" s="95">
        <v>4.3600000000000003</v>
      </c>
      <c r="AG242" s="95">
        <v>5.16</v>
      </c>
      <c r="AH242" s="96" t="str">
        <f t="shared" si="183"/>
        <v>-</v>
      </c>
      <c r="AI242" s="96" t="str">
        <f t="shared" si="184"/>
        <v>-</v>
      </c>
      <c r="AJ242" s="96" t="str">
        <f t="shared" si="185"/>
        <v>-</v>
      </c>
      <c r="AK242" s="96" t="str">
        <f t="shared" si="186"/>
        <v>-</v>
      </c>
      <c r="AL242" s="96" t="str">
        <f t="shared" si="187"/>
        <v>-</v>
      </c>
      <c r="AM242" s="96" t="str">
        <f t="shared" si="188"/>
        <v>-</v>
      </c>
      <c r="AN242" s="96" t="str">
        <f t="shared" si="189"/>
        <v>-</v>
      </c>
      <c r="AO242" s="97">
        <f t="shared" si="190"/>
        <v>194.44444444444443</v>
      </c>
      <c r="AP242" s="97">
        <f t="shared" si="198"/>
        <v>194.44444444444443</v>
      </c>
      <c r="AQ242" s="97">
        <f t="shared" si="199"/>
        <v>194.44444444444443</v>
      </c>
      <c r="AR242" s="97">
        <f t="shared" si="200"/>
        <v>285.71428571428572</v>
      </c>
      <c r="AS242" s="97">
        <f t="shared" si="201"/>
        <v>481.65137614678895</v>
      </c>
      <c r="AT242" s="97">
        <f t="shared" si="202"/>
        <v>406.97674418604652</v>
      </c>
      <c r="AU242" s="97">
        <f t="shared" si="203"/>
        <v>406.97674418604652</v>
      </c>
      <c r="AV242" s="97" t="str">
        <f t="shared" si="191"/>
        <v>-</v>
      </c>
      <c r="AW242" s="97" t="str">
        <f t="shared" si="192"/>
        <v>-</v>
      </c>
      <c r="AX242" s="97" t="str">
        <f t="shared" si="197"/>
        <v>-</v>
      </c>
      <c r="AY242" s="97" t="str">
        <f t="shared" si="193"/>
        <v>-</v>
      </c>
      <c r="AZ242" s="97" t="str">
        <f t="shared" si="194"/>
        <v>-</v>
      </c>
      <c r="BA242" s="97" t="str">
        <f t="shared" si="195"/>
        <v>-</v>
      </c>
      <c r="BB242" s="97" t="str">
        <f t="shared" si="196"/>
        <v>-</v>
      </c>
    </row>
    <row r="243" spans="2:54" s="75" customFormat="1" x14ac:dyDescent="0.3">
      <c r="B243" s="93" t="s">
        <v>148</v>
      </c>
      <c r="C243" s="93" t="s">
        <v>151</v>
      </c>
      <c r="D243" s="93" t="s">
        <v>152</v>
      </c>
      <c r="E243" s="93" t="s">
        <v>115</v>
      </c>
      <c r="F243" s="93" t="s">
        <v>118</v>
      </c>
      <c r="G243" s="93" t="s">
        <v>59</v>
      </c>
      <c r="H243" s="94" t="s">
        <v>113</v>
      </c>
      <c r="I243" s="94" t="s">
        <v>113</v>
      </c>
      <c r="J243" s="94" t="s">
        <v>113</v>
      </c>
      <c r="K243" s="94" t="s">
        <v>113</v>
      </c>
      <c r="L243" s="94" t="s">
        <v>113</v>
      </c>
      <c r="M243" s="94" t="s">
        <v>113</v>
      </c>
      <c r="N243" s="94" t="s">
        <v>113</v>
      </c>
      <c r="O243" s="94" t="str">
        <f t="shared" si="169"/>
        <v>-</v>
      </c>
      <c r="P243" s="94" t="str">
        <f t="shared" si="170"/>
        <v>-</v>
      </c>
      <c r="Q243" s="94" t="str">
        <f t="shared" si="171"/>
        <v>-</v>
      </c>
      <c r="R243" s="94" t="str">
        <f t="shared" si="172"/>
        <v>-</v>
      </c>
      <c r="S243" s="94" t="str">
        <f t="shared" si="173"/>
        <v>-</v>
      </c>
      <c r="T243" s="94" t="str">
        <f t="shared" si="174"/>
        <v>-</v>
      </c>
      <c r="U243" s="94" t="str">
        <f t="shared" si="175"/>
        <v>-</v>
      </c>
      <c r="V243" s="95">
        <v>0.52</v>
      </c>
      <c r="W243" s="96" t="str">
        <f t="shared" si="176"/>
        <v>-</v>
      </c>
      <c r="X243" s="96" t="str">
        <f t="shared" si="177"/>
        <v>-</v>
      </c>
      <c r="Y243" s="96" t="str">
        <f t="shared" si="178"/>
        <v>-</v>
      </c>
      <c r="Z243" s="96" t="str">
        <f t="shared" si="179"/>
        <v>-</v>
      </c>
      <c r="AA243" s="96" t="str">
        <f t="shared" si="180"/>
        <v>-</v>
      </c>
      <c r="AB243" s="96" t="str">
        <f t="shared" si="181"/>
        <v>-</v>
      </c>
      <c r="AC243" s="96" t="str">
        <f t="shared" si="182"/>
        <v>-</v>
      </c>
      <c r="AD243" s="95">
        <v>10.8</v>
      </c>
      <c r="AE243" s="95">
        <v>7.35</v>
      </c>
      <c r="AF243" s="95">
        <v>4.3600000000000003</v>
      </c>
      <c r="AG243" s="95">
        <v>5.16</v>
      </c>
      <c r="AH243" s="96" t="str">
        <f t="shared" si="183"/>
        <v>-</v>
      </c>
      <c r="AI243" s="96" t="str">
        <f t="shared" si="184"/>
        <v>-</v>
      </c>
      <c r="AJ243" s="96" t="str">
        <f t="shared" si="185"/>
        <v>-</v>
      </c>
      <c r="AK243" s="96" t="str">
        <f t="shared" si="186"/>
        <v>-</v>
      </c>
      <c r="AL243" s="96" t="str">
        <f t="shared" si="187"/>
        <v>-</v>
      </c>
      <c r="AM243" s="96" t="str">
        <f t="shared" si="188"/>
        <v>-</v>
      </c>
      <c r="AN243" s="96" t="str">
        <f t="shared" si="189"/>
        <v>-</v>
      </c>
      <c r="AO243" s="97">
        <f t="shared" si="190"/>
        <v>194.44444444444443</v>
      </c>
      <c r="AP243" s="97">
        <f t="shared" si="198"/>
        <v>194.44444444444443</v>
      </c>
      <c r="AQ243" s="97">
        <f t="shared" si="199"/>
        <v>194.44444444444443</v>
      </c>
      <c r="AR243" s="97">
        <f t="shared" si="200"/>
        <v>285.71428571428572</v>
      </c>
      <c r="AS243" s="97">
        <f t="shared" si="201"/>
        <v>481.65137614678895</v>
      </c>
      <c r="AT243" s="97">
        <f t="shared" si="202"/>
        <v>406.97674418604652</v>
      </c>
      <c r="AU243" s="97">
        <f t="shared" si="203"/>
        <v>406.97674418604652</v>
      </c>
      <c r="AV243" s="97" t="str">
        <f t="shared" si="191"/>
        <v>-</v>
      </c>
      <c r="AW243" s="97" t="str">
        <f t="shared" si="192"/>
        <v>-</v>
      </c>
      <c r="AX243" s="97" t="str">
        <f t="shared" si="197"/>
        <v>-</v>
      </c>
      <c r="AY243" s="97" t="str">
        <f t="shared" si="193"/>
        <v>-</v>
      </c>
      <c r="AZ243" s="97" t="str">
        <f t="shared" si="194"/>
        <v>-</v>
      </c>
      <c r="BA243" s="97" t="str">
        <f t="shared" si="195"/>
        <v>-</v>
      </c>
      <c r="BB243" s="97" t="str">
        <f t="shared" si="196"/>
        <v>-</v>
      </c>
    </row>
    <row r="244" spans="2:54" s="75" customFormat="1" x14ac:dyDescent="0.3">
      <c r="B244" s="93" t="s">
        <v>148</v>
      </c>
      <c r="C244" s="93" t="s">
        <v>151</v>
      </c>
      <c r="D244" s="93" t="s">
        <v>152</v>
      </c>
      <c r="E244" s="93" t="s">
        <v>116</v>
      </c>
      <c r="F244" s="93" t="s">
        <v>118</v>
      </c>
      <c r="G244" s="93" t="s">
        <v>59</v>
      </c>
      <c r="H244" s="94" t="s">
        <v>113</v>
      </c>
      <c r="I244" s="94" t="s">
        <v>113</v>
      </c>
      <c r="J244" s="94" t="s">
        <v>113</v>
      </c>
      <c r="K244" s="94" t="s">
        <v>113</v>
      </c>
      <c r="L244" s="94" t="s">
        <v>113</v>
      </c>
      <c r="M244" s="94" t="s">
        <v>113</v>
      </c>
      <c r="N244" s="94" t="s">
        <v>113</v>
      </c>
      <c r="O244" s="94" t="str">
        <f t="shared" si="169"/>
        <v>-</v>
      </c>
      <c r="P244" s="94" t="str">
        <f t="shared" si="170"/>
        <v>-</v>
      </c>
      <c r="Q244" s="94" t="str">
        <f t="shared" si="171"/>
        <v>-</v>
      </c>
      <c r="R244" s="94" t="str">
        <f t="shared" si="172"/>
        <v>-</v>
      </c>
      <c r="S244" s="94" t="str">
        <f t="shared" si="173"/>
        <v>-</v>
      </c>
      <c r="T244" s="94" t="str">
        <f t="shared" si="174"/>
        <v>-</v>
      </c>
      <c r="U244" s="94" t="str">
        <f t="shared" si="175"/>
        <v>-</v>
      </c>
      <c r="V244" s="95">
        <v>0.52</v>
      </c>
      <c r="W244" s="96" t="str">
        <f t="shared" si="176"/>
        <v>-</v>
      </c>
      <c r="X244" s="96" t="str">
        <f t="shared" si="177"/>
        <v>-</v>
      </c>
      <c r="Y244" s="96" t="str">
        <f t="shared" si="178"/>
        <v>-</v>
      </c>
      <c r="Z244" s="96" t="str">
        <f t="shared" si="179"/>
        <v>-</v>
      </c>
      <c r="AA244" s="96" t="str">
        <f t="shared" si="180"/>
        <v>-</v>
      </c>
      <c r="AB244" s="96" t="str">
        <f t="shared" si="181"/>
        <v>-</v>
      </c>
      <c r="AC244" s="96" t="str">
        <f t="shared" si="182"/>
        <v>-</v>
      </c>
      <c r="AD244" s="95">
        <v>10.8</v>
      </c>
      <c r="AE244" s="95">
        <v>7.35</v>
      </c>
      <c r="AF244" s="95">
        <v>4.3600000000000003</v>
      </c>
      <c r="AG244" s="95">
        <v>5.16</v>
      </c>
      <c r="AH244" s="96" t="str">
        <f t="shared" si="183"/>
        <v>-</v>
      </c>
      <c r="AI244" s="96" t="str">
        <f t="shared" si="184"/>
        <v>-</v>
      </c>
      <c r="AJ244" s="96" t="str">
        <f t="shared" si="185"/>
        <v>-</v>
      </c>
      <c r="AK244" s="96" t="str">
        <f t="shared" si="186"/>
        <v>-</v>
      </c>
      <c r="AL244" s="96" t="str">
        <f t="shared" si="187"/>
        <v>-</v>
      </c>
      <c r="AM244" s="96" t="str">
        <f t="shared" si="188"/>
        <v>-</v>
      </c>
      <c r="AN244" s="96" t="str">
        <f t="shared" si="189"/>
        <v>-</v>
      </c>
      <c r="AO244" s="97">
        <f t="shared" si="190"/>
        <v>194.44444444444443</v>
      </c>
      <c r="AP244" s="97">
        <f t="shared" si="198"/>
        <v>194.44444444444443</v>
      </c>
      <c r="AQ244" s="97">
        <f t="shared" si="199"/>
        <v>194.44444444444443</v>
      </c>
      <c r="AR244" s="97">
        <f t="shared" si="200"/>
        <v>285.71428571428572</v>
      </c>
      <c r="AS244" s="97">
        <f t="shared" si="201"/>
        <v>481.65137614678895</v>
      </c>
      <c r="AT244" s="97">
        <f t="shared" si="202"/>
        <v>406.97674418604652</v>
      </c>
      <c r="AU244" s="97">
        <f t="shared" si="203"/>
        <v>406.97674418604652</v>
      </c>
      <c r="AV244" s="97" t="str">
        <f t="shared" si="191"/>
        <v>-</v>
      </c>
      <c r="AW244" s="97" t="str">
        <f t="shared" si="192"/>
        <v>-</v>
      </c>
      <c r="AX244" s="97" t="str">
        <f t="shared" si="197"/>
        <v>-</v>
      </c>
      <c r="AY244" s="97" t="str">
        <f t="shared" si="193"/>
        <v>-</v>
      </c>
      <c r="AZ244" s="97" t="str">
        <f t="shared" si="194"/>
        <v>-</v>
      </c>
      <c r="BA244" s="97" t="str">
        <f t="shared" si="195"/>
        <v>-</v>
      </c>
      <c r="BB244" s="97" t="str">
        <f t="shared" si="196"/>
        <v>-</v>
      </c>
    </row>
    <row r="245" spans="2:54" s="75" customFormat="1" x14ac:dyDescent="0.3">
      <c r="D245" s="104"/>
      <c r="AD245" s="76"/>
      <c r="AE245" s="76"/>
      <c r="AF245" s="76"/>
      <c r="AG245" s="76"/>
    </row>
  </sheetData>
  <sheetProtection sheet="1" objects="1" scenarios="1" formatCells="0" formatColumns="0" formatRows="0" sort="0" autoFilter="0"/>
  <autoFilter ref="B4:BB244" xr:uid="{78E0E121-826C-4486-A35F-25C5366051E5}"/>
  <mergeCells count="10">
    <mergeCell ref="AV3:BB3"/>
    <mergeCell ref="B2:G3"/>
    <mergeCell ref="H2:U2"/>
    <mergeCell ref="H3:N3"/>
    <mergeCell ref="O3:U3"/>
    <mergeCell ref="W3:AC3"/>
    <mergeCell ref="AD3:AG3"/>
    <mergeCell ref="V2:BB2"/>
    <mergeCell ref="AH3:AN3"/>
    <mergeCell ref="AO3:AU3"/>
  </mergeCells>
  <conditionalFormatting sqref="H85">
    <cfRule type="cellIs" dxfId="6" priority="1" operator="lessThan">
      <formula>30</formula>
    </cfRule>
  </conditionalFormatting>
  <conditionalFormatting sqref="H81:I81">
    <cfRule type="cellIs" dxfId="5" priority="2" operator="lessThan">
      <formula>30</formula>
    </cfRule>
  </conditionalFormatting>
  <conditionalFormatting sqref="H77:N77">
    <cfRule type="cellIs" dxfId="4" priority="3" operator="lessThan">
      <formula>30</formula>
    </cfRule>
  </conditionalFormatting>
  <conditionalFormatting sqref="H5:U244">
    <cfRule type="cellIs" dxfId="3" priority="16" operator="lessThan">
      <formula>1</formula>
    </cfRule>
    <cfRule type="cellIs" dxfId="2" priority="17" operator="between">
      <formula>1</formula>
      <formula>10</formula>
    </cfRule>
    <cfRule type="cellIs" dxfId="1" priority="18" operator="greaterThan">
      <formula>10</formula>
    </cfRule>
  </conditionalFormatting>
  <conditionalFormatting sqref="O5:U244 AH5:BB244">
    <cfRule type="cellIs" dxfId="0" priority="848" operator="lessThan">
      <formula>30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2024-11-04T21:43:52+00:00</Document_x0020_Creation_x0020_Date>
    <EPA_x0020_Related_x0020_Documents xmlns="4ffa91fb-a0ff-4ac5-b2db-65c790d184a4" xsi:nil="true"/>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_ip_UnifiedCompliancePolicyUIAction xmlns="http://schemas.microsoft.com/sharepoint/v3" xsi:nil="true"/>
    <Creator xmlns="4ffa91fb-a0ff-4ac5-b2db-65c790d184a4">
      <UserInfo>
        <DisplayName/>
        <AccountId xsi:nil="true"/>
        <AccountType/>
      </UserInfo>
    </Creator>
    <_ip_UnifiedCompliancePolicyProperties xmlns="http://schemas.microsoft.com/sharepoint/v3" xsi:nil="true"/>
    <Language xmlns="http://schemas.microsoft.com/sharepoint/v3">English</Language>
    <j747ac98061d40f0aa7bd47e1db5675d xmlns="4ffa91fb-a0ff-4ac5-b2db-65c790d184a4">
      <Terms xmlns="http://schemas.microsoft.com/office/infopath/2007/PartnerControls"/>
    </j747ac98061d40f0aa7bd47e1db5675d>
    <lcf76f155ced4ddcb4097134ff3c332f xmlns="ead8da0f-3542-4e50-96c8-f1f698624e86">
      <Terms xmlns="http://schemas.microsoft.com/office/infopath/2007/PartnerControls"/>
    </lcf76f155ced4ddcb4097134ff3c332f>
    <TaxCatchAll xmlns="4ffa91fb-a0ff-4ac5-b2db-65c790d184a4" xsi:nil="true"/>
    <e3f09c3df709400db2417a7161762d62 xmlns="4ffa91fb-a0ff-4ac5-b2db-65c790d184a4">
      <Terms xmlns="http://schemas.microsoft.com/office/infopath/2007/PartnerControls"/>
    </e3f09c3df709400db2417a7161762d62>
  </documentManagement>
</p:properties>
</file>

<file path=customXml/itemProps1.xml><?xml version="1.0" encoding="utf-8"?>
<ds:datastoreItem xmlns:ds="http://schemas.openxmlformats.org/officeDocument/2006/customXml" ds:itemID="{8AFEE78A-6153-4FBE-AF81-5B774EDA3CB1}"/>
</file>

<file path=customXml/itemProps2.xml><?xml version="1.0" encoding="utf-8"?>
<ds:datastoreItem xmlns:ds="http://schemas.openxmlformats.org/officeDocument/2006/customXml" ds:itemID="{D4C4B08E-AB99-4807-8FF8-914C309B6682}"/>
</file>

<file path=customXml/itemProps3.xml><?xml version="1.0" encoding="utf-8"?>
<ds:datastoreItem xmlns:ds="http://schemas.openxmlformats.org/officeDocument/2006/customXml" ds:itemID="{3475BDED-1FCF-48E9-A612-39A10AC74327}"/>
</file>

<file path=customXml/itemProps4.xml><?xml version="1.0" encoding="utf-8"?>
<ds:datastoreItem xmlns:ds="http://schemas.openxmlformats.org/officeDocument/2006/customXml" ds:itemID="{3FA9ECBA-A378-477B-B81E-7063B55B0C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Table of Contents</vt:lpstr>
      <vt:lpstr>Equations and Inputs</vt:lpstr>
      <vt:lpstr>Occupational</vt:lpstr>
      <vt:lpstr>Consumer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2025-08-01T03:41:02Z</dcterms:created>
  <dcterms:modified xsi:type="dcterms:W3CDTF">2025-08-01T03:41:35Z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ocument_x0020_Type">
    <vt:lpwstr/>
  </property>
  <property fmtid="{D5CDD505-2E9C-101B-9397-08002B2CF9AE}" pid="4" name="MediaServiceImageTags">
    <vt:lpwstr/>
  </property>
  <property fmtid="{D5CDD505-2E9C-101B-9397-08002B2CF9AE}" pid="5" name="ContentTypeId">
    <vt:lpwstr>0x010100D723352F79007E408EFF44D6142FFCE2</vt:lpwstr>
  </property>
  <property fmtid="{D5CDD505-2E9C-101B-9397-08002B2CF9AE}" pid="6" name="EPA Subject">
    <vt:lpwstr/>
  </property>
  <property fmtid="{D5CDD505-2E9C-101B-9397-08002B2CF9AE}" pid="7" name="EPA_x0020_Subject">
    <vt:lpwstr/>
  </property>
  <property fmtid="{D5CDD505-2E9C-101B-9397-08002B2CF9AE}" pid="8" name="Document Type">
    <vt:lpwstr/>
  </property>
</Properties>
</file>