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usepa-my.sharepoint.com/personal/cooper_czarina_epa_gov/Documents/Desktop/HHB-Rxs/"/>
    </mc:Choice>
  </mc:AlternateContent>
  <xr:revisionPtr revIDLastSave="0" documentId="8_{3ECC7C8D-26F0-45BF-A87A-99C2A11A090A}" xr6:coauthVersionLast="47" xr6:coauthVersionMax="47" xr10:uidLastSave="{00000000-0000-0000-0000-000000000000}"/>
  <bookViews>
    <workbookView xWindow="-120" yWindow="-120" windowWidth="19440" windowHeight="14880" xr2:uid="{00000000-000D-0000-FFFF-FFFF00000000}"/>
  </bookViews>
  <sheets>
    <sheet name="Key Notes" sheetId="7" r:id="rId1"/>
    <sheet name="Benchmarks" sheetId="1" r:id="rId2"/>
    <sheet name="Full List of Candidates" sheetId="2" r:id="rId3"/>
    <sheet name="Exclusion List" sheetId="9" r:id="rId4"/>
  </sheets>
  <definedNames>
    <definedName name="_xlnm._FilterDatabase" localSheetId="1" hidden="1">Benchmarks!$A$5:$N$379</definedName>
    <definedName name="_xlnm._FilterDatabase" localSheetId="3" hidden="1">'Exclusion List'!$B$2:$B$324</definedName>
    <definedName name="_Toc528856497" localSheetId="0">'Key Notes'!$A$15</definedName>
    <definedName name="_xlnm.Print_Area" localSheetId="1">Benchmarks!$A$1:$N$379</definedName>
    <definedName name="_xlnm.Print_Area" localSheetId="3">'Exclusion List'!$A$2:$F$324</definedName>
    <definedName name="_xlnm.Print_Area" localSheetId="2">'Full List of Candidates'!$A$1:$B$697</definedName>
    <definedName name="_xlnm.Print_Area" localSheetId="0">'Key Notes'!$A$1:$A$32</definedName>
    <definedName name="_xlnm.Print_Titles" localSheetId="1">Benchmarks!$5:$5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C7" i="1"/>
  <c r="C8" i="1"/>
  <c r="C9" i="1"/>
  <c r="C10" i="1"/>
  <c r="F4" i="9"/>
  <c r="C274" i="1"/>
  <c r="D274" i="1" s="1"/>
  <c r="E274" i="1" l="1"/>
  <c r="F274" i="1"/>
  <c r="C239" i="1"/>
  <c r="D239" i="1" s="1"/>
  <c r="F239" i="1" l="1"/>
  <c r="E239" i="1"/>
  <c r="F9" i="9" l="1"/>
  <c r="F6" i="9"/>
  <c r="F7" i="9"/>
  <c r="F8" i="9"/>
  <c r="F5" i="9"/>
  <c r="C251" i="1"/>
  <c r="D251" i="1" s="1"/>
  <c r="E251" i="1" s="1"/>
  <c r="C190" i="1"/>
  <c r="D190" i="1" s="1"/>
  <c r="E190" i="1" s="1"/>
  <c r="C189" i="1"/>
  <c r="D189" i="1" s="1"/>
  <c r="E189" i="1" s="1"/>
  <c r="C181" i="1"/>
  <c r="D181" i="1" s="1"/>
  <c r="E181" i="1" s="1"/>
  <c r="C97" i="1"/>
  <c r="D97" i="1" s="1"/>
  <c r="C215" i="1"/>
  <c r="D215" i="1" s="1"/>
  <c r="F215" i="1" s="1"/>
  <c r="C31" i="1"/>
  <c r="D31" i="1" s="1"/>
  <c r="E31" i="1" s="1"/>
  <c r="C27" i="1"/>
  <c r="D27" i="1" s="1"/>
  <c r="E27" i="1" s="1"/>
  <c r="C69" i="1"/>
  <c r="D69" i="1" s="1"/>
  <c r="E69" i="1" s="1"/>
  <c r="C282" i="1"/>
  <c r="D282" i="1" s="1"/>
  <c r="E282" i="1" s="1"/>
  <c r="C138" i="1"/>
  <c r="D138" i="1" s="1"/>
  <c r="E138" i="1" s="1"/>
  <c r="C54" i="1"/>
  <c r="D54" i="1" s="1"/>
  <c r="F54" i="1" s="1"/>
  <c r="C350" i="1"/>
  <c r="D350" i="1" s="1"/>
  <c r="E350" i="1" s="1"/>
  <c r="C253" i="1"/>
  <c r="D253" i="1" s="1"/>
  <c r="E253" i="1" s="1"/>
  <c r="C252" i="1"/>
  <c r="D252" i="1" s="1"/>
  <c r="F252" i="1" s="1"/>
  <c r="C248" i="1"/>
  <c r="D248" i="1" s="1"/>
  <c r="E248" i="1" s="1"/>
  <c r="C202" i="1"/>
  <c r="D202" i="1" s="1"/>
  <c r="E202" i="1" s="1"/>
  <c r="C158" i="1"/>
  <c r="D158" i="1" s="1"/>
  <c r="F158" i="1" s="1"/>
  <c r="C117" i="1"/>
  <c r="D117" i="1" s="1"/>
  <c r="E117" i="1" s="1"/>
  <c r="C149" i="1"/>
  <c r="D149" i="1" s="1"/>
  <c r="F149" i="1" s="1"/>
  <c r="C99" i="1"/>
  <c r="D99" i="1" s="1"/>
  <c r="E99" i="1" s="1"/>
  <c r="C50" i="1"/>
  <c r="D50" i="1" s="1"/>
  <c r="E50" i="1" s="1"/>
  <c r="C39" i="1"/>
  <c r="D39" i="1" s="1"/>
  <c r="E39" i="1" s="1"/>
  <c r="C165" i="1"/>
  <c r="D165" i="1" s="1"/>
  <c r="E165" i="1" s="1"/>
  <c r="B221" i="1"/>
  <c r="C221" i="1" s="1"/>
  <c r="D221" i="1" s="1"/>
  <c r="E221" i="1" s="1"/>
  <c r="C379" i="1"/>
  <c r="D379" i="1" s="1"/>
  <c r="E379" i="1" s="1"/>
  <c r="C378" i="1"/>
  <c r="D378" i="1" s="1"/>
  <c r="C377" i="1"/>
  <c r="D377" i="1" s="1"/>
  <c r="E377" i="1" s="1"/>
  <c r="C376" i="1"/>
  <c r="D376" i="1" s="1"/>
  <c r="C375" i="1"/>
  <c r="D375" i="1" s="1"/>
  <c r="E375" i="1" s="1"/>
  <c r="C374" i="1"/>
  <c r="D374" i="1" s="1"/>
  <c r="E374" i="1" s="1"/>
  <c r="C373" i="1"/>
  <c r="D373" i="1" s="1"/>
  <c r="F373" i="1" s="1"/>
  <c r="C372" i="1"/>
  <c r="D372" i="1" s="1"/>
  <c r="E372" i="1" s="1"/>
  <c r="C371" i="1"/>
  <c r="D371" i="1" s="1"/>
  <c r="E371" i="1" s="1"/>
  <c r="C370" i="1"/>
  <c r="D370" i="1" s="1"/>
  <c r="E370" i="1" s="1"/>
  <c r="C369" i="1"/>
  <c r="D369" i="1" s="1"/>
  <c r="E369" i="1" s="1"/>
  <c r="C368" i="1"/>
  <c r="D368" i="1" s="1"/>
  <c r="E368" i="1" s="1"/>
  <c r="C367" i="1"/>
  <c r="D367" i="1" s="1"/>
  <c r="E367" i="1" s="1"/>
  <c r="C366" i="1"/>
  <c r="D366" i="1" s="1"/>
  <c r="E366" i="1" s="1"/>
  <c r="C365" i="1"/>
  <c r="D365" i="1" s="1"/>
  <c r="E365" i="1" s="1"/>
  <c r="C364" i="1"/>
  <c r="D364" i="1" s="1"/>
  <c r="F364" i="1" s="1"/>
  <c r="C363" i="1"/>
  <c r="D363" i="1" s="1"/>
  <c r="E363" i="1" s="1"/>
  <c r="C362" i="1"/>
  <c r="D362" i="1" s="1"/>
  <c r="E362" i="1" s="1"/>
  <c r="C361" i="1"/>
  <c r="D361" i="1" s="1"/>
  <c r="C360" i="1"/>
  <c r="D360" i="1" s="1"/>
  <c r="E360" i="1" s="1"/>
  <c r="C359" i="1"/>
  <c r="D359" i="1" s="1"/>
  <c r="E359" i="1" s="1"/>
  <c r="C358" i="1"/>
  <c r="D358" i="1" s="1"/>
  <c r="E358" i="1" s="1"/>
  <c r="C357" i="1"/>
  <c r="D357" i="1" s="1"/>
  <c r="F357" i="1" s="1"/>
  <c r="C356" i="1"/>
  <c r="D356" i="1" s="1"/>
  <c r="E356" i="1" s="1"/>
  <c r="C355" i="1"/>
  <c r="D355" i="1" s="1"/>
  <c r="C354" i="1"/>
  <c r="D354" i="1" s="1"/>
  <c r="E354" i="1" s="1"/>
  <c r="C353" i="1"/>
  <c r="D353" i="1" s="1"/>
  <c r="E353" i="1" s="1"/>
  <c r="C352" i="1"/>
  <c r="D352" i="1" s="1"/>
  <c r="F352" i="1" s="1"/>
  <c r="C351" i="1"/>
  <c r="D351" i="1" s="1"/>
  <c r="F351" i="1" s="1"/>
  <c r="C349" i="1"/>
  <c r="D349" i="1" s="1"/>
  <c r="E349" i="1" s="1"/>
  <c r="C348" i="1"/>
  <c r="D348" i="1" s="1"/>
  <c r="C347" i="1"/>
  <c r="D347" i="1" s="1"/>
  <c r="C346" i="1"/>
  <c r="D346" i="1" s="1"/>
  <c r="E346" i="1" s="1"/>
  <c r="C345" i="1"/>
  <c r="D345" i="1" s="1"/>
  <c r="F345" i="1" s="1"/>
  <c r="C344" i="1"/>
  <c r="D344" i="1" s="1"/>
  <c r="E344" i="1" s="1"/>
  <c r="C343" i="1"/>
  <c r="D343" i="1" s="1"/>
  <c r="E343" i="1" s="1"/>
  <c r="C342" i="1"/>
  <c r="D342" i="1" s="1"/>
  <c r="F342" i="1" s="1"/>
  <c r="C341" i="1"/>
  <c r="D341" i="1" s="1"/>
  <c r="C340" i="1"/>
  <c r="D340" i="1" s="1"/>
  <c r="E340" i="1" s="1"/>
  <c r="C339" i="1"/>
  <c r="D339" i="1" s="1"/>
  <c r="C338" i="1"/>
  <c r="D338" i="1" s="1"/>
  <c r="E338" i="1" s="1"/>
  <c r="C337" i="1"/>
  <c r="D337" i="1" s="1"/>
  <c r="E337" i="1" s="1"/>
  <c r="C336" i="1"/>
  <c r="D336" i="1" s="1"/>
  <c r="E336" i="1" s="1"/>
  <c r="C335" i="1"/>
  <c r="D335" i="1" s="1"/>
  <c r="F335" i="1" s="1"/>
  <c r="C334" i="1"/>
  <c r="D334" i="1" s="1"/>
  <c r="E334" i="1" s="1"/>
  <c r="C333" i="1"/>
  <c r="D333" i="1" s="1"/>
  <c r="E333" i="1" s="1"/>
  <c r="C332" i="1"/>
  <c r="D332" i="1" s="1"/>
  <c r="E332" i="1" s="1"/>
  <c r="C331" i="1"/>
  <c r="D331" i="1" s="1"/>
  <c r="C330" i="1"/>
  <c r="D330" i="1" s="1"/>
  <c r="E330" i="1" s="1"/>
  <c r="C329" i="1"/>
  <c r="D329" i="1" s="1"/>
  <c r="F329" i="1" s="1"/>
  <c r="C328" i="1"/>
  <c r="D328" i="1" s="1"/>
  <c r="E328" i="1" s="1"/>
  <c r="C327" i="1"/>
  <c r="D327" i="1" s="1"/>
  <c r="E327" i="1" s="1"/>
  <c r="C326" i="1"/>
  <c r="D326" i="1" s="1"/>
  <c r="E326" i="1" s="1"/>
  <c r="C325" i="1"/>
  <c r="D325" i="1" s="1"/>
  <c r="C324" i="1"/>
  <c r="D324" i="1" s="1"/>
  <c r="C323" i="1"/>
  <c r="D323" i="1" s="1"/>
  <c r="E323" i="1" s="1"/>
  <c r="C322" i="1"/>
  <c r="D322" i="1" s="1"/>
  <c r="E322" i="1" s="1"/>
  <c r="C321" i="1"/>
  <c r="D321" i="1" s="1"/>
  <c r="F321" i="1" s="1"/>
  <c r="C320" i="1"/>
  <c r="D320" i="1" s="1"/>
  <c r="E320" i="1" s="1"/>
  <c r="C319" i="1"/>
  <c r="D319" i="1" s="1"/>
  <c r="E319" i="1" s="1"/>
  <c r="C318" i="1"/>
  <c r="D318" i="1" s="1"/>
  <c r="E318" i="1" s="1"/>
  <c r="C317" i="1"/>
  <c r="D317" i="1" s="1"/>
  <c r="C316" i="1"/>
  <c r="D316" i="1" s="1"/>
  <c r="E316" i="1" s="1"/>
  <c r="C315" i="1"/>
  <c r="D315" i="1" s="1"/>
  <c r="C314" i="1"/>
  <c r="D314" i="1" s="1"/>
  <c r="E314" i="1" s="1"/>
  <c r="C313" i="1"/>
  <c r="D313" i="1" s="1"/>
  <c r="E313" i="1" s="1"/>
  <c r="C312" i="1"/>
  <c r="D312" i="1" s="1"/>
  <c r="E312" i="1" s="1"/>
  <c r="C311" i="1"/>
  <c r="D311" i="1" s="1"/>
  <c r="F311" i="1" s="1"/>
  <c r="C310" i="1"/>
  <c r="D310" i="1" s="1"/>
  <c r="F310" i="1" s="1"/>
  <c r="C309" i="1"/>
  <c r="D309" i="1" s="1"/>
  <c r="E309" i="1" s="1"/>
  <c r="C308" i="1"/>
  <c r="D308" i="1" s="1"/>
  <c r="E308" i="1" s="1"/>
  <c r="C307" i="1"/>
  <c r="D307" i="1" s="1"/>
  <c r="E307" i="1" s="1"/>
  <c r="C306" i="1"/>
  <c r="D306" i="1" s="1"/>
  <c r="E306" i="1" s="1"/>
  <c r="C305" i="1"/>
  <c r="D305" i="1" s="1"/>
  <c r="F305" i="1" s="1"/>
  <c r="C304" i="1"/>
  <c r="D304" i="1" s="1"/>
  <c r="E304" i="1" s="1"/>
  <c r="C303" i="1"/>
  <c r="D303" i="1" s="1"/>
  <c r="E303" i="1" s="1"/>
  <c r="C302" i="1"/>
  <c r="D302" i="1" s="1"/>
  <c r="F302" i="1" s="1"/>
  <c r="C301" i="1"/>
  <c r="D301" i="1" s="1"/>
  <c r="E301" i="1" s="1"/>
  <c r="C300" i="1"/>
  <c r="D300" i="1" s="1"/>
  <c r="C299" i="1"/>
  <c r="D299" i="1" s="1"/>
  <c r="C298" i="1"/>
  <c r="D298" i="1" s="1"/>
  <c r="E298" i="1" s="1"/>
  <c r="C297" i="1"/>
  <c r="D297" i="1" s="1"/>
  <c r="E297" i="1" s="1"/>
  <c r="C296" i="1"/>
  <c r="D296" i="1" s="1"/>
  <c r="E296" i="1" s="1"/>
  <c r="C295" i="1"/>
  <c r="D295" i="1" s="1"/>
  <c r="E295" i="1" s="1"/>
  <c r="C294" i="1"/>
  <c r="D294" i="1" s="1"/>
  <c r="E294" i="1" s="1"/>
  <c r="C293" i="1"/>
  <c r="D293" i="1" s="1"/>
  <c r="C292" i="1"/>
  <c r="D292" i="1" s="1"/>
  <c r="C291" i="1"/>
  <c r="D291" i="1" s="1"/>
  <c r="E291" i="1" s="1"/>
  <c r="C290" i="1"/>
  <c r="D290" i="1" s="1"/>
  <c r="E290" i="1" s="1"/>
  <c r="C289" i="1"/>
  <c r="D289" i="1" s="1"/>
  <c r="F289" i="1" s="1"/>
  <c r="C288" i="1"/>
  <c r="D288" i="1" s="1"/>
  <c r="E288" i="1" s="1"/>
  <c r="C287" i="1"/>
  <c r="D287" i="1" s="1"/>
  <c r="F287" i="1" s="1"/>
  <c r="C286" i="1"/>
  <c r="D286" i="1" s="1"/>
  <c r="E286" i="1" s="1"/>
  <c r="C285" i="1"/>
  <c r="D285" i="1" s="1"/>
  <c r="E285" i="1" s="1"/>
  <c r="C284" i="1"/>
  <c r="D284" i="1" s="1"/>
  <c r="E284" i="1" s="1"/>
  <c r="C283" i="1"/>
  <c r="D283" i="1" s="1"/>
  <c r="C281" i="1"/>
  <c r="D281" i="1" s="1"/>
  <c r="E281" i="1" s="1"/>
  <c r="C280" i="1"/>
  <c r="D280" i="1" s="1"/>
  <c r="E280" i="1" s="1"/>
  <c r="C279" i="1"/>
  <c r="D279" i="1" s="1"/>
  <c r="F279" i="1" s="1"/>
  <c r="C278" i="1"/>
  <c r="D278" i="1" s="1"/>
  <c r="E278" i="1" s="1"/>
  <c r="C277" i="1"/>
  <c r="D277" i="1" s="1"/>
  <c r="E277" i="1" s="1"/>
  <c r="C276" i="1"/>
  <c r="D276" i="1" s="1"/>
  <c r="C275" i="1"/>
  <c r="D275" i="1" s="1"/>
  <c r="C273" i="1"/>
  <c r="D273" i="1" s="1"/>
  <c r="E273" i="1" s="1"/>
  <c r="C272" i="1"/>
  <c r="D272" i="1" s="1"/>
  <c r="F272" i="1" s="1"/>
  <c r="C271" i="1"/>
  <c r="D271" i="1" s="1"/>
  <c r="E271" i="1" s="1"/>
  <c r="C270" i="1"/>
  <c r="D270" i="1" s="1"/>
  <c r="E270" i="1" s="1"/>
  <c r="C269" i="1"/>
  <c r="D269" i="1" s="1"/>
  <c r="F269" i="1" s="1"/>
  <c r="C268" i="1"/>
  <c r="D268" i="1" s="1"/>
  <c r="C267" i="1"/>
  <c r="D267" i="1" s="1"/>
  <c r="E267" i="1" s="1"/>
  <c r="C266" i="1"/>
  <c r="D266" i="1" s="1"/>
  <c r="E266" i="1" s="1"/>
  <c r="C265" i="1"/>
  <c r="D265" i="1" s="1"/>
  <c r="E265" i="1" s="1"/>
  <c r="C264" i="1"/>
  <c r="D264" i="1" s="1"/>
  <c r="F264" i="1" s="1"/>
  <c r="C263" i="1"/>
  <c r="D263" i="1" s="1"/>
  <c r="F263" i="1" s="1"/>
  <c r="C262" i="1"/>
  <c r="D262" i="1" s="1"/>
  <c r="F262" i="1" s="1"/>
  <c r="C261" i="1"/>
  <c r="D261" i="1" s="1"/>
  <c r="E261" i="1" s="1"/>
  <c r="C260" i="1"/>
  <c r="D260" i="1" s="1"/>
  <c r="C259" i="1"/>
  <c r="D259" i="1" s="1"/>
  <c r="E259" i="1" s="1"/>
  <c r="C258" i="1"/>
  <c r="D258" i="1" s="1"/>
  <c r="C257" i="1"/>
  <c r="D257" i="1" s="1"/>
  <c r="C256" i="1"/>
  <c r="D256" i="1" s="1"/>
  <c r="E256" i="1" s="1"/>
  <c r="C255" i="1"/>
  <c r="D255" i="1" s="1"/>
  <c r="F255" i="1" s="1"/>
  <c r="C254" i="1"/>
  <c r="D254" i="1" s="1"/>
  <c r="E254" i="1" s="1"/>
  <c r="C250" i="1"/>
  <c r="D250" i="1" s="1"/>
  <c r="E250" i="1" s="1"/>
  <c r="C249" i="1"/>
  <c r="D249" i="1" s="1"/>
  <c r="E249" i="1" s="1"/>
  <c r="C247" i="1"/>
  <c r="D247" i="1" s="1"/>
  <c r="E247" i="1" s="1"/>
  <c r="C246" i="1"/>
  <c r="D246" i="1" s="1"/>
  <c r="E246" i="1" s="1"/>
  <c r="C245" i="1"/>
  <c r="D245" i="1" s="1"/>
  <c r="E245" i="1" s="1"/>
  <c r="C244" i="1"/>
  <c r="D244" i="1" s="1"/>
  <c r="E244" i="1" s="1"/>
  <c r="C243" i="1"/>
  <c r="D243" i="1" s="1"/>
  <c r="E243" i="1" s="1"/>
  <c r="C242" i="1"/>
  <c r="D242" i="1" s="1"/>
  <c r="C241" i="1"/>
  <c r="D241" i="1" s="1"/>
  <c r="F241" i="1" s="1"/>
  <c r="C240" i="1"/>
  <c r="D240" i="1" s="1"/>
  <c r="F240" i="1" s="1"/>
  <c r="C238" i="1"/>
  <c r="D238" i="1" s="1"/>
  <c r="F238" i="1" s="1"/>
  <c r="C237" i="1"/>
  <c r="D237" i="1" s="1"/>
  <c r="F237" i="1" s="1"/>
  <c r="C236" i="1"/>
  <c r="D236" i="1" s="1"/>
  <c r="E236" i="1" s="1"/>
  <c r="C235" i="1"/>
  <c r="D235" i="1" s="1"/>
  <c r="C234" i="1"/>
  <c r="D234" i="1" s="1"/>
  <c r="C233" i="1"/>
  <c r="D233" i="1" s="1"/>
  <c r="C232" i="1"/>
  <c r="D232" i="1" s="1"/>
  <c r="F232" i="1" s="1"/>
  <c r="C231" i="1"/>
  <c r="D231" i="1" s="1"/>
  <c r="F231" i="1" s="1"/>
  <c r="C230" i="1"/>
  <c r="D230" i="1" s="1"/>
  <c r="E230" i="1" s="1"/>
  <c r="C229" i="1"/>
  <c r="D229" i="1" s="1"/>
  <c r="E229" i="1" s="1"/>
  <c r="C228" i="1"/>
  <c r="D228" i="1" s="1"/>
  <c r="E228" i="1" s="1"/>
  <c r="C227" i="1"/>
  <c r="D227" i="1" s="1"/>
  <c r="E227" i="1" s="1"/>
  <c r="C226" i="1"/>
  <c r="D226" i="1" s="1"/>
  <c r="E226" i="1" s="1"/>
  <c r="C225" i="1"/>
  <c r="D225" i="1" s="1"/>
  <c r="E225" i="1" s="1"/>
  <c r="C224" i="1"/>
  <c r="D224" i="1" s="1"/>
  <c r="F224" i="1" s="1"/>
  <c r="C223" i="1"/>
  <c r="D223" i="1" s="1"/>
  <c r="E223" i="1" s="1"/>
  <c r="C222" i="1"/>
  <c r="D222" i="1" s="1"/>
  <c r="F222" i="1" s="1"/>
  <c r="C220" i="1"/>
  <c r="D220" i="1" s="1"/>
  <c r="E220" i="1" s="1"/>
  <c r="C219" i="1"/>
  <c r="D219" i="1" s="1"/>
  <c r="E219" i="1" s="1"/>
  <c r="C218" i="1"/>
  <c r="D218" i="1" s="1"/>
  <c r="E218" i="1" s="1"/>
  <c r="C217" i="1"/>
  <c r="D217" i="1" s="1"/>
  <c r="C216" i="1"/>
  <c r="D216" i="1" s="1"/>
  <c r="E216" i="1" s="1"/>
  <c r="C214" i="1"/>
  <c r="D214" i="1" s="1"/>
  <c r="F214" i="1" s="1"/>
  <c r="C213" i="1"/>
  <c r="D213" i="1" s="1"/>
  <c r="E213" i="1" s="1"/>
  <c r="C212" i="1"/>
  <c r="D212" i="1" s="1"/>
  <c r="E212" i="1" s="1"/>
  <c r="C211" i="1"/>
  <c r="D211" i="1" s="1"/>
  <c r="E211" i="1" s="1"/>
  <c r="C210" i="1"/>
  <c r="D210" i="1" s="1"/>
  <c r="E210" i="1" s="1"/>
  <c r="C209" i="1"/>
  <c r="D209" i="1" s="1"/>
  <c r="E209" i="1" s="1"/>
  <c r="C208" i="1"/>
  <c r="D208" i="1" s="1"/>
  <c r="F208" i="1" s="1"/>
  <c r="C207" i="1"/>
  <c r="D207" i="1" s="1"/>
  <c r="E207" i="1" s="1"/>
  <c r="C206" i="1"/>
  <c r="D206" i="1" s="1"/>
  <c r="F206" i="1" s="1"/>
  <c r="C205" i="1"/>
  <c r="D205" i="1" s="1"/>
  <c r="E205" i="1" s="1"/>
  <c r="C204" i="1"/>
  <c r="D204" i="1" s="1"/>
  <c r="E204" i="1" s="1"/>
  <c r="C203" i="1"/>
  <c r="D203" i="1" s="1"/>
  <c r="E203" i="1" s="1"/>
  <c r="C201" i="1"/>
  <c r="D201" i="1" s="1"/>
  <c r="E201" i="1" s="1"/>
  <c r="C200" i="1"/>
  <c r="D200" i="1" s="1"/>
  <c r="E200" i="1" s="1"/>
  <c r="C199" i="1"/>
  <c r="D199" i="1" s="1"/>
  <c r="F199" i="1" s="1"/>
  <c r="C198" i="1"/>
  <c r="D198" i="1" s="1"/>
  <c r="E198" i="1" s="1"/>
  <c r="C197" i="1"/>
  <c r="D197" i="1" s="1"/>
  <c r="F197" i="1" s="1"/>
  <c r="C196" i="1"/>
  <c r="D196" i="1" s="1"/>
  <c r="E196" i="1" s="1"/>
  <c r="C195" i="1"/>
  <c r="D195" i="1" s="1"/>
  <c r="E195" i="1" s="1"/>
  <c r="C194" i="1"/>
  <c r="D194" i="1" s="1"/>
  <c r="E194" i="1" s="1"/>
  <c r="C193" i="1"/>
  <c r="D193" i="1" s="1"/>
  <c r="E193" i="1" s="1"/>
  <c r="C192" i="1"/>
  <c r="D192" i="1" s="1"/>
  <c r="E192" i="1" s="1"/>
  <c r="C191" i="1"/>
  <c r="D191" i="1" s="1"/>
  <c r="F191" i="1" s="1"/>
  <c r="C188" i="1"/>
  <c r="D188" i="1" s="1"/>
  <c r="E188" i="1" s="1"/>
  <c r="C187" i="1"/>
  <c r="D187" i="1" s="1"/>
  <c r="E187" i="1" s="1"/>
  <c r="C186" i="1"/>
  <c r="D186" i="1" s="1"/>
  <c r="E186" i="1" s="1"/>
  <c r="C185" i="1"/>
  <c r="D185" i="1" s="1"/>
  <c r="E185" i="1" s="1"/>
  <c r="C184" i="1"/>
  <c r="D184" i="1" s="1"/>
  <c r="E184" i="1" s="1"/>
  <c r="C183" i="1"/>
  <c r="D183" i="1" s="1"/>
  <c r="E183" i="1" s="1"/>
  <c r="C182" i="1"/>
  <c r="D182" i="1" s="1"/>
  <c r="E182" i="1" s="1"/>
  <c r="C180" i="1"/>
  <c r="D180" i="1" s="1"/>
  <c r="E180" i="1" s="1"/>
  <c r="C179" i="1"/>
  <c r="D179" i="1" s="1"/>
  <c r="E179" i="1" s="1"/>
  <c r="C178" i="1"/>
  <c r="D178" i="1" s="1"/>
  <c r="C177" i="1"/>
  <c r="D177" i="1" s="1"/>
  <c r="E177" i="1" s="1"/>
  <c r="C176" i="1"/>
  <c r="D176" i="1" s="1"/>
  <c r="E176" i="1" s="1"/>
  <c r="C175" i="1"/>
  <c r="D175" i="1" s="1"/>
  <c r="E175" i="1" s="1"/>
  <c r="C174" i="1"/>
  <c r="D174" i="1" s="1"/>
  <c r="E174" i="1" s="1"/>
  <c r="C173" i="1"/>
  <c r="D173" i="1" s="1"/>
  <c r="E173" i="1" s="1"/>
  <c r="C172" i="1"/>
  <c r="D172" i="1" s="1"/>
  <c r="C171" i="1"/>
  <c r="D171" i="1" s="1"/>
  <c r="E171" i="1" s="1"/>
  <c r="C170" i="1"/>
  <c r="D170" i="1" s="1"/>
  <c r="E170" i="1" s="1"/>
  <c r="C169" i="1"/>
  <c r="D169" i="1" s="1"/>
  <c r="E169" i="1" s="1"/>
  <c r="C168" i="1"/>
  <c r="D168" i="1" s="1"/>
  <c r="E168" i="1" s="1"/>
  <c r="C167" i="1"/>
  <c r="D167" i="1" s="1"/>
  <c r="E167" i="1" s="1"/>
  <c r="C166" i="1"/>
  <c r="D166" i="1" s="1"/>
  <c r="E166" i="1" s="1"/>
  <c r="C164" i="1"/>
  <c r="D164" i="1" s="1"/>
  <c r="E164" i="1" s="1"/>
  <c r="C163" i="1"/>
  <c r="D163" i="1" s="1"/>
  <c r="E163" i="1" s="1"/>
  <c r="C162" i="1"/>
  <c r="D162" i="1" s="1"/>
  <c r="E162" i="1" s="1"/>
  <c r="C161" i="1"/>
  <c r="D161" i="1" s="1"/>
  <c r="E161" i="1" s="1"/>
  <c r="C160" i="1"/>
  <c r="D160" i="1" s="1"/>
  <c r="E160" i="1" s="1"/>
  <c r="C159" i="1"/>
  <c r="D159" i="1" s="1"/>
  <c r="F159" i="1" s="1"/>
  <c r="C157" i="1"/>
  <c r="D157" i="1" s="1"/>
  <c r="E157" i="1" s="1"/>
  <c r="C156" i="1"/>
  <c r="D156" i="1" s="1"/>
  <c r="E156" i="1" s="1"/>
  <c r="C155" i="1"/>
  <c r="D155" i="1" s="1"/>
  <c r="E155" i="1" s="1"/>
  <c r="C154" i="1"/>
  <c r="D154" i="1" s="1"/>
  <c r="E154" i="1" s="1"/>
  <c r="C153" i="1"/>
  <c r="D153" i="1" s="1"/>
  <c r="E153" i="1" s="1"/>
  <c r="C152" i="1"/>
  <c r="D152" i="1" s="1"/>
  <c r="E152" i="1" s="1"/>
  <c r="C151" i="1"/>
  <c r="D151" i="1" s="1"/>
  <c r="E151" i="1" s="1"/>
  <c r="C150" i="1"/>
  <c r="D150" i="1" s="1"/>
  <c r="E150" i="1" s="1"/>
  <c r="C148" i="1"/>
  <c r="D148" i="1" s="1"/>
  <c r="E148" i="1" s="1"/>
  <c r="C147" i="1"/>
  <c r="D147" i="1" s="1"/>
  <c r="E147" i="1" s="1"/>
  <c r="C146" i="1"/>
  <c r="D146" i="1" s="1"/>
  <c r="E146" i="1" s="1"/>
  <c r="C145" i="1"/>
  <c r="D145" i="1" s="1"/>
  <c r="E145" i="1" s="1"/>
  <c r="C144" i="1"/>
  <c r="D144" i="1" s="1"/>
  <c r="E144" i="1" s="1"/>
  <c r="C143" i="1"/>
  <c r="D143" i="1" s="1"/>
  <c r="F143" i="1" s="1"/>
  <c r="C142" i="1"/>
  <c r="D142" i="1" s="1"/>
  <c r="E142" i="1" s="1"/>
  <c r="C141" i="1"/>
  <c r="D141" i="1" s="1"/>
  <c r="E141" i="1" s="1"/>
  <c r="C140" i="1"/>
  <c r="D140" i="1" s="1"/>
  <c r="C139" i="1"/>
  <c r="D139" i="1" s="1"/>
  <c r="E139" i="1" s="1"/>
  <c r="C137" i="1"/>
  <c r="D137" i="1" s="1"/>
  <c r="C136" i="1"/>
  <c r="D136" i="1" s="1"/>
  <c r="E136" i="1" s="1"/>
  <c r="C135" i="1"/>
  <c r="D135" i="1" s="1"/>
  <c r="F135" i="1" s="1"/>
  <c r="C134" i="1"/>
  <c r="D134" i="1" s="1"/>
  <c r="E134" i="1" s="1"/>
  <c r="C133" i="1"/>
  <c r="D133" i="1" s="1"/>
  <c r="E133" i="1" s="1"/>
  <c r="C132" i="1"/>
  <c r="D132" i="1" s="1"/>
  <c r="E132" i="1" s="1"/>
  <c r="C131" i="1"/>
  <c r="D131" i="1" s="1"/>
  <c r="E131" i="1" s="1"/>
  <c r="C130" i="1"/>
  <c r="D130" i="1" s="1"/>
  <c r="E130" i="1" s="1"/>
  <c r="C129" i="1"/>
  <c r="D129" i="1" s="1"/>
  <c r="C128" i="1"/>
  <c r="D128" i="1" s="1"/>
  <c r="E128" i="1" s="1"/>
  <c r="C127" i="1"/>
  <c r="D127" i="1" s="1"/>
  <c r="F127" i="1" s="1"/>
  <c r="C126" i="1"/>
  <c r="D126" i="1" s="1"/>
  <c r="E126" i="1" s="1"/>
  <c r="C125" i="1"/>
  <c r="D125" i="1" s="1"/>
  <c r="E125" i="1" s="1"/>
  <c r="C124" i="1"/>
  <c r="D124" i="1" s="1"/>
  <c r="E124" i="1" s="1"/>
  <c r="C123" i="1"/>
  <c r="D123" i="1" s="1"/>
  <c r="E123" i="1" s="1"/>
  <c r="C122" i="1"/>
  <c r="D122" i="1" s="1"/>
  <c r="E122" i="1" s="1"/>
  <c r="C121" i="1"/>
  <c r="D121" i="1" s="1"/>
  <c r="E121" i="1" s="1"/>
  <c r="C120" i="1"/>
  <c r="D120" i="1" s="1"/>
  <c r="E120" i="1" s="1"/>
  <c r="C119" i="1"/>
  <c r="D119" i="1" s="1"/>
  <c r="E119" i="1" s="1"/>
  <c r="C118" i="1"/>
  <c r="D118" i="1" s="1"/>
  <c r="E118" i="1" s="1"/>
  <c r="C116" i="1"/>
  <c r="D116" i="1" s="1"/>
  <c r="E116" i="1" s="1"/>
  <c r="C115" i="1"/>
  <c r="D115" i="1" s="1"/>
  <c r="E115" i="1" s="1"/>
  <c r="C114" i="1"/>
  <c r="D114" i="1" s="1"/>
  <c r="E114" i="1" s="1"/>
  <c r="C113" i="1"/>
  <c r="D113" i="1" s="1"/>
  <c r="E113" i="1" s="1"/>
  <c r="C112" i="1"/>
  <c r="D112" i="1" s="1"/>
  <c r="E112" i="1" s="1"/>
  <c r="C111" i="1"/>
  <c r="D111" i="1" s="1"/>
  <c r="E111" i="1" s="1"/>
  <c r="C110" i="1"/>
  <c r="D110" i="1" s="1"/>
  <c r="E110" i="1" s="1"/>
  <c r="C109" i="1"/>
  <c r="D109" i="1" s="1"/>
  <c r="E109" i="1" s="1"/>
  <c r="C108" i="1"/>
  <c r="D108" i="1" s="1"/>
  <c r="E108" i="1" s="1"/>
  <c r="C107" i="1"/>
  <c r="D107" i="1" s="1"/>
  <c r="E107" i="1" s="1"/>
  <c r="C106" i="1"/>
  <c r="D106" i="1" s="1"/>
  <c r="E106" i="1" s="1"/>
  <c r="C105" i="1"/>
  <c r="D105" i="1" s="1"/>
  <c r="E105" i="1" s="1"/>
  <c r="C104" i="1"/>
  <c r="D104" i="1" s="1"/>
  <c r="F104" i="1" s="1"/>
  <c r="C103" i="1"/>
  <c r="D103" i="1" s="1"/>
  <c r="E103" i="1" s="1"/>
  <c r="C102" i="1"/>
  <c r="D102" i="1" s="1"/>
  <c r="F102" i="1" s="1"/>
  <c r="C101" i="1"/>
  <c r="D101" i="1" s="1"/>
  <c r="E101" i="1" s="1"/>
  <c r="C100" i="1"/>
  <c r="D100" i="1" s="1"/>
  <c r="E100" i="1" s="1"/>
  <c r="C98" i="1"/>
  <c r="D98" i="1" s="1"/>
  <c r="E98" i="1" s="1"/>
  <c r="C96" i="1"/>
  <c r="D96" i="1" s="1"/>
  <c r="E96" i="1" s="1"/>
  <c r="C95" i="1"/>
  <c r="D95" i="1" s="1"/>
  <c r="E95" i="1" s="1"/>
  <c r="C94" i="1"/>
  <c r="D94" i="1" s="1"/>
  <c r="E94" i="1" s="1"/>
  <c r="C93" i="1"/>
  <c r="D93" i="1" s="1"/>
  <c r="E93" i="1" s="1"/>
  <c r="C92" i="1"/>
  <c r="D92" i="1" s="1"/>
  <c r="F92" i="1" s="1"/>
  <c r="C91" i="1"/>
  <c r="D91" i="1" s="1"/>
  <c r="E91" i="1" s="1"/>
  <c r="C90" i="1"/>
  <c r="D90" i="1" s="1"/>
  <c r="E90" i="1" s="1"/>
  <c r="C89" i="1"/>
  <c r="D89" i="1" s="1"/>
  <c r="E89" i="1" s="1"/>
  <c r="C88" i="1"/>
  <c r="D88" i="1" s="1"/>
  <c r="E88" i="1" s="1"/>
  <c r="C87" i="1"/>
  <c r="D87" i="1" s="1"/>
  <c r="E87" i="1" s="1"/>
  <c r="C86" i="1"/>
  <c r="D86" i="1" s="1"/>
  <c r="E86" i="1" s="1"/>
  <c r="C85" i="1"/>
  <c r="D85" i="1" s="1"/>
  <c r="E85" i="1" s="1"/>
  <c r="C84" i="1"/>
  <c r="D84" i="1" s="1"/>
  <c r="F84" i="1" s="1"/>
  <c r="C83" i="1"/>
  <c r="D83" i="1" s="1"/>
  <c r="E83" i="1" s="1"/>
  <c r="C82" i="1"/>
  <c r="D82" i="1" s="1"/>
  <c r="E82" i="1" s="1"/>
  <c r="C81" i="1"/>
  <c r="D81" i="1" s="1"/>
  <c r="E81" i="1" s="1"/>
  <c r="C80" i="1"/>
  <c r="D80" i="1" s="1"/>
  <c r="E80" i="1" s="1"/>
  <c r="C79" i="1"/>
  <c r="D79" i="1" s="1"/>
  <c r="E79" i="1" s="1"/>
  <c r="C78" i="1"/>
  <c r="D78" i="1" s="1"/>
  <c r="E78" i="1" s="1"/>
  <c r="C77" i="1"/>
  <c r="D77" i="1" s="1"/>
  <c r="E77" i="1" s="1"/>
  <c r="C76" i="1"/>
  <c r="D76" i="1" s="1"/>
  <c r="E76" i="1" s="1"/>
  <c r="C75" i="1"/>
  <c r="D75" i="1" s="1"/>
  <c r="E75" i="1" s="1"/>
  <c r="C74" i="1"/>
  <c r="D74" i="1" s="1"/>
  <c r="E74" i="1" s="1"/>
  <c r="C73" i="1"/>
  <c r="D73" i="1" s="1"/>
  <c r="E73" i="1" s="1"/>
  <c r="C72" i="1"/>
  <c r="D72" i="1" s="1"/>
  <c r="E72" i="1" s="1"/>
  <c r="C71" i="1"/>
  <c r="D71" i="1" s="1"/>
  <c r="E71" i="1" s="1"/>
  <c r="C70" i="1"/>
  <c r="D70" i="1" s="1"/>
  <c r="F70" i="1" s="1"/>
  <c r="C68" i="1"/>
  <c r="D68" i="1" s="1"/>
  <c r="E68" i="1" s="1"/>
  <c r="C67" i="1"/>
  <c r="D67" i="1" s="1"/>
  <c r="F67" i="1" s="1"/>
  <c r="C66" i="1"/>
  <c r="D66" i="1" s="1"/>
  <c r="E66" i="1" s="1"/>
  <c r="C65" i="1"/>
  <c r="D65" i="1" s="1"/>
  <c r="E65" i="1" s="1"/>
  <c r="C64" i="1"/>
  <c r="D64" i="1" s="1"/>
  <c r="F64" i="1" s="1"/>
  <c r="C63" i="1"/>
  <c r="D63" i="1" s="1"/>
  <c r="E63" i="1" s="1"/>
  <c r="C62" i="1"/>
  <c r="D62" i="1" s="1"/>
  <c r="E62" i="1" s="1"/>
  <c r="C61" i="1"/>
  <c r="D61" i="1" s="1"/>
  <c r="F61" i="1" s="1"/>
  <c r="C60" i="1"/>
  <c r="D60" i="1" s="1"/>
  <c r="C59" i="1"/>
  <c r="D59" i="1" s="1"/>
  <c r="E59" i="1" s="1"/>
  <c r="C58" i="1"/>
  <c r="D58" i="1" s="1"/>
  <c r="E58" i="1" s="1"/>
  <c r="C57" i="1"/>
  <c r="D57" i="1" s="1"/>
  <c r="E57" i="1" s="1"/>
  <c r="C56" i="1"/>
  <c r="D56" i="1" s="1"/>
  <c r="E56" i="1" s="1"/>
  <c r="C55" i="1"/>
  <c r="D55" i="1" s="1"/>
  <c r="E55" i="1" s="1"/>
  <c r="C53" i="1"/>
  <c r="D53" i="1" s="1"/>
  <c r="E53" i="1" s="1"/>
  <c r="C52" i="1"/>
  <c r="D52" i="1" s="1"/>
  <c r="E52" i="1" s="1"/>
  <c r="C51" i="1"/>
  <c r="D51" i="1" s="1"/>
  <c r="F51" i="1" s="1"/>
  <c r="C49" i="1"/>
  <c r="D49" i="1" s="1"/>
  <c r="E49" i="1" s="1"/>
  <c r="C48" i="1"/>
  <c r="D48" i="1" s="1"/>
  <c r="E48" i="1" s="1"/>
  <c r="C47" i="1"/>
  <c r="D47" i="1" s="1"/>
  <c r="E47" i="1" s="1"/>
  <c r="C46" i="1"/>
  <c r="D46" i="1" s="1"/>
  <c r="E46" i="1" s="1"/>
  <c r="C45" i="1"/>
  <c r="D45" i="1" s="1"/>
  <c r="F45" i="1" s="1"/>
  <c r="C44" i="1"/>
  <c r="D44" i="1" s="1"/>
  <c r="E44" i="1" s="1"/>
  <c r="C43" i="1"/>
  <c r="D43" i="1" s="1"/>
  <c r="C42" i="1"/>
  <c r="D42" i="1" s="1"/>
  <c r="F42" i="1" s="1"/>
  <c r="C41" i="1"/>
  <c r="D41" i="1" s="1"/>
  <c r="E41" i="1" s="1"/>
  <c r="C40" i="1"/>
  <c r="D40" i="1" s="1"/>
  <c r="E40" i="1" s="1"/>
  <c r="C38" i="1"/>
  <c r="D38" i="1" s="1"/>
  <c r="E38" i="1" s="1"/>
  <c r="C37" i="1"/>
  <c r="D37" i="1" s="1"/>
  <c r="E37" i="1" s="1"/>
  <c r="C36" i="1"/>
  <c r="D36" i="1" s="1"/>
  <c r="C35" i="1"/>
  <c r="D35" i="1" s="1"/>
  <c r="E35" i="1" s="1"/>
  <c r="C34" i="1"/>
  <c r="D34" i="1" s="1"/>
  <c r="E34" i="1" s="1"/>
  <c r="C33" i="1"/>
  <c r="D33" i="1" s="1"/>
  <c r="F33" i="1" s="1"/>
  <c r="C32" i="1"/>
  <c r="D32" i="1" s="1"/>
  <c r="F32" i="1" s="1"/>
  <c r="C30" i="1"/>
  <c r="D30" i="1" s="1"/>
  <c r="F30" i="1" s="1"/>
  <c r="C29" i="1"/>
  <c r="D29" i="1" s="1"/>
  <c r="E29" i="1" s="1"/>
  <c r="C28" i="1"/>
  <c r="D28" i="1" s="1"/>
  <c r="E28" i="1" s="1"/>
  <c r="C26" i="1"/>
  <c r="D26" i="1" s="1"/>
  <c r="C25" i="1"/>
  <c r="D25" i="1" s="1"/>
  <c r="E25" i="1" s="1"/>
  <c r="C24" i="1"/>
  <c r="D24" i="1" s="1"/>
  <c r="F24" i="1" s="1"/>
  <c r="C23" i="1"/>
  <c r="D23" i="1" s="1"/>
  <c r="E23" i="1" s="1"/>
  <c r="C22" i="1"/>
  <c r="D22" i="1" s="1"/>
  <c r="E22" i="1" s="1"/>
  <c r="C21" i="1"/>
  <c r="D21" i="1" s="1"/>
  <c r="E21" i="1" s="1"/>
  <c r="C20" i="1"/>
  <c r="D20" i="1" s="1"/>
  <c r="C19" i="1"/>
  <c r="D19" i="1" s="1"/>
  <c r="C18" i="1"/>
  <c r="D18" i="1" s="1"/>
  <c r="C17" i="1"/>
  <c r="D17" i="1" s="1"/>
  <c r="E17" i="1" s="1"/>
  <c r="C16" i="1"/>
  <c r="D16" i="1" s="1"/>
  <c r="E16" i="1" s="1"/>
  <c r="C15" i="1"/>
  <c r="D15" i="1" s="1"/>
  <c r="E15" i="1" s="1"/>
  <c r="C14" i="1"/>
  <c r="D14" i="1" s="1"/>
  <c r="F14" i="1" s="1"/>
  <c r="C13" i="1"/>
  <c r="D13" i="1" s="1"/>
  <c r="F13" i="1" s="1"/>
  <c r="C12" i="1"/>
  <c r="D12" i="1" s="1"/>
  <c r="C11" i="1"/>
  <c r="D11" i="1" s="1"/>
  <c r="E11" i="1" s="1"/>
  <c r="D10" i="1"/>
  <c r="E10" i="1" s="1"/>
  <c r="D9" i="1"/>
  <c r="E9" i="1" s="1"/>
  <c r="D8" i="1"/>
  <c r="F8" i="1" s="1"/>
  <c r="D7" i="1"/>
  <c r="E7" i="1" s="1"/>
  <c r="D6" i="1"/>
  <c r="E6" i="1" s="1"/>
  <c r="E140" i="1" l="1"/>
  <c r="F140" i="1"/>
  <c r="E287" i="1"/>
  <c r="F359" i="1"/>
  <c r="E127" i="1"/>
  <c r="E214" i="1"/>
  <c r="E311" i="1"/>
  <c r="E215" i="1"/>
  <c r="E241" i="1"/>
  <c r="E252" i="1"/>
  <c r="E237" i="1"/>
  <c r="E269" i="1"/>
  <c r="E302" i="1"/>
  <c r="E364" i="1"/>
  <c r="E102" i="1"/>
  <c r="E208" i="1"/>
  <c r="E240" i="1"/>
  <c r="E335" i="1"/>
  <c r="E32" i="1"/>
  <c r="E135" i="1"/>
  <c r="E33" i="1"/>
  <c r="E84" i="1"/>
  <c r="E197" i="1"/>
  <c r="E224" i="1"/>
  <c r="E351" i="1"/>
  <c r="E352" i="1"/>
  <c r="E8" i="1"/>
  <c r="E45" i="1"/>
  <c r="E92" i="1"/>
  <c r="E199" i="1"/>
  <c r="E232" i="1"/>
  <c r="E264" i="1"/>
  <c r="E329" i="1"/>
  <c r="E345" i="1"/>
  <c r="F137" i="1"/>
  <c r="E137" i="1"/>
  <c r="F361" i="1"/>
  <c r="E361" i="1"/>
  <c r="F235" i="1"/>
  <c r="E235" i="1"/>
  <c r="E238" i="1"/>
  <c r="F129" i="1"/>
  <c r="E129" i="1"/>
  <c r="F234" i="1"/>
  <c r="E234" i="1"/>
  <c r="E61" i="1"/>
  <c r="F26" i="1"/>
  <c r="E26" i="1"/>
  <c r="F315" i="1"/>
  <c r="E315" i="1"/>
  <c r="F331" i="1"/>
  <c r="E331" i="1"/>
  <c r="F347" i="1"/>
  <c r="E347" i="1"/>
  <c r="F378" i="1"/>
  <c r="E378" i="1"/>
  <c r="F97" i="1"/>
  <c r="E97" i="1"/>
  <c r="F12" i="1"/>
  <c r="E12" i="1"/>
  <c r="F300" i="1"/>
  <c r="E300" i="1"/>
  <c r="E64" i="1"/>
  <c r="F276" i="1"/>
  <c r="E276" i="1"/>
  <c r="F317" i="1"/>
  <c r="E317" i="1"/>
  <c r="F341" i="1"/>
  <c r="E341" i="1"/>
  <c r="E13" i="1"/>
  <c r="E24" i="1"/>
  <c r="E272" i="1"/>
  <c r="E289" i="1"/>
  <c r="E305" i="1"/>
  <c r="E321" i="1"/>
  <c r="F178" i="1"/>
  <c r="E178" i="1"/>
  <c r="F260" i="1"/>
  <c r="E260" i="1"/>
  <c r="E14" i="1"/>
  <c r="E54" i="1"/>
  <c r="E70" i="1"/>
  <c r="E143" i="1"/>
  <c r="E158" i="1"/>
  <c r="E231" i="1"/>
  <c r="E310" i="1"/>
  <c r="E342" i="1"/>
  <c r="E357" i="1"/>
  <c r="E373" i="1"/>
  <c r="F376" i="1"/>
  <c r="E376" i="1"/>
  <c r="F18" i="1"/>
  <c r="E18" i="1"/>
  <c r="F36" i="1"/>
  <c r="E36" i="1"/>
  <c r="F19" i="1"/>
  <c r="E19" i="1"/>
  <c r="F257" i="1"/>
  <c r="E257" i="1"/>
  <c r="F283" i="1"/>
  <c r="E283" i="1"/>
  <c r="F299" i="1"/>
  <c r="E299" i="1"/>
  <c r="F339" i="1"/>
  <c r="E339" i="1"/>
  <c r="F355" i="1"/>
  <c r="E355" i="1"/>
  <c r="E104" i="1"/>
  <c r="F20" i="1"/>
  <c r="E20" i="1"/>
  <c r="F258" i="1"/>
  <c r="E258" i="1"/>
  <c r="F275" i="1"/>
  <c r="E275" i="1"/>
  <c r="F292" i="1"/>
  <c r="E292" i="1"/>
  <c r="F324" i="1"/>
  <c r="E324" i="1"/>
  <c r="F348" i="1"/>
  <c r="E348" i="1"/>
  <c r="F293" i="1"/>
  <c r="E293" i="1"/>
  <c r="F268" i="1"/>
  <c r="E268" i="1"/>
  <c r="E159" i="1"/>
  <c r="E206" i="1"/>
  <c r="E222" i="1"/>
  <c r="E262" i="1"/>
  <c r="E279" i="1"/>
  <c r="E255" i="1"/>
  <c r="F325" i="1"/>
  <c r="E325" i="1"/>
  <c r="F43" i="1"/>
  <c r="E43" i="1"/>
  <c r="F60" i="1"/>
  <c r="E60" i="1"/>
  <c r="F172" i="1"/>
  <c r="E172" i="1"/>
  <c r="F217" i="1"/>
  <c r="E217" i="1"/>
  <c r="F233" i="1"/>
  <c r="E233" i="1"/>
  <c r="F242" i="1"/>
  <c r="E242" i="1"/>
  <c r="E30" i="1"/>
  <c r="E149" i="1"/>
  <c r="E191" i="1"/>
  <c r="E263" i="1"/>
  <c r="E42" i="1"/>
  <c r="E51" i="1"/>
  <c r="E67" i="1"/>
  <c r="F10" i="9"/>
  <c r="F251" i="1"/>
  <c r="F190" i="1"/>
  <c r="F189" i="1"/>
  <c r="F181" i="1"/>
  <c r="F343" i="1"/>
  <c r="F327" i="1"/>
  <c r="F319" i="1"/>
  <c r="F270" i="1"/>
  <c r="F34" i="1"/>
  <c r="F31" i="1"/>
  <c r="F27" i="1"/>
  <c r="F69" i="1"/>
  <c r="F243" i="1"/>
  <c r="F309" i="1"/>
  <c r="F277" i="1"/>
  <c r="F22" i="1"/>
  <c r="F333" i="1"/>
  <c r="F228" i="1"/>
  <c r="F313" i="1"/>
  <c r="F282" i="1"/>
  <c r="F112" i="1"/>
  <c r="F291" i="1"/>
  <c r="F229" i="1"/>
  <c r="F314" i="1"/>
  <c r="F78" i="1"/>
  <c r="F337" i="1"/>
  <c r="F372" i="1"/>
  <c r="F249" i="1"/>
  <c r="F163" i="1"/>
  <c r="F295" i="1"/>
  <c r="F266" i="1"/>
  <c r="F349" i="1"/>
  <c r="F62" i="1"/>
  <c r="F369" i="1"/>
  <c r="F74" i="1"/>
  <c r="F303" i="1"/>
  <c r="F368" i="1"/>
  <c r="F44" i="1"/>
  <c r="F152" i="1"/>
  <c r="F223" i="1"/>
  <c r="F25" i="1"/>
  <c r="F35" i="1"/>
  <c r="F53" i="1"/>
  <c r="F121" i="1"/>
  <c r="F17" i="1"/>
  <c r="F187" i="1"/>
  <c r="F285" i="1"/>
  <c r="F145" i="1"/>
  <c r="F94" i="1"/>
  <c r="F16" i="1"/>
  <c r="F46" i="1"/>
  <c r="F374" i="1"/>
  <c r="F284" i="1"/>
  <c r="F161" i="1"/>
  <c r="F246" i="1"/>
  <c r="F180" i="1"/>
  <c r="F15" i="1"/>
  <c r="F271" i="1"/>
  <c r="F354" i="1"/>
  <c r="F170" i="1"/>
  <c r="F37" i="1"/>
  <c r="F247" i="1"/>
  <c r="F254" i="1"/>
  <c r="F318" i="1"/>
  <c r="F165" i="1"/>
  <c r="F40" i="1"/>
  <c r="F48" i="1"/>
  <c r="F119" i="1"/>
  <c r="F363" i="1"/>
  <c r="F301" i="1"/>
  <c r="F250" i="1"/>
  <c r="F110" i="1"/>
  <c r="F154" i="1"/>
  <c r="F76" i="1"/>
  <c r="F28" i="1"/>
  <c r="F86" i="1"/>
  <c r="F219" i="1"/>
  <c r="F226" i="1"/>
  <c r="F244" i="1"/>
  <c r="F281" i="1"/>
  <c r="F307" i="1"/>
  <c r="F326" i="1"/>
  <c r="F366" i="1"/>
  <c r="F370" i="1"/>
  <c r="F55" i="1"/>
  <c r="F72" i="1"/>
  <c r="F82" i="1"/>
  <c r="F88" i="1"/>
  <c r="F100" i="1"/>
  <c r="F106" i="1"/>
  <c r="F116" i="1"/>
  <c r="F123" i="1"/>
  <c r="F133" i="1"/>
  <c r="F139" i="1"/>
  <c r="F150" i="1"/>
  <c r="F156" i="1"/>
  <c r="F168" i="1"/>
  <c r="F174" i="1"/>
  <c r="F185" i="1"/>
  <c r="F193" i="1"/>
  <c r="F204" i="1"/>
  <c r="F210" i="1"/>
  <c r="F221" i="1"/>
  <c r="F230" i="1"/>
  <c r="F273" i="1"/>
  <c r="F280" i="1"/>
  <c r="F290" i="1"/>
  <c r="F296" i="1"/>
  <c r="F306" i="1"/>
  <c r="F320" i="1"/>
  <c r="F338" i="1"/>
  <c r="F353" i="1"/>
  <c r="F356" i="1"/>
  <c r="F253" i="1"/>
  <c r="F267" i="1"/>
  <c r="F328" i="1"/>
  <c r="F332" i="1"/>
  <c r="F346" i="1"/>
  <c r="F360" i="1"/>
  <c r="F377" i="1"/>
  <c r="F57" i="1"/>
  <c r="F63" i="1"/>
  <c r="F80" i="1"/>
  <c r="F90" i="1"/>
  <c r="F96" i="1"/>
  <c r="F108" i="1"/>
  <c r="F114" i="1"/>
  <c r="F125" i="1"/>
  <c r="F131" i="1"/>
  <c r="F141" i="1"/>
  <c r="F147" i="1"/>
  <c r="F166" i="1"/>
  <c r="F176" i="1"/>
  <c r="F183" i="1"/>
  <c r="F195" i="1"/>
  <c r="F201" i="1"/>
  <c r="F212" i="1"/>
  <c r="F236" i="1"/>
  <c r="F288" i="1"/>
  <c r="F298" i="1"/>
  <c r="F304" i="1"/>
  <c r="F308" i="1"/>
  <c r="F322" i="1"/>
  <c r="F336" i="1"/>
  <c r="F340" i="1"/>
  <c r="F367" i="1"/>
  <c r="F371" i="1"/>
  <c r="F248" i="1"/>
  <c r="F245" i="1"/>
  <c r="F265" i="1"/>
  <c r="F312" i="1"/>
  <c r="F316" i="1"/>
  <c r="F330" i="1"/>
  <c r="F344" i="1"/>
  <c r="F362" i="1"/>
  <c r="F375" i="1"/>
  <c r="F379" i="1"/>
  <c r="F21" i="1"/>
  <c r="F99" i="1"/>
  <c r="F9" i="1"/>
  <c r="F23" i="1"/>
  <c r="F39" i="1"/>
  <c r="F6" i="1"/>
  <c r="F136" i="1"/>
  <c r="F144" i="1"/>
  <c r="F153" i="1"/>
  <c r="F162" i="1"/>
  <c r="F171" i="1"/>
  <c r="F179" i="1"/>
  <c r="F188" i="1"/>
  <c r="F198" i="1"/>
  <c r="F207" i="1"/>
  <c r="F216" i="1"/>
  <c r="F261" i="1"/>
  <c r="F73" i="1"/>
  <c r="F81" i="1"/>
  <c r="F89" i="1"/>
  <c r="F98" i="1"/>
  <c r="F107" i="1"/>
  <c r="F115" i="1"/>
  <c r="F124" i="1"/>
  <c r="F132" i="1"/>
  <c r="F148" i="1"/>
  <c r="F157" i="1"/>
  <c r="F167" i="1"/>
  <c r="F175" i="1"/>
  <c r="F184" i="1"/>
  <c r="F194" i="1"/>
  <c r="F203" i="1"/>
  <c r="F211" i="1"/>
  <c r="F220" i="1"/>
  <c r="F71" i="1"/>
  <c r="F79" i="1"/>
  <c r="F87" i="1"/>
  <c r="F95" i="1"/>
  <c r="F105" i="1"/>
  <c r="F113" i="1"/>
  <c r="F122" i="1"/>
  <c r="F130" i="1"/>
  <c r="F138" i="1"/>
  <c r="F146" i="1"/>
  <c r="F155" i="1"/>
  <c r="F164" i="1"/>
  <c r="F173" i="1"/>
  <c r="F182" i="1"/>
  <c r="F192" i="1"/>
  <c r="F200" i="1"/>
  <c r="F209" i="1"/>
  <c r="F218" i="1"/>
  <c r="F68" i="1"/>
  <c r="F77" i="1"/>
  <c r="F85" i="1"/>
  <c r="F93" i="1"/>
  <c r="F103" i="1"/>
  <c r="F111" i="1"/>
  <c r="F120" i="1"/>
  <c r="F128" i="1"/>
  <c r="F66" i="1"/>
  <c r="F75" i="1"/>
  <c r="F83" i="1"/>
  <c r="F91" i="1"/>
  <c r="F101" i="1"/>
  <c r="F109" i="1"/>
  <c r="F118" i="1"/>
  <c r="F126" i="1"/>
  <c r="F134" i="1"/>
  <c r="F142" i="1"/>
  <c r="F151" i="1"/>
  <c r="F160" i="1"/>
  <c r="F169" i="1"/>
  <c r="F177" i="1"/>
  <c r="F186" i="1"/>
  <c r="F196" i="1"/>
  <c r="F205" i="1"/>
  <c r="F213" i="1"/>
  <c r="F225" i="1"/>
  <c r="F350" i="1"/>
  <c r="F256" i="1"/>
  <c r="F38" i="1"/>
  <c r="F365" i="1"/>
  <c r="F50" i="1"/>
  <c r="F117" i="1"/>
  <c r="F202" i="1"/>
  <c r="F259" i="1"/>
  <c r="F52" i="1"/>
  <c r="F59" i="1"/>
  <c r="F7" i="1"/>
  <c r="F65" i="1"/>
  <c r="F47" i="1"/>
  <c r="F49" i="1"/>
  <c r="F227" i="1"/>
  <c r="F56" i="1"/>
  <c r="F41" i="1"/>
  <c r="F286" i="1"/>
  <c r="F294" i="1"/>
  <c r="F334" i="1"/>
  <c r="F358" i="1"/>
  <c r="F323" i="1"/>
  <c r="F10" i="1"/>
  <c r="F29" i="1"/>
  <c r="F278" i="1"/>
  <c r="F297" i="1"/>
  <c r="F58" i="1"/>
  <c r="F11" i="1"/>
</calcChain>
</file>

<file path=xl/sharedStrings.xml><?xml version="1.0" encoding="utf-8"?>
<sst xmlns="http://schemas.openxmlformats.org/spreadsheetml/2006/main" count="3279" uniqueCount="2111">
  <si>
    <t>Human Health Benchmarks for Pharmaceuticals (HHB-Rx) in Drinking Water</t>
  </si>
  <si>
    <t xml:space="preserve">Key </t>
  </si>
  <si>
    <t xml:space="preserve">NA: not applicable </t>
  </si>
  <si>
    <t>Formulas</t>
  </si>
  <si>
    <t>LTD (mg/kg-day) = LDD / 80 kg</t>
  </si>
  <si>
    <t>s-Dose (mg/kg-day) = LTD / 3000 UF</t>
  </si>
  <si>
    <t xml:space="preserve">Abbreviations  </t>
  </si>
  <si>
    <t xml:space="preserve">BW: body weight </t>
  </si>
  <si>
    <t>DWI: drinking water intake</t>
  </si>
  <si>
    <t>LDD: lowest daily dose</t>
  </si>
  <si>
    <t>LOAEL: lowest-observed-adverse-effect level</t>
  </si>
  <si>
    <t>LTD: lowest therapeutic dose</t>
  </si>
  <si>
    <t>MRTD: maximum recommended therapeutic dose</t>
  </si>
  <si>
    <t>NOAEL: no-observed-adverse-effect level</t>
  </si>
  <si>
    <t>POD: point of departure</t>
  </si>
  <si>
    <t>RfD: reference dose</t>
  </si>
  <si>
    <t xml:space="preserve">RSC: relative source contribution </t>
  </si>
  <si>
    <t>s-Dose: screening dose</t>
  </si>
  <si>
    <t>UF: uncertainty factor</t>
  </si>
  <si>
    <t>Quality Assessment</t>
  </si>
  <si>
    <r>
      <t>LDDs were selected from dosage and administration information that is publicly available on federal databases. The NIH DailyMed database was the primary source for obtaining LDD information from drug labels. When information for a pharmaceutical was not available through NIH DailyMed, the Drugs@FDA database was used as a secondary source.  LDD information from drug labels was last updated 2022</t>
    </r>
    <r>
      <rPr>
        <sz val="11"/>
        <color theme="1"/>
        <rFont val="Aptos Narrow"/>
        <family val="2"/>
      </rPr>
      <t>–</t>
    </r>
    <r>
      <rPr>
        <sz val="11"/>
        <color theme="1"/>
        <rFont val="Calibri"/>
        <family val="2"/>
        <scheme val="minor"/>
      </rPr>
      <t>2023. LDDs, LTDs, and benchmark calculations were verified by the EPA, and additional quality assurance checks were performed by FDA and a contractor.</t>
    </r>
  </si>
  <si>
    <r>
      <t>LTD (mg/kg-day) = LDD</t>
    </r>
    <r>
      <rPr>
        <sz val="11"/>
        <color theme="1"/>
        <rFont val="Aptos Narrow"/>
        <family val="2"/>
      </rPr>
      <t> </t>
    </r>
    <r>
      <rPr>
        <sz val="11"/>
        <color theme="1"/>
        <rFont val="Calibri"/>
        <family val="2"/>
        <scheme val="minor"/>
      </rPr>
      <t>/ 80 kg</t>
    </r>
  </si>
  <si>
    <t xml:space="preserve">Infant Benchmark (ug/L) = [s-Dose (mg/kg-day) x 1,000 (ug/mg)] x 0.8 RSC / [0.143 (L/kg-day)] </t>
  </si>
  <si>
    <r>
      <t>s-Dose (mg/kg-day) = LTD</t>
    </r>
    <r>
      <rPr>
        <sz val="11"/>
        <color theme="1"/>
        <rFont val="Aptos Narrow"/>
        <family val="2"/>
      </rPr>
      <t> </t>
    </r>
    <r>
      <rPr>
        <sz val="11"/>
        <color theme="1"/>
        <rFont val="Calibri"/>
        <family val="2"/>
        <scheme val="minor"/>
      </rPr>
      <t>/ 3000 UF</t>
    </r>
  </si>
  <si>
    <t xml:space="preserve">General Population Benchmark (ug/L) = [s-Dose (mg/kg-day) x 1,000 (ug/mg)] x 0.8 RSC / [0.0338 (L/kg-day)] </t>
  </si>
  <si>
    <t>LABEL IDENTIFIER</t>
  </si>
  <si>
    <t>API</t>
  </si>
  <si>
    <t>Lowest Daily Dose (mg/day)</t>
  </si>
  <si>
    <t>Screening Dose 
(mg/kg-day)</t>
  </si>
  <si>
    <t>Infant Benchmark (ug/L)</t>
  </si>
  <si>
    <t>General Population Benchmark (ug/L)</t>
  </si>
  <si>
    <t>National Drug Code (NDC)</t>
  </si>
  <si>
    <t xml:space="preserve">Label Date Used </t>
  </si>
  <si>
    <t>Packager</t>
  </si>
  <si>
    <t>Contraindications</t>
  </si>
  <si>
    <t>Variables</t>
  </si>
  <si>
    <t>Abacavir</t>
  </si>
  <si>
    <t>The recommended dosage of abacavir tablets for adults is 600 mg daily.</t>
  </si>
  <si>
    <t>0378-4105-91</t>
  </si>
  <si>
    <t>Mylan Pharmaceuticals</t>
  </si>
  <si>
    <t>- Presence of HLA-B*5701 allele
- Prior hypersensitivity reaction to abacavir
- Moderate or severe hepatic impairment</t>
  </si>
  <si>
    <t>BW for LTD</t>
  </si>
  <si>
    <t>kg</t>
  </si>
  <si>
    <t>Acarbose</t>
  </si>
  <si>
    <t>The recommended starting dosage of acarbose tablets is 25 mg given orally three times daily at the start (with the first bite) of each main meal.</t>
  </si>
  <si>
    <t>11788-039-01, 11788-040-01, 11788-041-01</t>
  </si>
  <si>
    <t>Aiping Pharmaceutical</t>
  </si>
  <si>
    <t>Acarbose Tablets are contraindicated in patients with known hypersensitivity to the drug. Acarbose Tablets are contraindicated in patients with diabetic ketoacidosis or cirrhosis. Acarbose Tablets are also contraindicated in patients with inflammatory bowel disease, colonic ulceration, partial intestinal obstruction or in patients predisposed to intestinal obstruction. In addition, Acarbose Tablets are contraindicated in patients who have chronic intestinal diseases associated with marked disorders of digestion or absorption and in patients who have conditions that may deteriorate as a result of increased gas formation in the intestine.</t>
  </si>
  <si>
    <t>UF</t>
  </si>
  <si>
    <t>Acebutolol</t>
  </si>
  <si>
    <t>An optimal response is usually achieved with dosages of 400 to 800 mg per day, although some patients have been maintained on as little as 200 mg per day.</t>
  </si>
  <si>
    <t>65162-669-10, 65162-669-50, 65162-670-03, 65162-670-10, 65162-670-50</t>
  </si>
  <si>
    <t>Amneal Pharmaceuticals of New York</t>
  </si>
  <si>
    <t>Acebutolol HCl, USP is contraindicated in: 1) persistently severe bradycardia; 2) second- and third-degree heart block; 3) overt cardiac failure; and 4) cardiogenic shock.</t>
  </si>
  <si>
    <t>Conversion factor</t>
  </si>
  <si>
    <t>Acetaminophen</t>
  </si>
  <si>
    <t>Adults and children 12 year of age and over: take two 325-mg tablets every 4 to 6 hours while symptoms persist.</t>
  </si>
  <si>
    <t>50332-0103-1, 50332-0103-4, 50332-0103-7, 50332-0103-8</t>
  </si>
  <si>
    <t>HART Health</t>
  </si>
  <si>
    <t xml:space="preserve">Infant (birth to &lt;1 year) DWI-BW </t>
  </si>
  <si>
    <t>L/kg-day</t>
  </si>
  <si>
    <t>Acetylcysteine</t>
  </si>
  <si>
    <t>Oral administration requires dilution of the 20% solution with diet cola, or other diet soft drinks, to a final concentration of 5%. Dosage table shows a body weight of 80-89 kg receives a maintenance dose of 33 mL of 20% solution. The label shows that 1 mL contains 200 mg of acetylcysteine.</t>
  </si>
  <si>
    <t>0409-3307-03, 0409-3308-03</t>
  </si>
  <si>
    <t>Hospira</t>
  </si>
  <si>
    <t>There are no contraindications to oral administration of acetylcysteine in the treatment of acetaminophen overdose.</t>
  </si>
  <si>
    <t xml:space="preserve">RSC </t>
  </si>
  <si>
    <t>Acetylsalicylic acid</t>
  </si>
  <si>
    <t>The recommended dose of acetylsalicylic acid is one capsule (162.5 mg) once daily.</t>
  </si>
  <si>
    <t>58487-001-01, 58487-001-02</t>
  </si>
  <si>
    <t>New Haven Pharmaceuticals</t>
  </si>
  <si>
    <t>- In patients with a hypersensitivity to nonsteroidal anti-inflammatory drugs (NSAIDs)
- In patients with the syndrome of asthma, rhinitis, and nasal polyps
- DURLAZA may cause severe urticaria, angioedema, or bronchospasm 
Avoid use during the third trimester of pregnancy (may cause premature closure of the fetal ductus arteriosus) and while nursing.</t>
  </si>
  <si>
    <t>General Population (all ages) BW-DWI</t>
  </si>
  <si>
    <t>Acitretin</t>
  </si>
  <si>
    <t>Maintenance doses of 25 to 50 mg per day may be given dependent upon an individual patient’s response to initial treatment.</t>
  </si>
  <si>
    <t>0115-1750-08, 0115-1751-08, 0115-1752-08, 0115-1753-08</t>
  </si>
  <si>
    <t>Acitretin must not be used by females who are pregnant, or who intend to become pregnant during therapy or at any time for at least 3 years following discontinuation of therapy. Acitretin also must not be used by females who may not use reliable contraception while undergoing treatment and for at least 3 years following discontinuation of treatment. Acitretin is a metabolite of etretinate (TEGISON®), and major human fetal abnormalities have been reported with the administration of acitretin and etretinate. Potentially, any fetus exposed can be affected. Clinical evidence has shown that concurrent ingestion of acitretin and ethanol has been associated with the formation of etretinate, which has a significantly longer elimination half-life than acitretin. Because the longer elimination half-life of etretinate would increase the duration of teratogenic potential for female patients, ethanol must not be ingested by female patients of childbearing potential either during treatment with acitretin or for 2 months after cessation of therapy. This allows for elimination of acitretin, thus removing the substrate for transesterification to etretinate. Because of the teratogenicity of acitretin, a program called the Education and Pregnancy Prevention for Acitretin (EPPA™) Program, has been developed to educate women of childbearing potential and their healthcare providers about the serious risks associated with acitretin and to help prevent pregnancies from occurring with the use of this drug and for 3 years after its discontinuation.  Acitretin is contraindicated in patients with severely impaired liver or kidney function and in patients with chronic abnormally elevated blood lipid value. An increased risk of hepatitis has been reported to result from combined use of methotrexate and etretinate. Consequently, the combination of methotrexate with acitretin is also contraindicated. Since both acitretin and tetracyclines can cause increased intracranial pressure, their combined use is contraindicated. Acitretin is contraindicated in cases of hypersensitivity (e.g., angioedema, urticaria) to the preparation (acitretin or excipients) or to other retinoids. Patients should not donate blood during and for at least 3 years following the completion of therapy with acitretin because women of childbearing potential must not receive blood from patients being treated with acitretin.</t>
  </si>
  <si>
    <t>Acyclovir</t>
  </si>
  <si>
    <t>400 mg 2 times daily for up to 12 months, followed by re-evaluation. Alternative regimens have included doses ranging from 200 mg 3 times daily to 200 mg 5 times daily.</t>
  </si>
  <si>
    <t>63304-504-01, 63304-504-28, 63304-504-50, 63304-505-01, 63304-505-28, 63304-505-50, 63304-652-01, 63304-652-05, 63304-652-10, 63304-652-50</t>
  </si>
  <si>
    <t>Ranbaxy Laboratories</t>
  </si>
  <si>
    <t>Acyclovir is contraindicated for patients who develop hypersensitivity to acyclovir or valacyclovir.</t>
  </si>
  <si>
    <t>Albuterol</t>
  </si>
  <si>
    <t>The usual starting dosage for adults and children 12 years and older is 2 or 4 mg three or four times a day.</t>
  </si>
  <si>
    <t>0378-0255-01, 0378-0572-01</t>
  </si>
  <si>
    <t>- In patients with a history of hypersensitivity to albuterol, or any of its components</t>
  </si>
  <si>
    <t>Alendronate</t>
  </si>
  <si>
    <t>The recommended dosage is one 5 mg tablet once daily for prevention of osteoporosis in postmenopausal women.</t>
  </si>
  <si>
    <t>69543-130-04, 69543-130-12, 69543-130-20, 69543-131-04, 69543-131-12, 69543-131-20</t>
  </si>
  <si>
    <t>Virtus Pharmaceuticals</t>
  </si>
  <si>
    <t>Alendronate sodium is contraindicated in patients with the following conditions: 
- Abnormalities of the esophagus which delay esophageal emptying such as stricture or achalasia 
- Inability to stand or sit upright for at least 30 minutes
- Hypocalcemia
-  Hypersensitivity to any component of this product; hypersensitivity reactions including urticaria and angioedema have been reported
Discontinue Alendronate sodium when pregnancy is recognized.</t>
  </si>
  <si>
    <t>Alfuzosin</t>
  </si>
  <si>
    <t xml:space="preserve">The recommended dosage is one 10 mg alfuzosin hydrochloride extended-release tablet once daily. </t>
  </si>
  <si>
    <t>76282-302-01, 76282-302-05</t>
  </si>
  <si>
    <t>Exelan Pharmaceuticals</t>
  </si>
  <si>
    <t xml:space="preserve">- In patients with moderate or severe hepatic impairment (Childs-Pugh categories B and C), since alfuzosin blood levels are increased in these patients
- With potent CYP3A4 inhibitors such as ketoconazole, itraconazole, and ritonavir, since alfuzosin blood levels are increased
- In patients with known hypersensitivity, such as urticaria and angioedema, to alfuzosin hydrochloride or any component of alfuzosin hydrochloride tablets
Alfuzosin hydrochloride extended-release tablets is not indicated for use in women or pediatric population. </t>
  </si>
  <si>
    <t>Allopurinol</t>
  </si>
  <si>
    <t>The minimal effective dosage is 100 to 200 mg daily and the maximal recommended dosage is 800 mg daily.</t>
  </si>
  <si>
    <t>16729-134-01, 16729-134-16, 16729-134-17, 16729-135-01, 16729-135-16, 16729-135-17</t>
  </si>
  <si>
    <t xml:space="preserve">Accord Healthcare </t>
  </si>
  <si>
    <t>Patients who have developed a severe reaction to allopurinol tablet USP should not be restarted on the drug.</t>
  </si>
  <si>
    <t>Alprazolam</t>
  </si>
  <si>
    <t>Treatment for patients with anxiety should be initiated with a dose of 0.25 to 0.5 mg given three times daily.</t>
  </si>
  <si>
    <t>0054-3068-44</t>
  </si>
  <si>
    <t>West-Ward Pharmaceuticals Corp.</t>
  </si>
  <si>
    <t>Alprazolam IntensolTM oral solution is contraindicated in patients with known sensitivity to this drug or other benzodiazepines and with ketoconazole and itraconazole, since these medications significantly impair the oxidative metabolism mediated by cytochrome P450 3A (CYP3A).</t>
  </si>
  <si>
    <t>Amantadine</t>
  </si>
  <si>
    <t>The adult daily dosage of amantadine hydrochloride capsules is 200 mg.</t>
  </si>
  <si>
    <t>62332-246-30, 62332-246-31, 62332-246-71, 62332-246-91</t>
  </si>
  <si>
    <t>Alembic Pharmaceuticals</t>
  </si>
  <si>
    <t>Amantadine hydrochloride capsules are contraindicated in patients with known hypersensitivity to amantadine hydrochloride or to any of the other ingredients in amantadine hydrochloride capsules.</t>
  </si>
  <si>
    <t>Amiloride</t>
  </si>
  <si>
    <t xml:space="preserve">If it is necessary to use amiloride HCl tablets alone, the starting dosage should be one 5 mg tablet daily. This dosage may be increased to 10 mg per day, if necessary. </t>
  </si>
  <si>
    <t>49884-117-01, 49884-117-10</t>
  </si>
  <si>
    <t>Par Pharmaceutical</t>
  </si>
  <si>
    <t>Amiloride HCl should not be used in the presence of elevated serum potassium levels (greater than 5.5 mEq per liter). Amiloride HCl should not be given to patients receiving other potassium-conserving agents, such as spironolactone or triamterene. Potassium supplementation in the form of medication, potassium-containing salt substitutes or a potassium-rich diet should not be used with amiloride HCl except in severe and/or refractory cases of hypokalemia. Such concomitant therapy can be associated with rapid increases in serum potassium levels. If potassium supplementation is used, careful monitoring of the serum potassium level is necessary. Anuria, acute or chronic renal insufficiency, and evidence of diabetic nephropathy are contraindications to the use of amiloride HCl. Patients with evidence of renal functional impairment (blood urea nitrogen [BUN] levels over 30 mg per 100 mL or serum creatinine levels over 1.5 mg per 100 mL) or diabetes mellitus should not receive the drug without careful, frequent and continuing monitoring of serum electrolytes, creatinine, and BUN levels. Potassium retention associated with the use of an antikaliuretic agent is accentuated in the presence of renal impairment and may result in the rapid development of hyperkalemia. Amiloride HCl is contraindicated in patients who are hypersensitive to this product.</t>
  </si>
  <si>
    <t>Aminosalicylic acid</t>
  </si>
  <si>
    <t xml:space="preserve">The adult dosage of four grams (one packet) three times per day should be given by sprinkling on apple sauce or yogurt or by swirling in the glass to suspend the granules in an acidic drink such as tomato or orange juice. </t>
  </si>
  <si>
    <t>49938-107-04</t>
  </si>
  <si>
    <t>Jacobus Pharmaceutical Company</t>
  </si>
  <si>
    <t>Amiodarone</t>
  </si>
  <si>
    <t xml:space="preserve">When adequate arrhythmia control is achieved, or if side effects become prominent, amiodarone dose should be reduced to 600 to 800 mg/day for one month and then to the maintenance dose, usually 400 mg/day. </t>
  </si>
  <si>
    <t>42494-307-03, 42494-308-06, 42494-309-03</t>
  </si>
  <si>
    <t>Cameron Pharmaceuticals</t>
  </si>
  <si>
    <t>- Cardiogenic shock
- Sick sinus syndrome, second- or third-degree atrioventricular block, bradycardia leading to syncope without a functioning pacemaker 
- Known hypersensitivity to the drug or to any of its components, including iodine</t>
  </si>
  <si>
    <t>Amitriptyline</t>
  </si>
  <si>
    <t>The usual maintenance dosage of amitriptyline HCl is 50 to 100 mg per day. In some patients, 40 mg per day is sufficient.</t>
  </si>
  <si>
    <t>16729-171-01, 16729-171-10, 16729-171-17, 16729-172-01, 16729-172-10, 16729-172-17, 16729-173-01, 16729-173-10, 16729-173-17, 16729-174-01, 16729-174-10, 16729-174-17, 16729-175-01, 16729-175-10, 16729-175-17, 16729-176-01, 16729-176-10, 16729-176-17</t>
  </si>
  <si>
    <t>Amitriptyline hydrochloride is contraindicated in patients who have shown prior hypersensitivity to it. It should not be given concomitantly with monoamine oxidase inhibitors. When it is desired to replace a monoamine oxidase inhibitor with amitriptyline hydrochloride, a minimum of 14 days should be allowed to elapse after the former is discontinued. Amitriptyline hydrochloride should then be initiated cautiously with gradual increase in dosage until optimum response is achieved. Amitriptyline hydrochloride should not be given with cisapride due to the potential for increased QT interval and increased risk for arrhythmia. This drug is not recommended for use during the acute recovery phase following myocardial infarction.</t>
  </si>
  <si>
    <t>Amlodipine</t>
  </si>
  <si>
    <t>The usual initial antihypertensive oral dose of amlodipine is 5 mg once daily with a maximum dose of 10 mg once daily.</t>
  </si>
  <si>
    <t>57664-568-13, 57664-568-18, 57664-568-88, 57664-568-99, 57664-569-13, 57664-569-18, 57664-569-88, 57664-569-99, 57664-570-13, 57664-570-18, 57664-570-88, 57664-570-99</t>
  </si>
  <si>
    <t>Caraco Pharmaceutical Laboratories</t>
  </si>
  <si>
    <t>Amlodipine is contraindicated in patients with known sensitivity to amlodipine.</t>
  </si>
  <si>
    <t>Amoxicillin</t>
  </si>
  <si>
    <t>Usual adult dose for most infections is 500 mg every 12 hours or 250 mg every 8 hours.</t>
  </si>
  <si>
    <t>63304-514-01, 63304-514-05, 63304-515-01, 63304-515-04, 63304-515-30, 63304-654-01, 63304-654-05, 63304-654-11, 63304-654-20, 63304-654-30, 63304-654-77, 63304-655-01, 63304-655-05, 63304-655-11, 63304-655-20, 63304-655-30, 63304-655-40, 63304-655-50, 63304-655-77, 63304-760-01, 63304-760-05, 63304-760-20, 63304-761-01, 63304-761-05, 63304-761-20, 63304-762-01, 63304-762-05, 63304-762-13, 63304-762-20, 63304-762-82, 63304-763-01, 63304-763-05, 63304-763-13, 63304-763-20, 63304-763-82, 63304-969-01, 63304-969-03, 63304-969-04, 63304-970-01, 63304-970-03, 63304-970-04</t>
  </si>
  <si>
    <t xml:space="preserve">Ranbaxy Pharmaceutical </t>
  </si>
  <si>
    <t>A history of allergic reaction to any of the penicillins is a contraindication.</t>
  </si>
  <si>
    <t>Amphetamine</t>
  </si>
  <si>
    <t>In patients 6 years of age and older, start with 2.5 mg or 5 mg once daily in the morning. The dose may be increased in increments of 2.5 mg to 10 mg per day every 4 to 7 days up to a maximum dose of 20 mg per day. Each 5 mg strength tablet contains 4 mg of amphetamine.</t>
  </si>
  <si>
    <t>27808-102-01</t>
  </si>
  <si>
    <t xml:space="preserve">Tris Pharma </t>
  </si>
  <si>
    <t>- In patients known to be hypersensitive to amphetamine, or other components of DYANAVEL XR
- Patients taking monoamine oxidase inhibitors (MAOIs), or within 14 days of stopping MAOIs (including MAOIs such as linezolid or intravenous methylene blue), because of an increased risk of hypertensive crisis
Hypersensitivity reactions such as angioedema and anaphylactic reactions have been reported in patients treated with other amphetamine products.</t>
  </si>
  <si>
    <t>Amphetamine sulfate</t>
  </si>
  <si>
    <t>Usual dose is 5 to 60 milligrams per day in divided doses depending on the individual patient response.</t>
  </si>
  <si>
    <t>70010-040-01, 70010-041-01</t>
  </si>
  <si>
    <t>Granules Pharmaceuticals</t>
  </si>
  <si>
    <t>- Advanced arteriosclerosis, symptomatic cardiovascular disease, moderate to severe hypertension, hyperthyroidism, known hypersensitivity or idiosyncrasy to the sympathomimetic amines
- Agitated states
- Patients with a history of drug abuse
- During or within 14 days following the administration of monoamine oxidase inhibitors (hypertensive crises may result)</t>
  </si>
  <si>
    <t>Ampicillin</t>
  </si>
  <si>
    <t>For respiratory tract infections, the usual dose is 250 mg to 500 mg every 6 hours.</t>
  </si>
  <si>
    <t>67850-021-00, 67850-021-10, 67850-022-00, 67850-022-10, view less
67850-023-00, 67850-023-10, 67850-024-00, 67850-024-10</t>
  </si>
  <si>
    <t xml:space="preserve">Methapharm </t>
  </si>
  <si>
    <t>A history of a previous hypersensitivity reaction to any of the penicillins is a contraindication.</t>
  </si>
  <si>
    <t>Anastrozole</t>
  </si>
  <si>
    <t>The dose of anastrozole tablet is one 1 mg tablet taken once a day.</t>
  </si>
  <si>
    <t>16729-035-10, 16729-035-15, 16729-035-16, 16729-035-17</t>
  </si>
  <si>
    <t>Anastrozole is contraindicated in any patient who has shown a hypersensitivity reaction to the drug or to any of the excipients. Observed reactions include anaphylaxis, angioedema, and urticaria.</t>
  </si>
  <si>
    <t>Aripiprazole</t>
  </si>
  <si>
    <t xml:space="preserve">The recommended starting and target dose for aripiprazole is 10 mg/day or 15 mg/day administered on a once-a-day schedule without regard to meals.   </t>
  </si>
  <si>
    <t>43598-733-30, 43598-734-30</t>
  </si>
  <si>
    <t>Dr. Reddy's Laboratories</t>
  </si>
  <si>
    <t>Aripiprazole is contraindicated in patients with a history of a hypersensitivity reaction to aripiprazole. Reactions have ranged from pruritus/urticaria to anaphylaxis. 
Additional information:  Elderly patients with dementia-related psychosis treated with antipsychotic drugs are at an increased risk of death. Aripiprazole is not approved for the treatment of patients with dementia-related psychosis</t>
  </si>
  <si>
    <t>Artemether</t>
  </si>
  <si>
    <t>Artemether is given in combination with lumefantrine in a tablet form (COARTEM tablets). COARTEM tablets should be administered over 3 days for a total of 6 doses: an initial dose, second dose after 8 hours, and then twice-daily (morning and evening) for the following 2 days. The adult dosage for patients with bodyweight of 35 kg and above is 4 COARTEM tablets per dose for a total of 6 doses over 3 days. COARTEM tablets are scored and contain 20 mg artemether and 120 mg lumefantrine.</t>
  </si>
  <si>
    <t>0078-0568-45</t>
  </si>
  <si>
    <t>Novartis Pharmaceuticals Corporation</t>
  </si>
  <si>
    <t>- Known hypersensitivity to artemether, lumefantrine, or to any of the excipients 
- Coadministration of strong inducers of CYP3A4 such as rifampin, carbamazepine, phenytoin, and St. John’s wort with Coartem Tablets</t>
  </si>
  <si>
    <t>Atenolol</t>
  </si>
  <si>
    <t>The initial dose of atenolol is 50 mg given as one tablet a day either alone or added to diuretic therapy.</t>
  </si>
  <si>
    <t>57664-264-13, 57664-264-18, 57664-264-88, 57664-265-13, 57664-265-18, 57664-265-88, 57664-266-13, 57664-266-18, 57664-266-88</t>
  </si>
  <si>
    <t>Atenolol tablet, USP, is contraindicated in sinus bradycardia, heart block greater than first degree, cardiogenic shock, and overt cardiac failure.  Atenolol tablet, USP, is contraindicated in those patients with a history of hypersensitivity to the atenolol tablet, USP or any of the drug product's components.</t>
  </si>
  <si>
    <t>Atorvastatin</t>
  </si>
  <si>
    <t xml:space="preserve">The dosage range of atorvastatin calcium tablets is 10 to 80 mg once daily. </t>
  </si>
  <si>
    <t>55111-124-05, 55111-124-30, 55111-124-60, 55111-124-90</t>
  </si>
  <si>
    <t>- Active liver disease, which may include unexplained persistent elevations in hepatic transaminase levels
- Hypersensitivity to any component of this medication 
- Pregnancy
- Lactation</t>
  </si>
  <si>
    <t>Atropine</t>
  </si>
  <si>
    <t>Atropine sulfate is given in combination with diphenoxylate hydrochloride in a tablet form as Lomotil. Each Lomotil tablet contains 2.5 mg of diphenoxylate hydrochloride USP (equivalent to 2.3 mg of diphenoxylate) and 0.025 mg of atropine sulfate USP (equivalent to 0.01 mg of atropine). The initial adult dosage is 2 Lomotil tablets four times daily. After initial control has been achieved, the Lomotil dosage may be reduced to meet individual requirements. Control may often be maintained with as little as two Lomotil tablets daily.</t>
  </si>
  <si>
    <t>0025-0061-31</t>
  </si>
  <si>
    <t>Pfizer</t>
  </si>
  <si>
    <r>
      <t xml:space="preserve"> Pediatric patients less than 6 years of age due to the risks of respiratory and central nervous system (CNS) depression  
- Patients with diarrhea associated with pseudomembranous enterocolitis (</t>
    </r>
    <r>
      <rPr>
        <i/>
        <sz val="8"/>
        <color rgb="FF222222"/>
        <rFont val="Calibri"/>
        <family val="2"/>
        <scheme val="minor"/>
      </rPr>
      <t>Clostridium difficile</t>
    </r>
    <r>
      <rPr>
        <sz val="8"/>
        <color rgb="FF222222"/>
        <rFont val="Calibri"/>
        <family val="2"/>
        <scheme val="minor"/>
      </rPr>
      <t>) or other enterotoxin-producing bacteria due to the risk of gastrointestinal (GI) complications, including sepsis
- Patients with known hypersensitivity to diphenoxylate or atropine 
- Patients with obstructive jaundice</t>
    </r>
  </si>
  <si>
    <t>Azathioprine ҂</t>
  </si>
  <si>
    <t>Azathioprine is usually given on a daily basis. The initial dose should be approximately 1 mg/kg (50 to 100 mg) given as a single dose or on a twice-daily schedule.</t>
  </si>
  <si>
    <t>60219-1076-1</t>
  </si>
  <si>
    <t>Amneal Pharmaceuticals</t>
  </si>
  <si>
    <t>Azathioprine tablets should not be given to patients who have shown hypersensitivity to the drug. Azathioprine tablets should not be used for treating rheumatoid arthritis in pregnant women. Patients with rheumatoid arthritis previously treated with alkylating agents (cyclophosphamide, chlorambucil, melphalan, or others) may have a prohibitive risk of malignancy if treated with azathioprine tablets. 
Additional information from label: Chronic immunosuppression with azathioprine, a purine antimetabolite increases risk of malignancy in humans. Reports of malignancy include post-transplant lymphoma and hepatosplenic T-cell lymphoma (HSTCL) in patients with inflammatory bowel disease.</t>
  </si>
  <si>
    <t>Azithromycin</t>
  </si>
  <si>
    <t>The recommended dose is 500 mg as a single daily dose by the intravenous route for one or two days, followed by 250 mg once daily by the oral route to complete a 7 day course of therapy.</t>
  </si>
  <si>
    <t>60505-6076-4</t>
  </si>
  <si>
    <t>Apotex Corp.</t>
  </si>
  <si>
    <t>Azithromycin is contraindicated in patients with known hypersensitivity to azithromycin, erythromycin, any macrolide or ketolide antibiotic.</t>
  </si>
  <si>
    <t>Baclofen</t>
  </si>
  <si>
    <t xml:space="preserve">Start therapy at a low dosage and increase gradually until optimum effect is achieved (usually between 40-80 mg daily).
</t>
  </si>
  <si>
    <t>57664-291-13, 57664-291-18, 57664-291-88, 57664-292-13, 57664-292-18, 57664-292-88</t>
  </si>
  <si>
    <t>- Hypersensitivity to baclofen</t>
  </si>
  <si>
    <t>Benazepril</t>
  </si>
  <si>
    <t>The usual maintenance dosage range is 20-40 mg per day administered as a single dose or in two equally divided doses. A dose of 80 mg gives an increased response, but experience with this dose is limited.</t>
  </si>
  <si>
    <t>58177-341-04, 58177-342-04, 58177-342-08, 58177-343-04, 58177-343-08, 58177-344-04, 58177-344-08</t>
  </si>
  <si>
    <t>ETHEX</t>
  </si>
  <si>
    <t>Benazepril hydrochloride tablets are contraindicated in patients who are hypersensitive to this product or to any other ACE inhibitor. 
Additional information from label: When used in pregnancy during the second and third trimesters, ACE inhibitors can cause injury and even death to the developing fetus.</t>
  </si>
  <si>
    <t>Bendroflumethiazide</t>
  </si>
  <si>
    <t>Bendroflumethiazide is given in combination with nadolol in a tablet. Each tablet contains 40 mg or 80 mg nadolol combined with 5 mg bendroflumethiazide. Bendroflumethiazide is usually given at a dose of 5 mg daily.</t>
  </si>
  <si>
    <t>0115-5311-01, 0115-5311-02, 0115-5322-01, 0115-5322-02</t>
  </si>
  <si>
    <t>Impax Generics</t>
  </si>
  <si>
    <t>Bendroflumethiazide is contraindicated in anuria. It is also contraindicated in patients who have previously demonstrated hypersensitivity to bendroflumethiazide or other sulfonamide-derived drugs.</t>
  </si>
  <si>
    <t>Benzonatate</t>
  </si>
  <si>
    <t>For adults and children over 10 years of age, the usual dose is one 100 mg, 150 mg, or 200 mg capsule three times a day as needed for cough.</t>
  </si>
  <si>
    <t>11788-027-01, 11788-027-05, 11788-028-01, 11788-028-05, 11788-029-01, 11788-029-05</t>
  </si>
  <si>
    <t>AiPing Pharmaceutical</t>
  </si>
  <si>
    <t>- Hypersensitivity to benzonatate or related compounds</t>
  </si>
  <si>
    <t>Benztropine</t>
  </si>
  <si>
    <t>The usual daily dose for benztropine mesylate is 1 to 2 mg, with a range of 0.5 to 6 mg orally.</t>
  </si>
  <si>
    <t>69097-826-02, 69097-826-07, 69097-826-15, 69097-827-02, 69097-827-07, 69097-827-15, 69097-832-02, 69097-832-07, 69097-832-15</t>
  </si>
  <si>
    <t>Cipla USA</t>
  </si>
  <si>
    <t>Hypersensitivity to benztropine mesylate tablets is a contraindication. Because of its atropine-like side effects, this drug is contraindicated in pediatric patients under three years of age, and should be used with caution in older pediatric patients.</t>
  </si>
  <si>
    <t>Betaxolol</t>
  </si>
  <si>
    <t>The initial dose of betaxolol tablets in hypertension is ordinarily 10 mg once daily either alone or added to diuretic therapy. If the desired response is not achieved the dose can be doubled after 7 to 14 days.</t>
  </si>
  <si>
    <t>10702-013-01, 10702-014-01</t>
  </si>
  <si>
    <t>KVK-Tech</t>
  </si>
  <si>
    <t>Betaxolol tablets, USP is contraindicated in patients with known hypersensitivity to the drug. Betaxolol tablets, USP is contraindicated in patients with sinus bradycardia, heart block greater than first degree, cardiogenic shock, and overt cardiac failure.</t>
  </si>
  <si>
    <t>Bicalutamide</t>
  </si>
  <si>
    <t>The recommended dose for bicalutamide tablets therapy in combination with an LHRH analog is one 50 mg tablet once daily (morning or evening), with or without food.</t>
  </si>
  <si>
    <t>16729-023-01, 16729-023-10</t>
  </si>
  <si>
    <t xml:space="preserve">Bicalutamide is contraindicated in any patient who has shown a hypersensitivity reaction to the drug or any of the tablet’s components. Hypersensitivity reactions including angioneurotic edema and urticaria have been reported. Bicalutamide has no indication for women, and should not be used in this population. Bicalutamide can cause fetal harm when administered to a pregnant woman.
</t>
  </si>
  <si>
    <t>Bisoprolol</t>
  </si>
  <si>
    <t>The usual starting dose of bisoprolol fumarate is 5 mg once daily. In some patients, 2.5 mg may be an appropriate starting dose. If the antihypertensive effect of 5 mg is inadequate, the dose may be increased to 10 mg and then, if necessary, to 20 mg once daily.</t>
  </si>
  <si>
    <t>29300-126-01, 29300-126-05, 29300-126-13, 29300-127-01, 29300-127-05, 29300-127-13</t>
  </si>
  <si>
    <t>Unichem Pharmaceuticals (USA)</t>
  </si>
  <si>
    <t>Bisoprolol fumarate is contraindicated in patients with cardiogenic shock, overt cardiac failure, second or third degree AV block, and marked sinus bradycardia.</t>
  </si>
  <si>
    <t>Bromocriptine</t>
  </si>
  <si>
    <t>The initial dosage of bromocriptine mesylate tablets in adults is one-half to one 2.5 mg scored tablet daily. An additional 2.5 mg tablet may be added to the treatment regimen as tolerated every 2-7 days until an optimal therapeutic response is achieved. The therapeutic dosage ranged from 2.5-15 mg daily in adults studied clinically.</t>
  </si>
  <si>
    <t>66685-5905-0, 66685-5905-3</t>
  </si>
  <si>
    <t>Lek Pharmaceuticals</t>
  </si>
  <si>
    <t>Contraindications include uncontrolled hypertension and sensitivity to any ergot alkaloids. In patients being treated for hyperprolactinemia, bromocriptine mesylate should be withdrawn when pregnancy is diagnosed. The drug should not be used during the post-partum period in women with a history of coronary artery disease and other severe cardiovascular conditions unless withdrawal is considered medically contraindicated. If the drug is used in the post-partum period the patient should be observed with caution. In the event that bromocriptine mesylate is reinstituted to control a rapidly expanding macroadenoma and a patient experiences a hypertensive disorder of pregnancy, the benefit of continuing bromocriptine mesylate must be weighed against the possible risk of its use during a hypertensive disorder of pregnancy. When bromocriptine mesylate is being used to treat acromegaly, prolactinoma, or Parkinson's disease in patients who subsequently become pregnant, a decision should be made as to whether the therapy continues to be medically necessary or can be withdrawn. If it is continued, the drug should be withdrawn in those who may experience hypertensive disorders of pregnancy (including eclampsia, preeclampsia, or pregnancy-induced hypertension) unless withdrawal of bromocriptine mesylate is considered to be medically contraindicated.</t>
  </si>
  <si>
    <t>Budesonide</t>
  </si>
  <si>
    <t>The recommended dosage in adults, following an 8 week course(s) of treatment for active disease and once the patient’s symptoms are controlled (CDAI less than 150), is budesonide capsules (enteric coated) 6 mg orally once daily for maintenance of clinical remission up to 3 months.</t>
  </si>
  <si>
    <t>47781-146-01, 47781-146-02, 47781-146-10, 47781-146-50</t>
  </si>
  <si>
    <t>Carilion Materials Management</t>
  </si>
  <si>
    <t>Budesonide capsules (enteric coated) are contraindicated in patients with hypersensitivity to budesonide or any of the ingredients of budesonide capsules (enteric coated). Anaphylactic reactions have occurred.</t>
  </si>
  <si>
    <t>Buprenorphine</t>
  </si>
  <si>
    <t>The maintenance dose is generally in the range of 4 mg to 24 mg buprenorphine per day depending on the individual patient.</t>
  </si>
  <si>
    <t>0228-3153-03, 0228-3153-09, 0228-3153-73, 0228-3156-03, 0228-3156-09, 0228-3156-73</t>
  </si>
  <si>
    <t>Actavis Pharma</t>
  </si>
  <si>
    <t>Buprenorphine sublingual tablets are contraindicated in patients with a history of hypersensitivity to buprenorphine, as serious adverse reactions, including anaphylactic shock, have been reported.</t>
  </si>
  <si>
    <t>Bupropion</t>
  </si>
  <si>
    <t>Initiate dosing with 150 mg per day given as a single daily dose in the morning. After 3 days of dosing, the dose may be increased to the 300 mg/day target dose, given as 150 mg twice daily.</t>
  </si>
  <si>
    <t>43547-288-06, 43547-288-09, 43547-288-10, 43547-288-50, 43547-289-06, 43547-289-09, 43547-289-10, 43547-289-25, 43547-289-50, 43547-290-06, 43547-290-09, 43547-290-10, 43547-290-50</t>
  </si>
  <si>
    <t xml:space="preserve">Solco Healthcare US </t>
  </si>
  <si>
    <t xml:space="preserve">- Contraindicated in patients with a seizure disorder
- Contraindicated in patients with a current or prior diagnosis of bulimia or anorexia nervosa as a higher incidence of seizures was observed in such patients treated with the immediate-release formulation of bupropion 
- Contraindicated in patients undergoing abrupt discontinuation of alcohol, benzodiazepines, barbiturates, and antiepileptic drugs
-  Contraindicated in patients with known hypersensitivity to bupropion
The use of MAOIs (intended to treat psychiatric disorders) concomitantly with Bupropion Hydrochloride Extended-release (SR) tablets or within 14 days of discontinuing treatment with Bupropion Hydrochloride Extended-release (SR) tablets is contraindicated. Starting Bupropion Hydrochloride Extended-release (SR) tablets in a patient treated with reversible MAOIs such as linezolid or intravenous methylene blue is contraindicated.
</t>
  </si>
  <si>
    <t>Buspirone</t>
  </si>
  <si>
    <t>The recommended initial dose is 15 mg daily (7.5 mg b.i.d.).  To achieve an optimal therapeutic response, at intervals of 2 to 3 days the dosage may be increased 5 mg per day, as needed. The maximum daily dosage should not exceed 60 mg per day. In clinical trials allowing dose titration, divided doses of 20 mg to 30 mg per day were commonly employed.</t>
  </si>
  <si>
    <t>69238-1115-1, 69238-1115-5, 69238-1116-1, 69238-1116-5, 69238-1117-1, 69238-1117-5, 69238-1118-1, 69238-1118-2, 69238-1118-5, 69238-1118-6, 69238-1119-5, 69238-1119-6</t>
  </si>
  <si>
    <t>Buspirone hydrochloride tablets are contraindicated in patients hypersensitive to buspirone hydrochloride. The use of monoamine oxidase inhibitors (MAOIs) intended to treat depression with buspirone or within 14 days of stopping treatment with buspirone is contraindicated because of an increased risk of serotonin syndrome and/or elevated blood pressure. The use of buspirone within 14 days of stopping an MAOI intended to treat depression is also contraindicated. Starting buspirone in a patient who is being treated with reversible MAOIs such as linezolid or intravenous methylene blue is also contraindicated because of an increased risk of serotonin syndrome.</t>
  </si>
  <si>
    <t>Busulfan</t>
  </si>
  <si>
    <t>Busulfan is administered orally. The usual adult dose range for remission induction is 4 to 8 mg, total dose, daily. When remission is shorter than 3 months, maintenance therapy of 1 to 3 mg daily may be advisable in order to keep the hematological status under control and prevent rapid relapse.</t>
  </si>
  <si>
    <t>76388-713-25</t>
  </si>
  <si>
    <t xml:space="preserve">Aspen Global </t>
  </si>
  <si>
    <t>MYLERAN is contraindicated in patients in whom a definitive diagnosis of chronic myelogenous leukemia has not been firmly established. MYLERAN is contraindicated in patients who have previously suffered a hypersensitivity reaction to busulfan or any other component of the preparation.</t>
  </si>
  <si>
    <t>Butalbital</t>
  </si>
  <si>
    <t>Butalbital is given in combination with acetaminophen, caffeine, and codeine phosphate in a capsule. Capsules contain 50 mg butalbital, 325 mg acetaminophen, 40 mg caffeine, and 30 mg codeine phosphate. Initiate treatment with one or two capsules every 4 hours. Total daily dosage should not exceed 6 capsules.</t>
  </si>
  <si>
    <t>0591-3220-01</t>
  </si>
  <si>
    <t>Butalbital, acetaminophen, caffeine, and codeine phosphate capsules are contraindicated for:
- All children younger than 12 years of age
- Post-operative management in children younger than 18 years of age following tonsillectomy and/or adenoidectomy
- Significant respiratory depression 
- Acute or severe bronchial asthma in an unmonitored setting or in the absence of resuscitative equipment
- Concurrent use of monoamine oxidase inhibitors (MAOIs) or use of MAOIs within the last 14 days 
- Known or suspected gastrointestinal obstruction, including paralytic ileus
- Known intolerance or hypersensitivity to acetaminophen, caffeine, butalbital, or codeine or to the components of butalbital, acetaminophen, caffeine, and codeine phosphate capsules
- Porphyria 
Additional information from label: Prolonged use of butalbital, acetaminophen, caffeine, and codeine phosphate capsules during pregnancy can result in neonatal opioid withdrawal syndrome.</t>
  </si>
  <si>
    <t>Caffeine</t>
  </si>
  <si>
    <t>Caffeine is given in combination with acetaminophen and aspirin in a tablet. Adults: take 2 tablets with a glass of water; do not take more than 2 tablets in 24 hours. Each tablet has 65 mg of caffeine.</t>
  </si>
  <si>
    <t>58602-817-02, 58602-817-03, 58602-817-07, 58602-817-09, 58602-817-14, 58602-817-21, 58602-817-34, 58602-817-36, 58602-817-38, 58602-817-90</t>
  </si>
  <si>
    <t>Aurohealth</t>
  </si>
  <si>
    <t>No contraindications are listed.</t>
  </si>
  <si>
    <t>Candesartan cilexetil</t>
  </si>
  <si>
    <t>Blood pressure response is dose related over the range of 2 to 32 mg. Candesartan cilexetil tablets can be administered once or twice daily with total daily doses ranging from 8 mg to 32 mg.</t>
  </si>
  <si>
    <t>33342-114-07, 33342-114-10, 33342-114-12, 33342-114-51, 33342-115-07, 33342-115-10, 33342-115-12, 33342-115-51, 33342-116-07, 33342-116-10, 33342-116-12, 33342-116-51, 33342-117-07, 33342-117-10, 33342-117-12, 33342-117-51</t>
  </si>
  <si>
    <t>Macleods Pharmaceuticals</t>
  </si>
  <si>
    <t xml:space="preserve">Candesartan cilexetil tablets are contraindicated in patients who are hypersensitive to candesartan. Do not co-administer aliskiren with candesartan cilexetil tablets in patients with diabetes. Children &lt; 1 year of age must not receive candesartan cilexetil for hypertension. Additional information from label: When pregnancy is detected, discontinue candesartan cilexetil tablets as soon as possible. Drugs that act directly on the renin-angiotensin system can cause injury and death to the developing fetus. </t>
  </si>
  <si>
    <t>Capecitabine</t>
  </si>
  <si>
    <r>
      <t xml:space="preserve">The recommended dose of capecitabine tablets is 1250 mg/m2 administered orally twice daily (morning and evening; equivalent to 2500 mg/m2 total daily dose) for 2 weeks followed by a 1-week rest period given as 3-week cycles. The daily dose is 3000 mg/day based on a BSA of </t>
    </r>
    <r>
      <rPr>
        <sz val="8"/>
        <rFont val="Calibri"/>
        <family val="2"/>
      </rPr>
      <t>≤</t>
    </r>
    <r>
      <rPr>
        <sz val="8"/>
        <rFont val="Calibri"/>
        <family val="2"/>
        <scheme val="minor"/>
      </rPr>
      <t xml:space="preserve"> 1.25, and 5000 mg/day based on a BSA of 1.92-2.05.</t>
    </r>
  </si>
  <si>
    <t>16714-467-01, 16714-468-01</t>
  </si>
  <si>
    <t>Northstar Rx</t>
  </si>
  <si>
    <t>Capecitabine is contraindicated in patients with severe renal impairment. Capecitabine is contraindicated in patients with known hypersensitivity to capecitabine or to any of its components. Capecitabine is contraindicated in patients who have a known hypersensitivity to 5-fluorouracil.</t>
  </si>
  <si>
    <t>Captopril</t>
  </si>
  <si>
    <t xml:space="preserve">The initial dose of captopril tablets is 25 mg b.i.d. or t.i.d. If satisfactory reduction of blood pressure has not been achieved after one or two weeks, the dose may be increased to 50 mg b.i.d. or t.i.d. </t>
  </si>
  <si>
    <t>55648-902-01, 55648-902-02, 55648-902-05, 55648-903-01, 55648-903-02, 55648-903-05, 55648-904-01, 55648-904-02, 55648-904-05, 55648-905-01, 55648-905-04</t>
  </si>
  <si>
    <t xml:space="preserve">Wockhardt </t>
  </si>
  <si>
    <t>Captopril tablets are contraindicated in patients who are hypersensitive to this product or any other angiotensin-converting enzyme inhibitor (e.g., a patient who has experienced angioedema during therapy with any other ACE inhibitor). 
Additional information from the label: When pregnancy is detected, discontinue captopril tablets, USP as soon as possible. Drugs that act directly on the renin-angiotensin system can cause injury and death to the developing fetus</t>
  </si>
  <si>
    <t>Carbamazepine</t>
  </si>
  <si>
    <t>Control of pain can be maintained in most patients with 400 to 800 mg daily. However, some patients may be maintained on as little as 200 mg daily.</t>
  </si>
  <si>
    <t>57664-342-13, 57664-342-18, 57664-342-88, 57664-533-13, 57664-533-18, 57664-533-88, 57664-535-13, 57664-535-18, 57664-535-88, 57664-536-13, 57664-536-18, 57664-536-88, 57664-539-13, 57664-539-18, 57664-539-88</t>
  </si>
  <si>
    <t>Carbamazepine should not be used in patients with a history of previous bone marrow depression, hypersensitivity to the drug, or known sensitivity to any of the tricyclic compounds, such as amitriptyline, desipramine, imipramine, protriptyline, nortriptyline, etc. Likewise, on theoretical grounds its use with monoamine oxidase inhibitors is not recommended. Before administration of carbamazepine, MAO inhibitors should be discontinued for a minimum of 14 days, or longer if the clinical situation permits.
Co-administration of carbamazepine and nefazodone may result in insufficient plasma concentrations of nefazodone and its active metabolite to achieve a therapeutic effect. Co-administration of carbamazepine with nefazodone is contraindicated.</t>
  </si>
  <si>
    <t>Carbidopa</t>
  </si>
  <si>
    <t>Most patients respond to a 1:10 proportion of carbidopa and levodopa, provided the daily dosage of carbidopa is 70 mg or more a day.</t>
  </si>
  <si>
    <t>68682-200-25</t>
  </si>
  <si>
    <t>Oceanside Pharmaceuticals</t>
  </si>
  <si>
    <t>Carbidopa is contraindicated in patients with known hypersensitivity to any component of this drug. Nonselective monoamine oxidase (MAO) inhibitors are contraindicated for use with levodopa or carbidopa-levodopa combination products with or without carbidopa. These inhibitors must be discontinued at least two weeks prior to initiating therapy with levodopa. Carbidopa-levodopa, or levodopa may be administered concomitantly with the manufacturer’s recommended dose of an MAO inhibitor with selectivity for MAO type B (e.g., selegiline HCl) (see "PRECAUTIONS, DRUG INTERACTIONS" on label).
Levodopa or carbidopa-levodopa products, with or without carbidopa, are contraindicated in patients with narrow-angle glaucoma.</t>
  </si>
  <si>
    <t>Carisoprodol</t>
  </si>
  <si>
    <t>The recommended dose of carisoprodol tablets is 250 mg to 350 mg three times a day and at bedtime.</t>
  </si>
  <si>
    <t>50228-109-10, 50228-109-30</t>
  </si>
  <si>
    <t>ScieGen Pharmaceuticals</t>
  </si>
  <si>
    <t>Carisoprodol tablet is contraindicated in patients with a history of acute intermittent porphyria or a hypersensitivity reaction to a carbamate such as meprobamate.</t>
  </si>
  <si>
    <t>Carvedilol</t>
  </si>
  <si>
    <t>Recommended starting dose is 6.25 mg twice daily; label indicates that the dose should only be increased up to 12.5 mg twice daily, if tolerated and needed, then again to the target dose of 25 mg twice daily. A lower starting dose may be used (3.125 mg twice daily) and/or the rate of up-titration may be slowed if clinically indicated.</t>
  </si>
  <si>
    <t>63304-823-10, 63304-823-30, 63304-824-10, 63304-824-30, 63304-825-10, 63304-825-30, 63304-826-10, 63304-826-30</t>
  </si>
  <si>
    <t xml:space="preserve">Ranbaxy Pharmaceuticals </t>
  </si>
  <si>
    <t>Carvedilol is contraindicated in the following conditions:
- Bronchial asthma or related bronchospastic conditions; deaths from status asthmaticus have been reported following single doses of carvedilol.
- Second- or third-degree AV block
- Sick sinus syndrome
- Severe bradycardia (unless a permanent pacemaker is in place)
- Patients with cardiogenic shock or who have decompensated heart failure requiring the use of intravenous inotropic therapy. Such patients should first be weaned from intravenous therapy before initiating carvedilol
- Patients with clinical manifest hepatic impairment
- Patients with a history of a serious hypersensitivity reaction to carvedilol (e.g. Stevens-Johnson syndrome)</t>
  </si>
  <si>
    <t>Cefaclor</t>
  </si>
  <si>
    <t>The usual adult dosage is 250 mg every 8 hours.</t>
  </si>
  <si>
    <t>0143-9985-01, 0143-9985-15, 0143-9986-01, 0143-9986-15</t>
  </si>
  <si>
    <t xml:space="preserve">Hikma Pharmaceuticals USA </t>
  </si>
  <si>
    <t>Cefaclor is contraindicated in patients with known allergy to the cephalosporin group of antibiotics. Additional information from label: Safety and effectiveness of this product for use in pediatric patients less than 1 month of age have not been established.</t>
  </si>
  <si>
    <t>Cefadroxil</t>
  </si>
  <si>
    <t>For uncomplicated lower urinary tract infections (i.e., cystitis) the usual dosage is 1 or 2 g per day in a single (q.d.) or divided doses (b.i.d.).</t>
  </si>
  <si>
    <t>65862-085-01, 65862-085-50</t>
  </si>
  <si>
    <t xml:space="preserve">Aurobindo Pharma </t>
  </si>
  <si>
    <t>Cefadroxil is contraindicated in patients with known allergy to the cephalosporin group of antibiotics.</t>
  </si>
  <si>
    <t>Cefdinir</t>
  </si>
  <si>
    <t xml:space="preserve">The total daily dose for all infections is 600 mg. </t>
  </si>
  <si>
    <t>65862-177-05, 65862-177-15, 65862-177-30, 65862-177-60</t>
  </si>
  <si>
    <t>Cefdinir capsules are contraindicated in patients with known allergy to the cephalosporin class of antibiotics.</t>
  </si>
  <si>
    <t>Cefixime</t>
  </si>
  <si>
    <t xml:space="preserve">The recommended dose of cefixime is 400 mg daily. 
</t>
  </si>
  <si>
    <t xml:space="preserve">68180-202-01, 68180-202-02, 68180-202-03, 68180-202-04, 68180-202-05
</t>
  </si>
  <si>
    <t>Lupin Pharmaceuticals</t>
  </si>
  <si>
    <t>SUPRAX (cefixime) is contraindicated in patients with known allergy to cefixime or other cephalosporins.</t>
  </si>
  <si>
    <t>Cefprozil</t>
  </si>
  <si>
    <t>Administered orally at 500 mg/day or 250 mg b.i.d.</t>
  </si>
  <si>
    <t>57297-403-01, 57297-404-01, 57297-404-02</t>
  </si>
  <si>
    <t xml:space="preserve">LUPIN </t>
  </si>
  <si>
    <t>Cefprozil is contraindicated in patients with known allergy to the cephalosporin class of antibiotics.</t>
  </si>
  <si>
    <t>Cefuroxime</t>
  </si>
  <si>
    <t>For pharyngitis/tonsillitis (mild to moderate), dosage is 250 mg every 12 hours.</t>
  </si>
  <si>
    <t>65862-698-20, 65862-698-60, 65862-699-20, 65862-699-60, 65862-700-20, 65862-700-60</t>
  </si>
  <si>
    <t>Cefuroxime axetil tablets are contraindicated in patients with a known hypersensitivity (e.g., anaphylaxis) to cefuroxime axetil tablets or to other β-lactam antibacterial drugs (e.g., penicillins and cephalosporins).</t>
  </si>
  <si>
    <t>Celecoxib</t>
  </si>
  <si>
    <t>The dosage is 200 mg per day administered as a single dose or as 100 mg twice daily.</t>
  </si>
  <si>
    <t>59746-561-01, 59746-561-10, 59746-561-30, 59746-561-60, 59746-562-01, 59746-562-05, 59746-562-10, 59746-562-30, 59746-563-01, 59746-563-05, 59746-563-10, 59746-563-30, 59746-564-01, 59746-564-30, 59746-564-60, 59746-564-67</t>
  </si>
  <si>
    <t xml:space="preserve">Jubilant Cadista Pharmaceuticals </t>
  </si>
  <si>
    <t>Celecoxib is contraindicated for the following:
- Patients with known hypersensitivity (e.g., anaphylactic reactions and serious skin reactions) to celecoxib, any components of the drug product (see "WARNINGS AND PRECAUTIONS" [5.7,5.9] on label)
- Patients with history of asthma, urticaria, or other allergic-type reactions after taking aspirin or other NSAIDs; severe, sometimes fatal, anaphylactic reactions to NSAIDs, have been reported in such patients (see "WARNINGS AND PRECAUTIONS" [5.7, 5.8] on label)
- In the setting of CABG surgery (see "WARNINGS AND PRECAUTIONS" [5.1] on label)
- In patients who have demonstrated allergic-type reactions to sulfonamides</t>
  </si>
  <si>
    <t>Cephalexin</t>
  </si>
  <si>
    <t>The usual adult dose is 250 mg every 6 hours. For some infections, a dosage of 500 mg may be administered every 12 hours.</t>
  </si>
  <si>
    <t>63304-656-01, 63304-656-05, 63304-656-27, 63304-657-01, 63304-657-05, 63304-657-27, 63304-958-01, 63304-958-02, 63304-959-01, 63304-959-02</t>
  </si>
  <si>
    <t>Cephalexin is contraindicated in patients with known allergy to the cephalosporin group of antibiotics.</t>
  </si>
  <si>
    <t>Cetirizine</t>
  </si>
  <si>
    <t>For adults and children 6 years and over, take one 10 mg capsule once daily; do not take more than one 10 mg capsule in 24 hours. A 5 mg product may be appropriate for less severe symptoms.</t>
  </si>
  <si>
    <t>13668-590-01, 13668-590-01, 13668-590-25, 13668-590-30</t>
  </si>
  <si>
    <t>Chlorhexidine</t>
  </si>
  <si>
    <t xml:space="preserve">Strength is 1.2 mg in 1 mL. Recommended use is twice daily rinsing for 30 seconds, morning and evening after tooth brushing. Usual dosage is 15 mL (marked in cap) of undiluted chlorhexidine gluconate oral rinse. </t>
  </si>
  <si>
    <t>0404-4075-01</t>
  </si>
  <si>
    <t>Henry Schein</t>
  </si>
  <si>
    <t>Chlorhexidine gluconate oral rinse should not be used by persons who are known to be hypersensitive to chlorhexidine gluconate or other formula ingredients.</t>
  </si>
  <si>
    <t>Chloroquine</t>
  </si>
  <si>
    <t>The adult dose is 500 mg tablet of chloroquine phosphate administered once per week on exactly the same day of each week. Each 500 mg tablet of chloroquine phosphate contains the equivalent of 300 mg chloroquine base.</t>
  </si>
  <si>
    <t>68022-0264-1, 68022-0265-1</t>
  </si>
  <si>
    <t xml:space="preserve">Suven Pharmaceuticals </t>
  </si>
  <si>
    <t>Use of chloroquine phosphate tablets for indications other than acute malaria is contraindicated in the presence of retinal or visual field changes of any etiology.
Use of chloroquine phosphate tablets is contraindicated in patients with known hypersensitivity to 4-aminoquinoline compounds.</t>
  </si>
  <si>
    <t>Chlorothiazide</t>
  </si>
  <si>
    <t>The usual adult dosage is 0.5 g to 1 g once or twice a day.</t>
  </si>
  <si>
    <t>0378-0150-01, 0378-0162-01</t>
  </si>
  <si>
    <t>Fresenius Kabi USA</t>
  </si>
  <si>
    <t>- Anuria
- Hypersensitivity to any component of this product or to other sulfonamide-derived drugs</t>
  </si>
  <si>
    <t>Chlorpheniramine</t>
  </si>
  <si>
    <t>Adults and children 12 years of age and older take one (4-mg chlorpheniramine maleate) tablet every 4 to 6 hours, not to exceed 6 tablets in 24 hours.</t>
  </si>
  <si>
    <t>66424-034-01, 66424-034-10</t>
  </si>
  <si>
    <t>SDA Laboratories</t>
  </si>
  <si>
    <t>Chlorpromazine</t>
  </si>
  <si>
    <t>The dose for outpatients is 10 mg t.i.d. or q.i.d., or 25 mg b.i.d. or t.i.d.</t>
  </si>
  <si>
    <t>0832-0300-00, 0832-0300-10, 0832-0301-00, 0832-0301-01, 0832-0301-10, 0832-0301-89, 0832-0302-00, 0832-0302-01, 0832-0302-10, 0832-0302-89, 0832-0303-00, 0832-0303-01, 0832-0303-10, 0832-0303-89, 0832-0304-00, 0832-0304-01, 0832-0304-10, 0832-0304-89</t>
  </si>
  <si>
    <t>Upsher-Smith Laboratories</t>
  </si>
  <si>
    <t>Do not use in patients with known hypersensitivity to phenothiazines. Do not use in comatose states or in the presence of large amounts of central nervous system depressants (alcohol, barbiturates, narcotics, etc.). 
Additional information from label: increased mortality in elderly patients with dementia-related psychosis</t>
  </si>
  <si>
    <t>Chlorthalidone</t>
  </si>
  <si>
    <t>Therapy in most patients should be initiated with a single daily dose of 15 mg. If the response is insufficient after a suitable trial, the dosage may be increased to 25 mg and then to a single daily dose of 30-50 mg or 100 mg once daily. Maintenance doses may often be lower than initial doses.</t>
  </si>
  <si>
    <t>0378-0213-01, 0378-0213-10, 0378-0222-01, 0378-0222-10</t>
  </si>
  <si>
    <t>- Anuria 
- Known hypersensitivity to chlorthalidone or other sulfonamide-derived drugs</t>
  </si>
  <si>
    <t>Cimetidine</t>
  </si>
  <si>
    <t>To relieve symptoms, adults and children 12 years and over swallow one (200 mg cimetidine) tablet; do not take more than 2 tablets in 24 hours.</t>
  </si>
  <si>
    <t>0363-0022-72</t>
  </si>
  <si>
    <t>Walgreen Company</t>
  </si>
  <si>
    <t>Cinacalcet</t>
  </si>
  <si>
    <t>Starting dose is 30 mg once daily. Titrate dose no more frequently than every 2 to 4 weeks through sequential doses of 30, 60, 90, 120, and 180 mg once daily as necessary to achieve targeted intact parathyroid hormone (iPTH) levels.</t>
  </si>
  <si>
    <t>55513-073-30, 55513-074-30, 55513-075-30</t>
  </si>
  <si>
    <t xml:space="preserve">Amgen </t>
  </si>
  <si>
    <t>Sensipar treatment initiation is contraindicated if serum calcium is less than the lower limit of the normal range.</t>
  </si>
  <si>
    <t>Cinoxacin</t>
  </si>
  <si>
    <t>For preventive therapy, a single dose of 250 mg at bedtime for up to 5 months has been shown to be effective in women with a history of recurrent urinary tract infections.</t>
  </si>
  <si>
    <t>55515-055-02 (Not in dailymed)</t>
  </si>
  <si>
    <t>Oclassen Pharmaceuticals</t>
  </si>
  <si>
    <t>Cinobac (cinoxacin) is contraindicated in patients with a history of hypersensitivity to cinoxacin or other quinolones.</t>
  </si>
  <si>
    <t>Ciprofloxacin</t>
  </si>
  <si>
    <t>For urinary tract infection (acute, uncomplicated), dose is 100 mg or 250 mg q 12 h for 3 days and for mild/moderate urinary tract infection, 250 mg, q 12 h for 7-14 days.  There are also indications for a single dose of 250 mg for other infections.</t>
  </si>
  <si>
    <t>53401-005-20</t>
  </si>
  <si>
    <t>Testpak Holding Company</t>
  </si>
  <si>
    <t>Ciprofloxacin is contraindicated in persons with a history of hypersensitivity to ciprofloxacin, any member of the quinolone class of antimicrobial agents, or any of the product components.
Concomitant administration with tizanidine is contraindicated.</t>
  </si>
  <si>
    <t>Citalopram</t>
  </si>
  <si>
    <t xml:space="preserve">Administer citalopram tablets once daily, with or without food, at an initial dosage of 20 mg once daily, with an increase to a maximum dosage of 40 mg once daily at an interval of no less than one week.   </t>
  </si>
  <si>
    <t>65862-005-01, 65862-005-05, 65862-005-10, 65862-005-30, 65862-005-32, 65862-005-60, 65862-005-90, 65862-006-01, 65862-006-05, 65862-006-10, 65862-006-30, 65862-006-32, 65862-006-60, 65862-006-90, 65862-007-01, 65862-007-05, 65862-007-10, 65862-007-30, 65862-007-32, 65862-007-60, 65862-007-90</t>
  </si>
  <si>
    <t>Citalopram tablets are contraindicated in patients: 
- Taking, or within 14 days of stopping, MAOIs (including MAOIs such as linezolid or intravenous methylene blue) because of an increased risk of serotonin syndrome
- Taking pimozide because of risk of QT prolongation
- With known hypersensitivity to citalopram or any of the inactive ingredients in citalopram tablets; reactions have included angioedema and anaphylaxis</t>
  </si>
  <si>
    <t>Clarithromycin</t>
  </si>
  <si>
    <t>The recommended dosages of clarithromycin tablets for the treatment of most mild to moderate infections in adults is 250 to 500 mg every 12 hours.</t>
  </si>
  <si>
    <t>0527-1931-06, 0527-1932-06</t>
  </si>
  <si>
    <t>Lannett Company</t>
  </si>
  <si>
    <t xml:space="preserve">Clarithromycin is contraindicated in patients with a known hypersensitivity to clarithromycin, erythromycin, or any of the macrolide antibacterial drugs. Concomitant administration of clarithromycin with cisapride and pimozide is contraindicated. Clarithromycin is contraindicated in patients with a history of cholestatic jaundice or hepatic dysfunction associated with prior use of clarithromycin. Concomitant administration of clarithromycin with lomitapide is contraindicated due to potential for markedly increased transaminases. Concomitant administration of clarithromycin and ergotamine or dihydroergotamine is contraindicated. </t>
  </si>
  <si>
    <t>Clavulanate</t>
  </si>
  <si>
    <t>Clavulanate is given in combination with amoxicillin in a tablet as AUGMENTIN. The usual adult dose is one 500-mg tablet of AUGMENTIN every 12 hours or one 250-mg tablet of AUGMENTIN every 8 hours. Both the 250-mg and 500-mg tablets of AUGMENTIN contain the same amount of clavulanic acid (125 mg, as the potassium salt).</t>
  </si>
  <si>
    <t>54868-0387-1, 54868-0388-0, 54868-0388-1, 54868-0388-2, 54868-0388-4, 54868-3903-0, 54868-3903-1, 54868-3903-2, 54868-3903-3</t>
  </si>
  <si>
    <t>Physicians Total Care</t>
  </si>
  <si>
    <t>AUGMENTIN is contraindicated in patients with a history of allergic reactions to any penicillin. It is also contraindicated in patients with a previous history of cholestatic jaundice/hepatic dysfunction associated with AUGMENTIN.</t>
  </si>
  <si>
    <t>Clemastine</t>
  </si>
  <si>
    <t>Tablets contain 1.34 mg clemastine fumarate (equivalent to 1 mg clemastine). Adults and children 12 years and older take 1 tablet every 12 hours; not more than 2 tablets in 24 hours.</t>
  </si>
  <si>
    <t>54868-5913-0</t>
  </si>
  <si>
    <t>Because of the higher risk of antihistamines for infants generally and for newborns and prematures in particular, antihistamine therapy is contraindicated in nursing mothers. Antihistamines should not be used to treat lower respiratory tract symptoms including asthma.
Antihistamines are also contraindicated in the following conditions: hypersensitivity to clemastine fumarate or other antihistamines of similar chemical structure</t>
  </si>
  <si>
    <t>Clindamycin</t>
  </si>
  <si>
    <t>For adults with serious infections, 150 to 300 mg every 6 hours. For adults with more severe infections, 300 to 450 mg every 6 hours.</t>
  </si>
  <si>
    <t>0713-3171-01, 0713-5256-01</t>
  </si>
  <si>
    <t>Cosette Pharmaceuticals</t>
  </si>
  <si>
    <t>Clindamycin HCl capsules are contraindicated in individuals with a history of hypersensitivity to preparations containing clindamycin or lincomycin.</t>
  </si>
  <si>
    <t>Clomipramine</t>
  </si>
  <si>
    <t>Treatment with clomipramine hydrochloride capsules should be initiated at a dosage of 25 mg daily and gradually increased, as tolerated, to approximately 100 mg during the first 2 weeks. The dosage may be increased gradually over the next several weeks, up to a maximum of 250 mg daily.</t>
  </si>
  <si>
    <t>0406-8806-01, 0406-8807-01, 0406-8808-01</t>
  </si>
  <si>
    <t>SpecGx</t>
  </si>
  <si>
    <t>Clomipramine hydrochloride capsules are contraindicated in patients with a history of hypersensitivity to clomipramine hydrochloride capsules or other tricyclic antidepressants. The use of MAOIs intended to treat psychiatric disorders with clomipramine hydrochloride capsules or within 14 days of stopping treatment with clomipramine hydrochloride capsules is contraindicated because of an increased risk of serotonin syndrome. The use of clomipramine hydrochloride capsules within 14 days of stopping an MAOI intended to treat psychiatric disorders is also contraindicated (see "WARNINGS and DOSAGE AND ADMINISTRATION" on label).
Starting clomipramine hydrochloride capsules in a patient who is being treated with linezolid or intravenous methylene blue is also contraindicated because of an increased risk of serotonin syndrome. Clomipramine hydrochloride capsules are contraindicated during the acute recovery period after a myocardial infarction.</t>
  </si>
  <si>
    <t>Clonazepam</t>
  </si>
  <si>
    <t xml:space="preserve">The initial dose for adults with panic disorder is 0.25 mg b.i.d. An increase to the target dose for most patients of 1 mg/day may be made after 3 days. The recommended dose of 1 mg/day is based on the results from a fixed dose study in which the optimal effect was seen at 1 mg/day. </t>
  </si>
  <si>
    <t>0591-0746-01, 0591-0746-05, 0591-0746-10, 0591-0747-01, 0591-0747-05, 0591-0747-10, 0591-0748-01, 0591-0748-05, 0591-0748-10</t>
  </si>
  <si>
    <t>Watson Laboratories</t>
  </si>
  <si>
    <t>Clonazepam should not be used in patients with a history of sensitivity to benzodiazepines, nor in patients with clinical or biochemical evidence of significant liver disease. It may be used in patients with open angle glaucoma who are receiving appropriate therapy but is contraindicated in acute narrow angle glaucoma.</t>
  </si>
  <si>
    <t>Clonidine</t>
  </si>
  <si>
    <t>Dosing should be initiated with one 0.1 mg tablet at bedtime, and then taken twice a day (0.1 mg in the morning and 0.1 mg at bedtime); the daily dosage should be adjusted in increments of 0.1 mg/day at weekly intervals until the desired response is achieved.</t>
  </si>
  <si>
    <t>10370-257-02, 10370-257-05, 10370-257-13, 10370-302-02, 10370-302-05, 10370-302-13</t>
  </si>
  <si>
    <t>Clonidine hydrochloride extended-release tablets are contraindicated in patients with a history of a hypersensitivity reaction to clonidine. Reactions have included generalized rash, urticaria, and angioedema.</t>
  </si>
  <si>
    <t>Clopidogrel</t>
  </si>
  <si>
    <t>In patients who need an antiplatelet effect within hours, initiate clopidogrel tablets with a single 300-mg oral loading dose and then continue at 75 mg once daily. Otherwise, the dose is 75 mg once daily orally without a loading dose.</t>
  </si>
  <si>
    <t>60505-0253-1, 60505-0253-2, 60505-0253-3, 60505-0253-4, 60505-3532-5, 60505-3992-3</t>
  </si>
  <si>
    <t>Clopidogrel bisulfate is contraindicated in patients with active pathological bleeding such as peptic ulcer or intracranial hemorrhage. Clopidogrel bisulfate is contraindicated in patients with hypersensitivity (e.g., anaphylaxis) to clopidogrel or any component of the product. Additional information from label: Diminished antiplatelet effect in patients with two loss-of-function alleles of the CYP2C19 gene.</t>
  </si>
  <si>
    <t>Clorazepate</t>
  </si>
  <si>
    <t>After the initial dose, the response of the patient may require adjustment of subsequent dosage. Gradually reduce the daily dose to 7.5 mg to 15 mg.</t>
  </si>
  <si>
    <t>0378-0030-01, 0378-0030-05, 0378-0040-01, 0378-0040-05, 0378-0070-01</t>
  </si>
  <si>
    <t>Clorazepate dipotassium tablets are contraindicated in patients with a known hypersensitivity to the drug and in those with acute narrow angle glaucoma.</t>
  </si>
  <si>
    <t>Clotrimazole</t>
  </si>
  <si>
    <t>The recommended dose is one (10-mg clotrimazole) lozenge five times a day for fourteen consecutive days.</t>
  </si>
  <si>
    <t>0574-0107-14, 0574-0107-70, 0574-0107-77</t>
  </si>
  <si>
    <t>Padagis US</t>
  </si>
  <si>
    <t>Clotrimazole lozenges are contraindicated in patients who are hypersensitive to any of its components.</t>
  </si>
  <si>
    <t>Clozapine</t>
  </si>
  <si>
    <t>The starting dose is 12.5 mg once daily or twice daily. The total daily dose can be increased in increments of 25 mg to 50 mg per day, if well-tolerated, to achieve a target dose of 300 mg to 450 mg per day (administered in divided doses) by the end of 2 weeks.</t>
  </si>
  <si>
    <t>16729-141-01, 16729-141-16, 16729-142-01, 16729-142-16</t>
  </si>
  <si>
    <t xml:space="preserve">Clozapine is contraindicated in patients with a history of serious hypersensitivity to clozapine (e.g., photosensitivity, vasculitis, erythema multiforme, or Stevens-Johnson Syndrome) or any other component of clozapine. </t>
  </si>
  <si>
    <t>Codeine</t>
  </si>
  <si>
    <t>Initiate treatment with codeine sulfate tablets in a dosing range of 15 to 60 mg every 4 hours as needed for pain.</t>
  </si>
  <si>
    <t xml:space="preserve">0527-1698-01,0527-1698-91,0527-1699-01,0527-1727-91 </t>
  </si>
  <si>
    <t>Codeine sulfate tablets are contraindicated for:
- All children younger than 12 years of age (see "Warnings and Precautions" [5.4] on label).
- Post-operative management in children younger than 18 years of age following tonsillectomy and/or adenoidectomy. 
Codeine sulfate tablets are also contraindicated in patients with:
- Significant respiratory depression (see "Warnings and Precautions" [5.3] on label)
- Acute or severe bronchial asthma in an unmonitored setting or in the absence of resuscitative equipment (see "Warnings and Precautions" [5.8] on label) 
- Concurrent use of monoamine oxidase inhibitors (MAOIs) or use of MAOIs within the last 14 days (see "Warnings and Precautions" [5.9] and "Drug Interactions" [7] on label)
- Known or suspected gastrointestinal obstruction, including paralytic ileus [see "Warnings and Precautions" [5.13] on label) 
- Hypersensitivity to codeine (e.g., anaphylaxis) (see "Adverse Reactions" [6] on label)</t>
  </si>
  <si>
    <t>Colchicine</t>
  </si>
  <si>
    <t>For prophylaxis of gout flares, the recommended dosage of colchicine capsules is 0.6 mg once or twice daily.</t>
  </si>
  <si>
    <t>0143-3018-01, 0143-3018-10, 0143-3018-30</t>
  </si>
  <si>
    <t xml:space="preserve">Patients with renal or hepatic impairment should not be given colchicine capsules with drugs that inhibit both P-glycoprotein and CYP3A4 inhibitors (see "DRUG INTERACTIONS" [7] on label). Combining these dual inhibitors with colchicine in patients with renal or hepatic impairment has resulted in life-threatening or fatal colchicine toxicity. Patients with both renal and hepatic impairment should not be given colchicine capsules. </t>
  </si>
  <si>
    <t>Cortisone</t>
  </si>
  <si>
    <t>The initial dosage varies from 25 to 300 mg a day depending on the disease being treated. The initial dosage should be maintained or adjusted until the patient’s response is satisfactory.</t>
  </si>
  <si>
    <t>0143-1202-01</t>
  </si>
  <si>
    <t>Hikma Pharmaceutical</t>
  </si>
  <si>
    <t>- Systemic fungal infections
- Hypersensitivity to this product</t>
  </si>
  <si>
    <t>Cromolyn</t>
  </si>
  <si>
    <t>For adults and adolescents (13 years and older), the dosage is two ampules four times daily, taken one-half hour before meals and at bedtime. Each ampule contains 100 mg/5 mL cromolyn sodium oral solution.</t>
  </si>
  <si>
    <t>42571-132-21, 42571-132-51, 42571-132-52</t>
  </si>
  <si>
    <t xml:space="preserve">Micro Labs </t>
  </si>
  <si>
    <t>Cromolyn sodium oral solution (concentrate) 100 mg/5 mL is contraindicated in those patients who have shown hypersensitivity to cromolyn sodium.</t>
  </si>
  <si>
    <t>Cyclobenzaprine</t>
  </si>
  <si>
    <t>For most patients, the recommended dose of cyclobenzaprine HCl is 5 mg three times a day.</t>
  </si>
  <si>
    <t>57237-266-01</t>
  </si>
  <si>
    <t>Rising Health</t>
  </si>
  <si>
    <t>- Hypersensitivity to any component of this product
- Concomitant use of monoamine oxidase (MAO) inhibitors or within 14 days after their discontinuation; hyperpyretic crisis seizures, and deaths have occurred in patients receiving cyclobenzaprine (or structurally similar tricyclic antidepressants) concomitantly with MAO inhibitor drugs
- Acute recovery phase of myocardial infarction, and patients with arrhythmias, heart block or conduction disturbances, or congestive heart failure
- Hyperthyroidism</t>
  </si>
  <si>
    <t>Cyclophosphamide ҂</t>
  </si>
  <si>
    <t>Oral cyclophosphamide dosing is usually in the range of 1 to 5 mg/kg-day for both initial and maintenance dosing. (LDD calculated assuming 80 kg adult.)</t>
  </si>
  <si>
    <t>0054-4129-25, 0054-4130-25, 0054-8089-25, 0054-8130-25</t>
  </si>
  <si>
    <t>Roxane Laboratories</t>
  </si>
  <si>
    <t>Continued use of cyclophosphamide is contraindicated in patients with severely depressed bone marrow function. Cyclophosphamide is contraindicated in patients who have demonstrated a previous hypersensitivity to it.</t>
  </si>
  <si>
    <t>Cyclosporine</t>
  </si>
  <si>
    <t>The initial oral dose of cyclosporine capsules, (non-modified) should be given 4 to 12 hours prior to transplantation as a single dose of 15 mg/kg. The initial single daily dose is continued postoperatively for 1 to 2 weeks and then tapered by 5% per week to a maintenance dose of 5 to 10 mg/kg/day. (LDD calculated assuming 80 kg adult).</t>
  </si>
  <si>
    <t>60505-0133-0, 60505-0133-1, 60505-0133-2, 60505-0134-0, 
60505-0134-1, 60505-0134-2</t>
  </si>
  <si>
    <t>Cyclosporine capsules are contraindicated in patients with a hypersensitivity to cyclosporine or to any of the ingredients of the formulation.</t>
  </si>
  <si>
    <t>Cyproheptadine</t>
  </si>
  <si>
    <t>The therapeutic range is 4 to 20 mg a day, with the majority of patients requiring 12 to 16 mg a day.</t>
  </si>
  <si>
    <t>62033-0346-0, 62033-0346-2</t>
  </si>
  <si>
    <t>Boscogen</t>
  </si>
  <si>
    <t>Newborn or Premature Infants: This drug should not be used in newborn or premature infants.
- Nursing mothers: Because of the higher risk of antihistamines for infants generally and for newborns and prematures in particular, antihistamine therapy is contraindicated in nursing mothers.
- Other conditions: hypersensitivity to cyproheptadine and other drugs of similar chemical structure
- Monoamine oxidase inhibitor therapy (see "DRUG INTERACTIONS" on label)
- Angle-closure glaucoma
- Stenosing peptic ulcer
- Symptomatic prostatic hypertrophy
- Bladder neck obstruction
- Pyloroduodenal obstruction
- Elderly, debilitated patients</t>
  </si>
  <si>
    <t>Deflazacort</t>
  </si>
  <si>
    <t>The recommended oral dosage of deflazacort is approximately 0.9 mg/kg/day once daily. (LDD calculated assuming 80 kg adult.)</t>
  </si>
  <si>
    <t>52856-501-01, 52856-502-03, 52856-503-03, 52856-504-03, 52856-505-22</t>
  </si>
  <si>
    <t>PTC Therapeutics</t>
  </si>
  <si>
    <t>EMFLAZA is contraindicated in patients with known hypersensitivity to deflazacort or to any of the inactive ingredients. Instances of hypersensitivity, including anaphylaxis, have occurred in patients receiving corticosteroid therapy.</t>
  </si>
  <si>
    <t>Demeclocycline</t>
  </si>
  <si>
    <t>The usual daily dose for adults is four divided doses of 150 mg each or two divided doses of 300 mg each.</t>
  </si>
  <si>
    <t>65162-554-10, 65162-555-48</t>
  </si>
  <si>
    <t>This drug is contraindicated in persons who have shown hypersensitivity to any of the tetracyclines or any of the components of the product formulation.</t>
  </si>
  <si>
    <t>Desloratadine</t>
  </si>
  <si>
    <t>The recommended dose of desloratadine tablets is one 5 mg tablet once daily.</t>
  </si>
  <si>
    <t>62250-619-01, 62250-619-02, 62250-619-08</t>
  </si>
  <si>
    <t>Belcher Pharmaceuticals</t>
  </si>
  <si>
    <t>Desloratadine tablets are contraindicated in patients who are hypersensitive to this medication or to any of its ingredients or to loratadine.</t>
  </si>
  <si>
    <t>Desogestrel</t>
  </si>
  <si>
    <t xml:space="preserve">Desogestrel is given in combination with ethinyl estradiol. Each orange tablet (debossed with "S3" on one side) contains 0.15 mg desogestrel and 0.03 mg ethinyl estradiol and is taken once per day. To achieve maximum contraceptive effectiveness, desogestrel and ethinyl estradiol tablets must be taken exactly as directed and at intervals not exceeding 24 hours. </t>
  </si>
  <si>
    <t>51862-514-01, 51862-514-02, 51862-514-03, 51862-514-06</t>
  </si>
  <si>
    <t xml:space="preserve">Mayne Pharma </t>
  </si>
  <si>
    <t>Oral contraceptives should not be used in women who currently have the following conditions:
- Thrombophlebitis or thromboembolic disorders
- A past history of deep vein thrombophlebitis or thromboembolic disorders
- Known thrombophilic conditions
- Cerebral vascular or coronary artery disease (current or history)
- Valvular heart disease with complications
- Persistent blood pressure values of ≥ 160 mm Hg systolic or ≥ 100 mm Hg diastolic102
- Diabetes with vascular involvement
-  Headaches with focal neurological symptoms
- Major surgery with prolonged immobilization
- Known or suspected carcinoma of the breast or personal history of breast cancer
- Carcinoma of the endometrium or other known or suspected estrogen-dependent neoplasia
- Undiagnosed abnormal genital bleeding
-  Cholestatic jaundice of pregnancy or jaundice with prior pill use
- Acute or chronic hepatocellular disease with abnormal liver function
- Hepatic adenomas or carcinomas
- Known or suspected pregnancy
- Hypersensitivity to any component of this product
- Are receiving Hepatitis C drug combinations containing ombitasvir/ paritaprevir/ritonavir, with or without dasabuvir, due to the potential for ALT elevations</t>
  </si>
  <si>
    <t>Desvenlafaxine</t>
  </si>
  <si>
    <t xml:space="preserve">The recommended dose for desvenlafaxine is 50 mg once daily, with or without food. The 50 mg dose is both a starting dose and the therapeutic dose. </t>
  </si>
  <si>
    <t>46708-540-10, 46708-540-17, 46708-540-30, 46708-540-31, 46708-540-80, 46708-540-90, 46708-540-91, 46708-541-10, 46708-541-17, 46708-541-30, 46708-541-31, 46708-541-80, 46708-541-90, 46708-541-91, 46708-542-10, 46708-542-30, 46708-542-31, 46708-542-80, 46708-542-90, 46708-542-91</t>
  </si>
  <si>
    <t xml:space="preserve">Alembic Pharmaceuticals </t>
  </si>
  <si>
    <t>Hypersensitivity to desvenlafaxine succinate, venlafaxine hydrochloride or to any excipients in the desvenlafaxine formulation is contraindicated; angioedema has been reported in patients treated with desvenlafaxine. The use of MAOIs intended to treat psychiatric disorders with desvenlafaxine or within 7 days of stopping treatment with desvenlafaxine is contraindicated because of an increased risk of serotonin syndrome. The use of desvenlafaxine within 14 days of stopping an MAOI intended to treat psychiatric disorders is also contraindicated. Starting desvenlafaxine in a patient who is being treated with MAOIs such as linezolid or intravenous methylene blue is also contraindicated because of an increased risk of serotonin syndrome.</t>
  </si>
  <si>
    <t>Dexamethasone</t>
  </si>
  <si>
    <t>The initial dosage varies from 0.75 to 9 mg a day depending on the disease being treated. It should be emphasized that dosage requirements are variable and must be individualized on the basis of the disease under treatment and the response of the patient. After a favorable response is noted, the proper maintenance dosage should be determined by decreasing the initial drug dosage in small decrements at appropriate time intervals until the lowest dosage that maintains an adequate clinical response is reached.</t>
  </si>
  <si>
    <t>0054-3176-44, 0054-3177-57, 0054-3177-63, 0054-4179-25, 0054-4180-25, 0054-4181-25, 0054-4182-25, 0054-4182-31, 0054-4183-25, 0054-4184-25, 0054-4186-25, 0054-8174-25, 0054-8175-25, 0054-8176-25, 0054-8179-25, 0054-8180-25, 0054-8181-25, 0054-8183-25</t>
  </si>
  <si>
    <t xml:space="preserve"> - Contraindicated in systemic fungal infections (see "WARNINGS: FUNGAL INFECTIONS" on label) and patients with known hypersensitivity to the product and its constituents.</t>
  </si>
  <si>
    <t>Dextroamphetamine</t>
  </si>
  <si>
    <t>Usual dose for narcolepsy is 5 mg to 60 mg per day in divided doses, depending on the individual patient response.</t>
  </si>
  <si>
    <t>58177-311-04, 58177-311-09, 58177-312-04, 58177-312-09</t>
  </si>
  <si>
    <t>ETHEX Corporation</t>
  </si>
  <si>
    <t>- Advanced arteriosclerosis, symptomatic cardiovascular disease, moderate to severe hypertension, hyperthyroidism, known hypersensitivity or idiosyncrasy to the sympathomimetic amines, glaucoma
- Agitated states
- Patients with a history of drug abuse
- During or within 14 days following the administration of monoamine oxidase inhibitors (hypertensive crises may result)</t>
  </si>
  <si>
    <t>Dextromethorphan</t>
  </si>
  <si>
    <t>Dosage for adults and children 12 years of age and over is 10 mL every 12 hours, not to exceed 20 mL in 24 hours; each 5 mL is equivalent to 30 mg dextromethorphan hydrobromide.</t>
  </si>
  <si>
    <t>59779-709-21</t>
  </si>
  <si>
    <t>CVS Pharmacy</t>
  </si>
  <si>
    <t>- Under 4 years old do not use</t>
  </si>
  <si>
    <t>Diazepam</t>
  </si>
  <si>
    <t>Depending upon severity of symptoms, usual daily dose is 2 mg to 10 mg, 2 to 4 times daily.</t>
  </si>
  <si>
    <t>51862-941-01, 51862-941-05, 51862-942-01, 51862-942-05, 51862-942-10, 51862-943-01, 51862-943-05, 51862-943-10</t>
  </si>
  <si>
    <t>Mayne Pharma</t>
  </si>
  <si>
    <t>Diazepam tablets USP are contraindicated in patients with a known hypersensitivity to this drug and, because of lack of sufficient clinical experience, in pediatric patients under 6 months of age. Diazepam is also contraindicated in patients with myasthenia gravis, severe respiratory insufficiency, severe hepatic insufficiency, and sleep apnea syndrome. It may be used in patients with open-angle glaucoma who are receiving appropriate therapy, but is contraindicated in acute narrow-angle glaucoma.</t>
  </si>
  <si>
    <t>Diclofenac</t>
  </si>
  <si>
    <t>For management of mild to moderate acute pain, the dosage is 18 mg or 35 mg orally three times daily.</t>
  </si>
  <si>
    <t>42211-203-23, 42211-203-29, 42211-203-43, 42211-204-23, 42211-204-29, 42211-204-43</t>
  </si>
  <si>
    <t xml:space="preserve">Iroko Pharmaceuticals </t>
  </si>
  <si>
    <t>ZORVOLEX is contraindicated in the following patients with:
- Known hypersensitivity (e.g., anaphylactic reactions and serious skin reactions) to diclofenac or any components of the drug product 
- History of asthma, urticaria, or other allergic-type reactions after taking aspirin or other NSAIDs; severe, sometimes fatal, anaphylactic reactions to NSAIDs have been reported in such patients
- In the setting of coronary artery bypass graft (CABG) surgery</t>
  </si>
  <si>
    <t>Dicyclomine</t>
  </si>
  <si>
    <t>The recommended initial dose is 20 mg four times a day. After one week treatment with the initial dose, the dose may be increased to 40 mg four times a day unless side effects limit dosage escalation.</t>
  </si>
  <si>
    <t>0143-1227-01, 0143-1227-10, 0143-1227-25, 0143-3126-01, 0143-3126-10</t>
  </si>
  <si>
    <t>Dicyclomine hydrochloride is contraindicated in infants less than 6 months of age, nursing mothers, and in patients with:
- unstable cardiovascular status in acute hemorrhage
- myasthenia gravis 
- glaucoma 
- obstructive uropathy 
- obstructive disease of the gastrointestinal tract 
- severe ulcerative colitis 
- reflux esophagitis</t>
  </si>
  <si>
    <t>Didanosine</t>
  </si>
  <si>
    <t>Recommended dosage for patients at least 60 kg is 400 mg once daily.</t>
  </si>
  <si>
    <t>54868-5464-0</t>
  </si>
  <si>
    <t>Coadministration of didanosine and allopurinol is contraindicated because systemic exposures of didanosine are increased, which may increase didanosine-associated toxicity. Coadministration of didanosine and ribavirin is contraindicated because exposures of the active metabolite of didanosine (dideoxyadenosine 5’-triphosphate) are increased. Fatal hepatic failure, as well as peripheral neuropathy, pancreatitis, and symptomatic hyperlactatemia/lactic acidosis have been reported in patients receiving both didanosine and ribavirin.</t>
  </si>
  <si>
    <t>Digoxin ҂</t>
  </si>
  <si>
    <t>Therapy is generally initiated at a dose of 0.25 mg once daily in patients under age 70 with good renal function.</t>
  </si>
  <si>
    <t>69238-1991-1, 69238-1991-7, 69238-1992-1, 69238-1992-7</t>
  </si>
  <si>
    <t>Amneal Pharmaceuticals NY</t>
  </si>
  <si>
    <t>Digitalis glycosides are contraindicated in patients with ventricular fibrillation or in patients with a known hypersensitivity to digoxin. A hypersensitivity reaction to other digitalis preparations usually constitutes a contraindication to digoxin.</t>
  </si>
  <si>
    <t>Dihydrocodeine</t>
  </si>
  <si>
    <t>Dihydrocodeine bitartrate is given in combination with acetaminophen and caffeine in a capsule (as Trezix), with 16 mg dihydrocodeine bitartrate per capsule. The usual adult dosage is 2 Trezix capsules orally every 4 hours, as needed. No more than 5 doses, or 10 capsules should be taken in a 24-hour period.</t>
  </si>
  <si>
    <t>63187-705-00, 63187-705-30, 63187-705-60, 63187-705-72, 63187-705-90</t>
  </si>
  <si>
    <t>Proficient Rx LP</t>
  </si>
  <si>
    <t>Dihydrocodeine-containing products are contraindicated for postoperative pain management in children who have undergone tonsillectomy and/or adenoidectomy. This combination product is contraindicated in patients with hypersensitivity to dihydrocodeine, codeine, acetaminophen, caffeine, or any of the inactive components listed in the label, or any situation where opioids are contraindicated including significant respiratory depression (in unmonitored settings or in the absence of resuscitative equipment), acute or severe bronchial asthma or hypercapnia, and paralytic ileus.</t>
  </si>
  <si>
    <t>Diltiazem</t>
  </si>
  <si>
    <t>Dosages for the treatment of angina should be adjusted to each patient's needs, starting with a dose of 120 or 180 mg once daily.</t>
  </si>
  <si>
    <t>68682-521-01</t>
  </si>
  <si>
    <t>Diltiazem hydrochloride CD is contraindicated in: 1) patients with sick sinus syndrome except in the presence of a functioning ventricular pacemaker; 2) patients with second- or third-degree AV block except in the presence of a functioning ventricular pacemaker; 3) patients with hypotension (less than 90 mm Hg systolic); 4) patients who have demonstrated hypersensitivity to the drug; and 5) patients with acute myocardial infarction and pulmonary congestion documented by x-ray on admission.</t>
  </si>
  <si>
    <t>Diphenhydramine</t>
  </si>
  <si>
    <t>For adults and children 12 years and over, two 25-mg soft gels at bedtime, if needed or as directed by a doctor. Each soft gel contains 25 mg diphenhydramine HCl.</t>
  </si>
  <si>
    <t>41520-052-53, 41520-052-62</t>
  </si>
  <si>
    <t>American Sales Company</t>
  </si>
  <si>
    <t>Diphenoxylate</t>
  </si>
  <si>
    <t>Diphenoxylate hydrochloride is given in combination with atropine sulfate in a tablet form as Lomotil. Each Lomotil tablet contains 2.5 mg of diphenoxylate hydrochloride USP (equivalent to 2.3 mg of diphenoxylate) and 0.025 mg of atropine sulfate USP (equivalent to 0.01 mg of atropine). The initial adult dosage is 2 Lomotil tablets four times daily. After initial control has been achieved, the Lomotil dosage may be reduced to meet individual requirements. Control may often be maintained with as little as two Lomotil tablets daily.</t>
  </si>
  <si>
    <r>
      <t>Lomotil is contraindicated in:
- Pediatric patients less than 6 years of age due to the risks of respiratory and central nervous system (CNS) depression
- Patients with diarrhea associated with pseudomembranous enterocolitis (</t>
    </r>
    <r>
      <rPr>
        <i/>
        <sz val="8"/>
        <color rgb="FF222222"/>
        <rFont val="Calibri"/>
        <family val="2"/>
        <scheme val="minor"/>
      </rPr>
      <t>Clostridium difficile</t>
    </r>
    <r>
      <rPr>
        <sz val="8"/>
        <color rgb="FF222222"/>
        <rFont val="Calibri"/>
        <family val="2"/>
        <scheme val="minor"/>
      </rPr>
      <t>) or other enterotoxin-producing bacteria due to the risk of gastrointestinal (GI) complications, including sepsis
- Patients with known hypersensitivity to diphenoxylate or atropine
- Patients with obstructive jaundice</t>
    </r>
  </si>
  <si>
    <t>Dipyridamole</t>
  </si>
  <si>
    <t>The recommended dose is 75 mg to 100 mg four times daily as an adjunct to the usual warfarin therapy. There are no non-adjunct labels.</t>
  </si>
  <si>
    <t>64980-133-01, 64980-133-10, 64980-134-01, 64980-134-10, 64980-135-01, 64980-135-10</t>
  </si>
  <si>
    <t>Rising Pharmaceuticals</t>
  </si>
  <si>
    <t>- Hypersensitivity to dipyridamole and any of the other components</t>
  </si>
  <si>
    <t>Disopyramide</t>
  </si>
  <si>
    <t xml:space="preserve">The recommended dosage for most adults is 600 mg/day given in divided doses (150 mg every 6 hours). For patients whose body weight is less than 110 pounds (50 kg), the recommended dosage is 400 mg/day given in divided doses (100 mg every 6 hours). </t>
  </si>
  <si>
    <t>0093-3127-01, 0093-3129-01</t>
  </si>
  <si>
    <t>Teva Pharmaceuticals USA</t>
  </si>
  <si>
    <t>Disopyramide phosphate is contraindicated in the presence of cardiogenic shock, preexisting second- or third-degree AV block (if no pacemaker is present), congenital Q-T prolongation, or known hypersensitivity to the drug.</t>
  </si>
  <si>
    <t>Disulfiram</t>
  </si>
  <si>
    <t>The average maintenance dose is 250 mg daily (range, 125 to 500 mg), it should not exceed 500 mg daily.</t>
  </si>
  <si>
    <t>47781-607-01, 47781-607-30</t>
  </si>
  <si>
    <t xml:space="preserve">Alvogen </t>
  </si>
  <si>
    <t>Patients who are receiving or have recently received metronidazole, paraldehyde, alcohol, or alcohol-containing preparations, e.g., cough syrups, tonics and the like, should not be given disulfiram. Disulfiram is contraindicated in the presence of severe myocardial disease or coronary occlusion, psychoses, and hypersensitivity to disulfiram or to other thiuram derivatives used in pesticides and rubber vulcanization.</t>
  </si>
  <si>
    <t>Docusate</t>
  </si>
  <si>
    <t>Dosage for adults and children 12 years and older is 1-6 soft gels (each containing 50 mg docusate sodium), daily</t>
  </si>
  <si>
    <t>53345-015-01</t>
  </si>
  <si>
    <t>Humanwell PuraCap Pharmaceutical (Wuhan)</t>
  </si>
  <si>
    <t>Donepezil</t>
  </si>
  <si>
    <t>The recommended starting dosage of donepezil hydrochloride tablet is 5 mg administered once per day in the evening, just prior to retiring.</t>
  </si>
  <si>
    <t>31722-737-01, 31722-737-05, 31722-737-30, 31722-737-31, 31722-737-90, 31722-738-01, 31722-738-05, 31722-738-30, 31722-738-31, 31722-738-90</t>
  </si>
  <si>
    <t>Camber Pharmaceuticals</t>
  </si>
  <si>
    <t>Donepezil hydrochloride tablet is contraindicated in patients with known hypersensitivity to donepezil hydrochloride or to piperidine derivatives.</t>
  </si>
  <si>
    <t>Doxazosin</t>
  </si>
  <si>
    <t>The recommended initial dosage of doxazosin tablets is 1 mg given once daily either in the morning or evening.</t>
  </si>
  <si>
    <t>0093-2067-01, 0093-2068-01, 0093-2069-01, 0093-2070-01</t>
  </si>
  <si>
    <t>The use of doxazosin mesylate is contraindicated in patients with a hypersensitivity to doxazosin, other quinazolines (e.g., prazosin, terazosin), or any of its components.</t>
  </si>
  <si>
    <t>Doxepin</t>
  </si>
  <si>
    <t>The recommended dose for adults is 6 mg once daily. A 3 mg once daily dose may be appropriate for some patients, if clinically indicated.</t>
  </si>
  <si>
    <t>42847-103-03, 42847-103-10, 42847-103-30, 42847-103-50, 42847-106-03, 42847-106-10, 42847-106-30, 42847-106-50</t>
  </si>
  <si>
    <t xml:space="preserve">Currax Pharmaceuticals </t>
  </si>
  <si>
    <t>SILENOR is contraindicated in individuals who have shown hypersensitivity to doxepin HCl, any of its inactive ingredients, or other dibenzoxepines.
Serious side effects and even death have been reported following the concomitant use of certain drugs with MAO inhibitors. Do not administer SILENOR if patient is currently on MAOIs or has used MAOIs within the past two weeks. The exact length of time may vary depending on the particular MAOI dosage and duration of treatment.
SILENOR is contraindicated in individuals with untreated narrow angle glaucoma or severe urinary retention.</t>
  </si>
  <si>
    <t>Doxycycline</t>
  </si>
  <si>
    <t>Adults: The usual dose of oral doxycycline is 200 mg on the first day of treatment (administered 100 mg every 12 hours) followed by a maintenance dose of 100 mg/day.</t>
  </si>
  <si>
    <t>68180-657-01</t>
  </si>
  <si>
    <t>This drug is contraindicated in persons who have shown hypersensitivity to any of the tetracyclines.</t>
  </si>
  <si>
    <t>Dronabinol</t>
  </si>
  <si>
    <t>The recommended adult starting dosage is 2.1 mg orally twice daily, one hour before lunch and one hour before dinner. If tolerated and further therapeutic effect is desired, the dosage may be increased gradually to 2.1 mg one hour before lunch and 4.2 mg one hour before dinner.</t>
  </si>
  <si>
    <t>20482-335-30</t>
  </si>
  <si>
    <t>Insys Therapeutics</t>
  </si>
  <si>
    <t>SYNDROS is contraindicated in patients:
- With a history of a hypersensitivity reaction to dronabinol; reported hypersensitivity reactions to dronabinol include lip swelling, hives, disseminated rash, oral lesions, skin burning, flushing, throat tightness
- With a history of a hypersensitivity reaction to alcohol
- Who are receiving, or have recently received, disulfiram- or metronidazole-containing products within 14 days 
SYNDROS contains 50% (w/w) dehydrated alcohol and 5.5% (w/w) propylene glycol.</t>
  </si>
  <si>
    <t>Drospirenone</t>
  </si>
  <si>
    <t>Drospirenone is given in combination with estradiol as a tablet as Angeliq. Each tablet contains 0.25 mg drospirenone and 0.5 mg estradiol. Dosage is one tablet taken by mouth once daily.</t>
  </si>
  <si>
    <t>50419-483-03</t>
  </si>
  <si>
    <t>Bayer HealthCare Pharmaceuticals</t>
  </si>
  <si>
    <t>- Undiagnosed abnormal genital bleeding (4)
- Known, suspected, or history of cancer of the breast (4, 5.3)
- Known or suspected estrogen-dependent neoplasia (4, 5.3)
- Active DVT , PE, or a history of these conditions (4, 5.1 )
- Active arterial thromboembolic disease (for example, stroke and MI), or history of these conditions (4, 5.1)
- Renal impairment (4, 5.2)
- Known liver impairment or disease (4, 5.2)
- Adrenal insufficiency (4, 5.2)
- Known or suspected pregnancy (4, 8.1)
- Known protein C, protein S, or antithrombin deficiency, or other known thrombophilic disorders (4)
- Known anaphylactic reaction, angioedema, or hypersensitivity to Angeliq (4)</t>
  </si>
  <si>
    <t>Duloxetine</t>
  </si>
  <si>
    <t>Administer duloxetine delayed-release capsules at a total dose of 40 mg/day (given as 20 mg twice daily) to 60 mg/day (given either once daily or as 30 mg twice daily).</t>
  </si>
  <si>
    <t>27241-097-05, 27241-097-06, 27241-097-10, 27241-097-90, 27241-098-03, 27241-098-09, 27241-098-10, 27241-099-03, 27241-099-40, 27241-099-90, 27241-164-30</t>
  </si>
  <si>
    <t>Ajanta Pharma USA</t>
  </si>
  <si>
    <t>The use of MAOIs intended to treat psychiatric disorders with duloxetine or within 5 days of stopping treatment with duloxetine is contraindicated because of an increased risk of serotonin syndrome. The use of duloxetine within 14 days of stopping an MAOI intended to treat psychiatric disorders is contraindicated .
Starting duloxetine in a patient who is being treated with MAOIs such as linezolid or intravenous methylene blue is also contraindicated because of an increased risk of serotonin syndrome.</t>
  </si>
  <si>
    <t>Dutasteride</t>
  </si>
  <si>
    <t>The recommended dose of dutasteride capsules is 1 capsule (0.5 mg dutasteride) taken once daily.</t>
  </si>
  <si>
    <t>0591-2292-19, 0591-2292-30</t>
  </si>
  <si>
    <t>Dutasteride is contraindicated for use in women who are pregnant. In animal reproduction and developmental toxicity studies, dutasteride inhibited development of male fetus external genitalia. Therefore, dutasteride may cause fetal harm when administered to a pregnant woman.
Dutasteride is contraindicated for use in patients with previously demonstrated clinically significant hypersensitivity (e.g., serious skin reactions, angioedema) to dutasteride or other 5 alpha-reductase inhibitors.</t>
  </si>
  <si>
    <t>Efavirenz</t>
  </si>
  <si>
    <t>The recommended dosage of efavirenz is 600 mg orally, once daily, in combination with a protease inhibitor and/or nucleoside analogue reverse transcriptase inhibitors (NRTIs). If efavirenz is coadministered with voriconazole, the efavirenz dose should be decreased to 300 mg once daily.</t>
  </si>
  <si>
    <t>0056-0470-30, 0056-0474-92, 0056-0510-30</t>
  </si>
  <si>
    <t>Bristol-Myers Squibb Pharma Company</t>
  </si>
  <si>
    <t>SUSTIVA is contraindicated in patients with previously demonstrated clinically significant hypersensitivity (e.g., Stevens-Johnson syndrome, erythema multiforme, or toxic skin eruptions) to any of the components of this product. Coadministration of efavirenz with elbasvir and grazoprevir is contraindicated.</t>
  </si>
  <si>
    <t>Enalapril</t>
  </si>
  <si>
    <t>The recommended initial dose in patients not on diuretics is 5 mg once a day. Dosage should be adjusted according to blood pressure response. The usual dosage range is 10 to 40 mg per day administered in a single dose or two divided doses.</t>
  </si>
  <si>
    <t>69043-032-01, 69043-032-99, 69043-033-01, 69043-033-99, 69043-034-01, 69043-034-99, 69043-035-01, 69043-035-99</t>
  </si>
  <si>
    <t xml:space="preserve">Cronus Pharma </t>
  </si>
  <si>
    <t>When pregnancy is detected, discontinue Enalapril Maleate Tablets, USP as soon as possible. Drugs that act directly on the renin-angiotensin system can cause injury and death to the developing fetus. Enalapril maleate is contraindicated in patients who are hypersensitive to this product and in patients with a history of angioedema related to previous treatment with an angiotensin-converting enzyme inhibitor and in patients with hereditary or idiopathic angioedema.
Do not coadminister aliskiren with enalapril maleate in patients with diabetes (see "PRECAUTIONS, Drug Interactions" on label).
Enalapril maleate is contraindicated in combination with a neprilysin inhibitor (e.g., sacubitril). Do not administer enalapril maleate within 36 hours of switching to or from sacubitril/valsartan, a neprilysin inhibitor.</t>
  </si>
  <si>
    <t>Eprosartan</t>
  </si>
  <si>
    <t>Eprosartan mesylate can be administered once or twice daily with total daily doses ranging from 400 mg to 800 mg.</t>
  </si>
  <si>
    <t>54868-5281-1</t>
  </si>
  <si>
    <t>TEVETEN HCT is contraindicated in patients who are hypersensitive to this product or any of its components. Because of the hydrochlorothiazide component, this product is contraindicated in patients with anuria or hypersensitivity to other sulfonamide-derived drugs. When used in pregnancy during the second and third trimesters, drugs that act directly on the renin-angiotensin system can cause injury and even death to the developing fetus. When pregnancy is detected, TEVETEN HCT Tablets should be discontinued as soon as possible.</t>
  </si>
  <si>
    <t>Erythromycin</t>
  </si>
  <si>
    <t>The usual dose is 250 mg every 6 hours taken one hour before meals.</t>
  </si>
  <si>
    <t>24338-120-13</t>
  </si>
  <si>
    <t>Arbor Pharmaceuticals</t>
  </si>
  <si>
    <t>Erythromycin is contraindicated in patients with known hypersensitivity to this antibiotic. Erythromycin is contraindicated in patients taking terfenadine, astemizole, cisapride, pimozide, ergotamine, or dihydroergotamine. Do not use erythromycin concomitantly with HMG CoA reductase inhibitors (statins) that are extensively metabolized by CYP 3A4 (lovastatin or simvastatin), due to the increased risk of myopathy, including rhabdomyolysis.</t>
  </si>
  <si>
    <t>Escitalopram</t>
  </si>
  <si>
    <t>The recommended dose of escitalopram tablets is 10 mg once daily.</t>
  </si>
  <si>
    <t>59746-279-01, 59746-279-05, 59746-279-10, 59746-279-30, 59746-279-90, 59746-280-01, 59746-280-05, 59746-280-10, 59746-280-30, 59746-280-90, 59746-281-01, 59746-281-05, 59746-281-10, 59746-281-30, 59746-281-90</t>
  </si>
  <si>
    <t>The use of MAOIs intended to treat psychiatric disorders with escitalopram or within 14 days of stopping treatment with escitalopram is contraindicated because of an increased risk of serotonin syndrome. The use of escitalopram  within 14 days of stopping an MAOI intended to treat psychiatric disorders is also contraindicated. Starting escitalopram in a patient who is being treated with MAOIs such as linezolid or intravenous methylene blue is also contraindicated because of an increased risk of serotonin syndrome. Concomitant use in patients taking pimozide is contraindicated. Escitalopram is contraindicated in patients with a hypersensitivity to escitalopram or citalopram or any of the inactive ingredients in escitalopram tablets.</t>
  </si>
  <si>
    <t>Esomeprazole</t>
  </si>
  <si>
    <t>The recommended dose is 20 mg or 40 mg once daily.</t>
  </si>
  <si>
    <t>43598-509-10, 43598-509-30, 43598-509-90, 43598-510-10, 43598-510-30, 43598-510-90</t>
  </si>
  <si>
    <t xml:space="preserve">Esomeprazole magnesium is contraindicated in patients with known hypersensitivity to substituted benzimidazoles or to any component of the formulation. Hypersensitivity reactions may include anaphylaxis, anaphylactic shock, angioedema, bronchospasm, acute tubulointerstitial nephritis, and urticaria. Proton pump inhibitors (PPIs), including esomeprazole, are contraindicated in patients receiving rilpivirine containing products. </t>
  </si>
  <si>
    <t>Estradiol ҂</t>
  </si>
  <si>
    <t>The usual initial dosage range is 1 to 2 mg daily of estradiol adjusted as necessary to control presenting symptoms. The minimal effective dose for maintenance therapy should be determined by titration.</t>
  </si>
  <si>
    <t>42806-087-01, 42806-087-05, 42806-088-01, 42806-088-05, 42806-089-01, 42806-089-05, 42806-089-09</t>
  </si>
  <si>
    <t>Epic Pharma</t>
  </si>
  <si>
    <t xml:space="preserve">Estrogens should not be used in individuals with any of the following conditions:
- Undiagnosed abnormal genital bleeding
- Known, suspected or history of cancer of the breast except in appropriately selected patients being treated for metastatic disease
- Known or suspected estrogen-dependent neoplasia
- Active deep vein thrombosis, pulmonary embolism or history of these conditions
- Active or recent (e.g., within the past year) arterial thromboembolic disease (e.g., stroke, myocardial infarction)
- Liver dysfunction or disease
Estradiol tablets should not be used in patients with known hypersensitivity to its ingredients.
Estrogens should not be used in individuals with known or suspected pregnancy. There is no indication for estradiol tablets in pregnancy. There appears to be little or no increased risk of birth defects in children born to women who have used estrogens and progestins from oral contraceptives inadvertently during early pregnancy. </t>
  </si>
  <si>
    <t>Eszopiclone</t>
  </si>
  <si>
    <t xml:space="preserve">The recommended starting dose is 1 mg. Dosing can be raised to 2 mg or 3 mg if clinically indicated. </t>
  </si>
  <si>
    <t>63402-193-10, 63402-193-09,  63402-191-10, 63402-191-09, 63402-190-10</t>
  </si>
  <si>
    <t xml:space="preserve">Sunovion Pharmaceuticals </t>
  </si>
  <si>
    <t>LUNESTA is contraindicated in patients who have experienced complex sleep behaviors after taking LUNESTA. LUNESTA is contraindicated in patients with known hypersensitivity to eszopiclone. Hypersensitivity reactions include anaphylaxis and angioedema.</t>
  </si>
  <si>
    <t>Ethacrynic acid</t>
  </si>
  <si>
    <t>The smallest dose required to produce gradual weight loss (about 1 to 2 pounds per day) is recommended. Onset of diuresis usually occurs at 50 to 100 mg for adults. After diuresis has been achieved, the minimally effective dose (usually from 50 to 200 mg daily) may be given on a continuous or intermittent dosage schedule.</t>
  </si>
  <si>
    <t>25010-215-15, 25010-215-65</t>
  </si>
  <si>
    <t>Bausch Health US</t>
  </si>
  <si>
    <t>All diuretics, including ethacrynic acid, are contraindicated in anuria. If increasing electrolyte imbalance, azotemia, and/or oliguria occur during treatment of severe, progressive renal disease, the diuretic should be discontinued. In a few patients this diuretic has produced severe, watery diarrhea. If this occurs, it should be discontinued and not used again. Until further experience in infants is accumulated, therapy with oral and parenteral EDECRIN is contraindicated. Hypersensitivity to any component of this product in contraindicated.</t>
  </si>
  <si>
    <t>Ethambutol</t>
  </si>
  <si>
    <t>In patients who have not received previous antituberculosus therapy, administer ethambutol hydrochloride at 15 mg/kg (7 mg/lb) of body weight, as a single oral dose once every 24 hours. (LDD calculated assuming 80 kg adult.)</t>
  </si>
  <si>
    <t>68850-010-01, 68850-012-01, 68850-012-02</t>
  </si>
  <si>
    <t>STI Pharma</t>
  </si>
  <si>
    <t>MYAMBUTOL is contraindicated in patients who are known to be hypersensitive to this drug. It is also contraindicated in patients with known optic neuritis unless clinical judgment determines that it may be used. MYAMBUTOL is contraindicated in patients who are unable to appreciate and report visual side effects or changes in vision (e.g., young children, unconscious patients).</t>
  </si>
  <si>
    <t>Ethinyl estradiol ҂</t>
  </si>
  <si>
    <t>Ethinyl estradiol is given in combination with levonorgestrel. Levonorgestrel and ethinyl estradiol tablets contain 0.15 mg of levonorgestrel and 0.03 mg of ethinyl estradiol. Dosage is one tablet by mouth at the same time every day (0.03 mg/day)</t>
  </si>
  <si>
    <t>68462-672-91, 68462-672-95</t>
  </si>
  <si>
    <t>Glenmark Pharmaceuticals, USA</t>
  </si>
  <si>
    <t>Levonorgestrel and ethinyl estradiol tablets are contraindicated in females who are known to have or develop the following conditions:
- A high risk of arterial or venous thrombotic diseases
- Current diagnosis of, or history of breast cancer, which may be hormone sensitive                                                                                                                                                                                                                                                                                                                                                                         - Liver tumors, acute viral hepatitis, or severe (decompensated) cirrhosis 
- Undiagnosed abnormal uterine bleeding                                                                                                                                                                                                                                                                                             - Use of Hepatitis C drug combinations containing ombitasvir/paritaprevir/ritonavir, with or without dasabuvir, due to the potential for ALT elevations</t>
  </si>
  <si>
    <t xml:space="preserve">Ethynodiol </t>
  </si>
  <si>
    <t xml:space="preserve">Ethynodiol diacetate is given in combination with ethinyl estradiol. Each table contains 1 mg ethynodiol diacetate and 50 ug ethinyl estradiol. 
Take one pill at the same time every day until the pack is empty. </t>
  </si>
  <si>
    <t>0378-7306-53, 0378-7306-85</t>
  </si>
  <si>
    <t>Ethynodiol diacetate and ethinyl estradiol tablets are contraindicated in females who are known to have or develop the following conditions:
- Thrombophlebitis or thromboembolic disorders
- A past history of deep vein thrombophlebitis or thromboembolic disorders
- Cerebral vascular disease, myocardial infarction, or coronary artery disease, or a past history of these conditions
- Current diagnosis of, or history of, breast cancer, which may be hormone-sensitive
- Known or suspected carcinoma of the female reproductive organs or suspected estrogen-dependent neoplasia, or a history of these conditions
- Undiagnosed abnormal genital bleeding
- History of cholestatic jaundice of pregnancy or jaundice with prior oral contraceptive use
- Past or present, benign or malignant liver tumors
- Known or suspected pregnancy
- Are receiving Hepatitis C drug combinations containing ombitasvir/paritaprevir/ritonavir, with or without dasabuvir, due to the potential for ALT elevations (see "WARNINGS, RISK OF LIVER ENZYME ELEVATIONS WITH CONCOMITANT HEPATITIS C TREATMENT" on label)</t>
  </si>
  <si>
    <t>Etidronate disodium</t>
  </si>
  <si>
    <t>Dosage is 5 to 10 mg/kg-day for a period not to exceed 3 months. (LDD calculated assuming 80 kg adult.)</t>
  </si>
  <si>
    <t>0378-3286-91, 0378-3288-91 (currently not in NDC; see link)</t>
  </si>
  <si>
    <t>- Abnormalities of the esophagus which delay esophageal emptying such as stricture or achalasia
- Known hypersensitivity to etidronate disodium or in patients with clinically overt osteomalacia</t>
  </si>
  <si>
    <t>Etodolac</t>
  </si>
  <si>
    <t>For the relief of the signs and symptoms of osteoarthritis or rheumatoid arthritis, the recommended starting dose of etodolac extended-release tablets is 400 to 1000 mg given orally once per day.</t>
  </si>
  <si>
    <t>16714-497-01, 16714-497-02, 16714-498-01, 16714-498-02, 16714-499-01, 16714-499-02</t>
  </si>
  <si>
    <t>Etodolac extended-release tablets are contraindicated in patients with known hypersensitivity to etodolac. Etodolac extended-release tablets should not be given to patients who have experienced asthma, urticaria, or allergic-type reactions after taking aspirin or other NSAIDs. Severe, rarely fatal, anaphylactic-like reactions to NSAIDs have been reported in such patients. Etodolac extended-release tablets are contraindicated in the setting of coronary artery bypass graft (CABG) surgery.</t>
  </si>
  <si>
    <t>Etonogestrel</t>
  </si>
  <si>
    <t>Etonogestrel is given in combination with ethinyl estradiol (NuvaRing).  NuvaRing is a polymeric vaginal ring containing 11.7 mg etonogestrel and 2.7 mg ethinyl estradiol, which releases on average 0.12 mg/day of etonogestrel and 0.015 mg/day of ethinyl estradiol.</t>
  </si>
  <si>
    <t>0052-0273-01, 0052-0273-03, 0052-0273-04, 0052-0273-05, 0052-0273-81, 0052-0273-85</t>
  </si>
  <si>
    <t xml:space="preserve">Organon USA </t>
  </si>
  <si>
    <t xml:space="preserve">Do not prescribe NuvaRing to women who are known to have or use the following:
- A high risk of arterial or venous thrombotic diseases; examples include women who are known to:
   * Smoke, if over age 35
   * Have deep vein thrombosis or pulmonary embolism, now or in the past
   * Have cerebrovascular disease 
   * Have coronary artery disease
   * Have thrombogenic valvular or thrombogenic rhythm diseases of the heart (for example, subacute bacterial endocarditis with valvular disease, or atrial fibrillation) 
   * Have inherited or acquired hypercoagulopathies 
   * Have uncontrolled hypertension 
   *  Have diabetes mellitus with vascular disease 
   * Have headaches with focal neurological symptoms or migraine headaches with aura 
- Women over age 35 with any migraine headaches
- Liver tumors, benign or malignant or liver disease 
- Undiagnosed abnormal uterine bleeding 
- Pregnancy, because there is no reason to use CHCs during pregnancy 
- Breast cancer or other estrogen- or progestin-sensitive cancer, now or in the past 
- Hypersensitivity reactions, including anaphylaxis and angioedema, to any of the components of NuvaRing 
- Use of Hepatitis C drug combinations containing ombitasvir/paritaprevir/ritonavir, with or without dasabuvir, due to potential for ALT elevations </t>
  </si>
  <si>
    <t>Etoposide ҂</t>
  </si>
  <si>
    <t>In small cell lung cancer, the recommended oral dose of etoposide capsules is two times the IV dose rounded to the nearest 50 mg (i.e., two times 35 mg/m2/day for 4 days to 50 mg/m2/day for 5 days).</t>
  </si>
  <si>
    <t>0378-3266-94</t>
  </si>
  <si>
    <t>Etoposide capsules are contraindicated in patients who have demonstrated a previous hypersensitivity to etoposide or any component of the formulation.</t>
  </si>
  <si>
    <t>Everolimus</t>
  </si>
  <si>
    <t>An initial everolimus dose of 0.75 mg orally twice daily (1.5 mg per day) is recommended for adult kidney transplant patients in combination with reduced dose cyclosporine, administered as soon as possible after transplantation.</t>
  </si>
  <si>
    <t>0078-0414-20, 0078-0414-61, 0078-0415-20, 0078-0415-61, 0078-0417-20, 0078-0417-61</t>
  </si>
  <si>
    <t xml:space="preserve">Zortress is contraindicated in patients with known hypersensitivity to everolimus, sirolimus, or to components of the drug product. </t>
  </si>
  <si>
    <t>Exemestane</t>
  </si>
  <si>
    <t>The recommended dose of exemestane in early and advanced breast cancer is one 25 mg tablet once daily.</t>
  </si>
  <si>
    <t>0009-7663-04</t>
  </si>
  <si>
    <t xml:space="preserve">Pharmacia and Upjohn Company </t>
  </si>
  <si>
    <t>AROMASIN is contraindicated in patients with a known hypersensitivity to the drug or to any of the excipients.</t>
  </si>
  <si>
    <t>Ezetimibe</t>
  </si>
  <si>
    <t>The recommended dose of ezetimibe is 10 mg once daily.</t>
  </si>
  <si>
    <t>66582-414-15, 66582-414-28, 66582-414-29, 66582-414-30, 66582-414-31, 66582-414-54, 66582-414-74, 66582-414-76</t>
  </si>
  <si>
    <t>Merck Sharp &amp; Dohme Corp.</t>
  </si>
  <si>
    <t>ZETIA is contraindicated in the following conditions:
- The combination of ZETIA with a statin is contraindicated in patients with active liver disease or unexplained persistent elevations in hepatic transaminase levels.
ZETIA is also contraindicated for the following:
- Women who are pregnant or may become pregnant: Because statins decrease cholesterol synthesis and possibly the synthesis of other biologically active substances derived from cholesterol, ZETIA in combination with a statin may cause fetal harm when administered to pregnant women. Additionally, there is no apparent benefit to therapy during pregnancy, and safety in pregnant women has not been established. If the patient becomes pregnant while taking this drug, the patient should be apprised of the potential hazard to the fetus and the lack of known clinical benefit with continued use during pregnancy. 
- Nursing mothers: Because statins may pass into breast milk, and because statins have the potential to cause serious adverse reactions in nursing infants, women who require ZETIA treatment in combination with a statin should be advised not to nurse their infants.
- Patients with a known hypersensitivity to any component of this product: Hypersensitivity reactions including anaphylaxis, angioedema, rash and urticaria have been reported with ZETIA.</t>
  </si>
  <si>
    <t>Famciclovir</t>
  </si>
  <si>
    <t>The recommended dosage of famciclovir for chronic suppressive therapy of recurrent episodes of genital herpes is 250 mg twice daily.</t>
  </si>
  <si>
    <t>33342-024-07, 33342-025-07, 33342-026-07</t>
  </si>
  <si>
    <t>Famciclovir tablets are contraindicated in patients with known hypersensitivity to the product, its components, or Denavir (penciclovir cream).</t>
  </si>
  <si>
    <t>Famotidine</t>
  </si>
  <si>
    <t>To relieve or prevent symptoms, swallow one 10-mg tablet with a glass of water; do not use more than 2 tablets in 24 hours.</t>
  </si>
  <si>
    <t>67091-241-25, 67091-242-30</t>
  </si>
  <si>
    <t>WinCo Foods</t>
  </si>
  <si>
    <t>Felbamate</t>
  </si>
  <si>
    <t>Increase the dosage of felbamate by 1,200 mg/day increments at weekly intervals to 3,600 mg/day. </t>
  </si>
  <si>
    <t>16714-775-01, 16714-775-02</t>
  </si>
  <si>
    <t>Felbamate oral suspension, USP is contraindicated in patients with known hypersensitivity to felbamate oral suspension, its ingredients, or known sensitivity to other carbamates. It should not be used in patients with a history of any blood dyscrasia or hepatic dysfunction.</t>
  </si>
  <si>
    <t>Felodipine</t>
  </si>
  <si>
    <t xml:space="preserve">The recommended dosage range is 2.5 mg to 10 mg once daily. </t>
  </si>
  <si>
    <t>61442-431-01, 61442-431-05, 61442-432-01, 61442-432-05, 61442-433-01, 61442-433-05</t>
  </si>
  <si>
    <t>Carlsbad Technology</t>
  </si>
  <si>
    <t>Felodipine extended-release tablets are contraindicated in patients who are
hypersensitive to this product.</t>
  </si>
  <si>
    <t>Fenofibrate</t>
  </si>
  <si>
    <t>The initial dose is 30 to 90 mg per day. Dosage should be individualized according to patient response.</t>
  </si>
  <si>
    <t>27437-107-06, 27437-107-19, 27437-108-01, 27437-108-06, 27437-108-09, 27437-108-19</t>
  </si>
  <si>
    <t>Antara is contraindicated in:
- Patients with severe renal impairment, including those receiving dialysis
- Patients with active liver disease, including those with primary biliary cirrhosis and unexplained persistent liver function abnormalities
- Patients with pre-existing gallbladder disease
- Nursing mothers
- Patients with known hypersensitivity to fenofibric acid or fenofibrate</t>
  </si>
  <si>
    <t>Fenofibric acid</t>
  </si>
  <si>
    <t>The initial dose is 35 to 105 mg per day. Dosage should be individualized according to patient response.</t>
  </si>
  <si>
    <t>69973-035-30, 69973-105-30, 69973-105-90</t>
  </si>
  <si>
    <t>Halton Laboratories</t>
  </si>
  <si>
    <t xml:space="preserve">Fenofibric acid tablets are contraindicated in:
- Patients with severe renal impairment, including those receiving dialysis 
- Patients with active liver disease, including those with primary biliary cirrhosis and unexplained persistent liver function abnormalities
- Patients with preexisting gallbladder disease
- Patients with known hypersensitivity to fenofibric acid or fenofibrate 
- Nursing mothers </t>
  </si>
  <si>
    <t>Fenoprofen</t>
  </si>
  <si>
    <t>For the treatment of mild to moderate pain, the recommended dosage is 200 mg given orally every 4 to 6 hours, as needed.</t>
  </si>
  <si>
    <t>54288-131-10, 54288-132-09</t>
  </si>
  <si>
    <t>BPI Labs</t>
  </si>
  <si>
    <t xml:space="preserve">FENOPROFEN CALCIUM is contraindicated in the following patients with:
- Known hypersensitivity (e.g., anaphylactic reactions and serious skin reactions) to fenoprofen or any components of the drug product
- History of asthma, urticaria, or other allergic-type reactions after taking aspirin or other NSAIDs; severe, sometimes fatal, anaphylactic reactions to NSAIDs have been reported in such patients 
- In the setting of coronary artery bypass graft (CABG) surgery </t>
  </si>
  <si>
    <t>Fentanyl</t>
  </si>
  <si>
    <t>Initiate treatment with fentanyl  for all patients with a single initial dose of 100 ug. If adequate analgesia is obtained within 30 minutes of administration of the 100 ug tablet, continue to treat subsequent episodes of breakthrough pain with this dose.</t>
  </si>
  <si>
    <t>42358-100-32, 42358-200-32, 42358-300-32, 42358-400-32, 42358-600-32, 42358-800-32</t>
  </si>
  <si>
    <t>Sentynl Therapeutics</t>
  </si>
  <si>
    <t>ABSTRAL is contraindicated in:
- Opioid non-tolerant patients: Life-threatening respiratory depression and death could occur at any dose in opioid non-tolerant patients.
- Acute or postoperative pain, including headache/migraine, dental pain, or use in the emergency department
- Acute or severe bronchial asthma in an unmonitored setting or in the absence of resuscitative equipment
- Known or suspected gastrointestinal obstruction, including paralytic ileus 
- Known hypersensitivity to fentanyl (e.g., anaphylaxis)</t>
  </si>
  <si>
    <t>Fexofenadine</t>
  </si>
  <si>
    <t xml:space="preserve">The recommended dose of fexofenadine hydrochloride tablets is 60 mg twice daily or 180 mg once daily with water. </t>
  </si>
  <si>
    <t>71399-8042-1</t>
  </si>
  <si>
    <t>Akron Pharma</t>
  </si>
  <si>
    <t>Finasteride</t>
  </si>
  <si>
    <t>The recommended dose is one tablet (1 mg finasteride) taken once daily.</t>
  </si>
  <si>
    <t>0006-0071-07, 0006-0071-31, 0006-0071-54</t>
  </si>
  <si>
    <t>Finasteride use is contraindicated in women when they are or may potentially be pregnant. Because of the ability of Type II 5α-reductase inhibitors to inhibit the conversion of testosterone to 5α-dihydrotestosterone (DHT), finasteride may cause abnormalities of the external genitalia of a male fetus of a pregnant woman who receives finasteride. If this drug is used during pregnancy, or if pregnancy occurs while taking this drug, the pregnant woman should be apprised of the potential hazard to the male fetus. In female rats, low doses of finasteride administered during pregnancy have produced abnormalities of the external genitalia in male offspring. Finasteride use is contraindicated in patients with hypersensitivity to any component of this medication.</t>
  </si>
  <si>
    <t>Fluconazole</t>
  </si>
  <si>
    <r>
      <t>For the treatment of</t>
    </r>
    <r>
      <rPr>
        <i/>
        <sz val="8"/>
        <rFont val="Calibri"/>
        <family val="2"/>
        <scheme val="minor"/>
      </rPr>
      <t xml:space="preserve"> Candida</t>
    </r>
    <r>
      <rPr>
        <sz val="8"/>
        <rFont val="Calibri"/>
        <family val="2"/>
        <scheme val="minor"/>
      </rPr>
      <t xml:space="preserve"> urinary tract infections and peritonitis, daily doses of 50 to 200 mg have been used in open, noncomparative studies of small numbers of patients.</t>
    </r>
  </si>
  <si>
    <t>52343-085-30, 52343-086-01, 52343-087-11, 52343-087-22, 52343-088-01</t>
  </si>
  <si>
    <t>ACETRIS HEALTH</t>
  </si>
  <si>
    <t>Fluconazole tablets are contraindicated in patients who have shown hypersensitivity to fluconazole or to any of its excipients. There is no information regarding cross-hypersensitivity between fluconazole and other azole antifungal agents. Caution should be used in prescribing fluconazole tablets to patients with hypersensitivity to other azoles. Coadministration of terfenadine is contraindicated in patients receiving fluconazole tablets at multiple doses of 400 mg or higher based upon results of a multiple dose interaction study. Coadministration of other drugs known to prolong the QT interval and which are metabolized via the enzyme CYP3A4 such as cisapride, astemizole, erythromycin, pimozide, and quinidine are contraindicated in patients receiving fluconazole tablets.</t>
  </si>
  <si>
    <t>Fludrocortisone acetate</t>
  </si>
  <si>
    <t>The usual dose is 0.1 mg of fludrocortisone acetate tablets daily, although dosage ranging from 0.1 mg three times a week to 0.2 mg daily has been employed. In the event transient hypertension develops as a consequence of therapy, the dose should be reduced to 0.05 mg daily.</t>
  </si>
  <si>
    <t>0115-7033-01, 0115-7033-02, 0115-7033-03</t>
  </si>
  <si>
    <t>Corticosteroids are contraindicated in patients with systemic fungal infections and in those with a history of possible or known hypersensitivity to these agents.</t>
  </si>
  <si>
    <t>Fluoxetine</t>
  </si>
  <si>
    <t>20 mg/day is sufficient to obtain a satisfactory response in Major Depressive Disorder in most cases; consequently, a dose of 20 mg/day, administered in the morning, is recommended as the initial dose.</t>
  </si>
  <si>
    <t>63739-493-40, 63739-494-40</t>
  </si>
  <si>
    <t>McKesson Packaging Services Business Unit of McKesson Corporation</t>
  </si>
  <si>
    <t>When using fluoxetine and olanzapine in combination, also refer to the Contraindications section of the package insert for olanzapine and fluoxetine hydrochloride capsules.
The use of fluoxetine is contraindicated with the following:
- Monoamine Oxidase Inhibitors 
- Pimozide
- Thioridazin</t>
  </si>
  <si>
    <t>Fluoxymesterone</t>
  </si>
  <si>
    <t>Dosage is within the range of 2.5 to 20 mg daily, although generally in the lower range of 2.5 to 10 mg daily, and for a limited duration, for example 4 to 6 months.</t>
  </si>
  <si>
    <t>0832-0086-00</t>
  </si>
  <si>
    <t>Androgens are contraindicated in men with carcinomas of the breast or with known or suspected carcinomas of the prostate and in women who are or may become pregnant. When administered to pregnant women, androgens cause virilization of the external genitalia of the female fetus. This virilization includes clitoromegaly, abnormal vaginal development, and fusion of genital folds to form a scrotal-like structure. The degree of masculinization is related to the amount of drug given and the age of the fetus and is most likely to occur in the female fetus when the drugs are given in the first trimester. If the patient becomes pregnant while taking androgens, she should be apprised of the potential hazard to the fetus.</t>
  </si>
  <si>
    <t>Fluphenazine</t>
  </si>
  <si>
    <t>When symptoms are controlled, dosage can generally be reduced gradually to daily maintenance doses of 1 to 5 mg, often given as a single daily dose.</t>
  </si>
  <si>
    <t>0121-0653-04</t>
  </si>
  <si>
    <t>Pharmaceutical Associates</t>
  </si>
  <si>
    <t>Phenothiazines are contraindicated in patients with suspected or established subcortical brain damage, in patients receiving large doses of hypnotics, and in comatose or severely depressed states. The presence of blood dyscrasia or liver damage precludes the use of fluphenazine hydrochloride. Fluphenazine hydrochloride is contraindicated in patients who have shown hypersensitivity to fluphenazine; cross-sensitivity to phenothiazine derivatives may occur.</t>
  </si>
  <si>
    <t>Flurazepam</t>
  </si>
  <si>
    <t>Use the lowest dose effective for the patient, as important adverse effects of flurazepam hydrochloride capsules are dose related. The recommended initial dose is 15 mg for women and either 15 mg or 30 mg for men. The 15 mg dose can be increased to 30 mg if necessary for efficacy.</t>
  </si>
  <si>
    <t>0378-4415-01, 0378-4430-01</t>
  </si>
  <si>
    <t>Flurazepam hydrochloride capsules are contraindicated in patients with known hypersensitivity to flurazepam or other benzodiazepines. Rare cases of angioedema involving the tongue, glottis or larynx have been reported in patients after taking the first or subsequent doses of flurazepam. Some patients have had additional symptoms such as dyspnea, throat closing, or nausea and vomiting that suggest anaphylaxis. Patients who develop such reactions should not be rechallenged with flurazepam.</t>
  </si>
  <si>
    <t>Flutamide</t>
  </si>
  <si>
    <t>The recommended dosage is two 125-mg capsules three times a day at 8-hour intervals for a total daily dose of 750 mg.</t>
  </si>
  <si>
    <t>69097-915-12, 69097-915-91</t>
  </si>
  <si>
    <t>Flutamide capsules are contraindicated in patients who are hypersensitive to flutamide or any component of this preparation.
Flutamide capsules are contraindicated in patients with severe hepatic impairment (baseline hepatic enzymes should be evaluated prior to treatment).</t>
  </si>
  <si>
    <t>Fluvastatin</t>
  </si>
  <si>
    <t>The dose range is 20 mg/day to 80 mg/day.</t>
  </si>
  <si>
    <t>0078-0354-05, 0078-0354-15</t>
  </si>
  <si>
    <t>LESCOL XL is contraindicated in patients with hypersensitivity to any component of this medication.
LESCOL XL is contraindicated in patients with active liver disease or unexplained, persistent elevations in serum transaminases.
LESCOL XL is contraindicated in women who are pregnant or may become pregnant. Serum cholesterol and triglycerides increase during normal pregnancy, and cholesterol or cholesterol derivatives are essential for fetal development. LESCOL XL may cause fetal harm when administered to pregnant women. Atherosclerosis is a chronic process and the discontinuation of lipid-lowering drugs during pregnancy should have little impact on the outcome of long-term therapy of primary hypercholesterolemia.
LESCOL XL should be administered to women of childbearing age only when such patients are highly unlikely to conceive and have been informed of the potential hazards. If the patient becomes pregnant while taking this drug, LESCOL XL should be discontinued and the patient should be apprised of the potential hazard to the fetus.
Fluvastatin is secreted into the breast milk of animals and because HMG-CoA reductase inhibitors have the potential to cause serious adverse reactions in nursing infants, women who require treatment with LESCOL XL should be advised not to breastfeed their infants.</t>
  </si>
  <si>
    <t>Fluvoxamine</t>
  </si>
  <si>
    <t>The recommended starting dose for adult patients is 50 mg, administered as a single daily dose at bedtime. In the controlled clinical trials establishing the effectiveness of fluvoxamine maleate tablets in OCD, patients were titrated within a dose range of 100 to 300 mg/day. Consequently, the dose should be increased in 50 mg increments every 4 to 7 days, as tolerated, until maximum therapeutic benefit is achieved, not to exceed 300 mg per day.</t>
  </si>
  <si>
    <t>60505-0164-1, 60505-0164-2, 60505-0165-1, 60505-0165-2, 60505-0166-1, 60505-0166-2</t>
  </si>
  <si>
    <t>Coadministration of tizanidine, thioridazine, alosetron, or pimozide with fluvoxamine maleate tablets is contraindicated.
The use of MAOIs intended to treat psychiatric disorders with fluvoxamine maleate tablets or within 14 days of stopping treatment with fluvoxamine maleate tablets is contraindicated because of an increased risk of serotonin syndrome. The use of fluvoxamine maleate tablets within 14 days of stopping an MAOI intended to treat psychiatric disorders is also contraindicated.
Starting fluvoxamine maleate tablets in a patient who is being treated with MAOIs such as linezolid or intravenous methylene blue is also contraindicated because of an increased risk of serotonin syndrome.</t>
  </si>
  <si>
    <t>Fosfomycin</t>
  </si>
  <si>
    <t>The recommended dosage for women 18 years of age and older for uncomplicated urinary tract infection (acute cystitis) is one sachet (3 g of fosfomycin).</t>
  </si>
  <si>
    <t>0456-4300-08</t>
  </si>
  <si>
    <t>Allergan</t>
  </si>
  <si>
    <t>MONUROL is contraindicated in patients with known hypersensitivity to the drug.</t>
  </si>
  <si>
    <t>Furosemide</t>
  </si>
  <si>
    <t>The usual initial dose of furosemide is 20 to 80 mg given as a single dose.</t>
  </si>
  <si>
    <t>0054-3294-46, 0054-3294-50, 0054-3298-63, 0054-4297-25, 0054-4297-31, 0054-4299-25, 0054-4299-31, 0054-4301-25, 0054-4301-29, 0054-8297-25, 0054-8299-25, 0054-8301-25</t>
  </si>
  <si>
    <t>Furosemide is contraindicated in patients with anuria and in patients with a history of hypersensitivity to furosemide.</t>
  </si>
  <si>
    <t>Gabapentin</t>
  </si>
  <si>
    <t>The effective dose of gabapentin capsules is 900 to 1800 mg/day and given in divided doses (three times a day) using 300 or 400 mg capsules.</t>
  </si>
  <si>
    <t>63304-627-01, 63304-627-05, 63304-627-30, 63304-627-51, 63304-628-01, 63304-628-05, 63304-628-30, 63304-628-51, 63304-629-01, 63304-629-05, 63304-629-30, 63304-629-51</t>
  </si>
  <si>
    <t>Gabapentin is contraindicated in patients who have demonstrated hypersensitivity to the drug or its ingredients.</t>
  </si>
  <si>
    <t>Gemfibrozil ҂</t>
  </si>
  <si>
    <t>The recommended dose for adults is 1200 mg administered in two divided doses 30 minutes before the morning and evening meal.</t>
  </si>
  <si>
    <t>0591-0454-05, 0591-0454-60</t>
  </si>
  <si>
    <t>- Combination therapy of gemfibrozil with cerivastatin due to the increased risk of myopathy and rhabdomyolysis
- Hepatic or severe renal dysfunction, including primary biliary cirrhosis
- Preexisting gallbladder disease
- Hypersensitivity to gemfibrozil</t>
  </si>
  <si>
    <t>Glipizide</t>
  </si>
  <si>
    <t>The recommended starting dose is 5 mg, given before breakfast. There is no fixed dosage regimen for the management of diabetes mellitus with glipizide or any other hypoglycemic agent.</t>
  </si>
  <si>
    <t>16729-139-00, 16729-139-16, 16729-139-17, 16729-140-00, 16729-140-16, 16729-140-17</t>
  </si>
  <si>
    <t>Glipizide Tablets, USP are contraindicated in patients with:
- Known hypersensitivity to the drug
- Type 1 diabetes mellitus, diabetic ketoacidosis, with or without coma; this condition should be treated with insulin</t>
  </si>
  <si>
    <t>Glyburide</t>
  </si>
  <si>
    <t>The usual maintenance dose is in the range of 1.25 to 20 mg daily, which may be given as a single dose or in divided doses.</t>
  </si>
  <si>
    <t>0115-1742-01, 0115-1742-03, 0115-1743-01, 0115-1743-03, 0115-1744-01, 0115-1744-03</t>
  </si>
  <si>
    <t>Glyburide tablets are contraindicated in patients:
- With known hypersensitivity to the drug or any of its excipients
- With type 1 diabetes mellitus or diabetic ketoacidosis, with or without coma; these conditions should be treated with insulin
- Treated with bosentan</t>
  </si>
  <si>
    <t>Griseofulvin ҂</t>
  </si>
  <si>
    <t>Daily administration of 375 mg (as a single dose or in divided doses) will give a satisfactory response in most patients with tinea corporis, tinea cruris, and tinea capitis.</t>
  </si>
  <si>
    <t>64980-184-01, 64980-184-03, 64980-185-01, 64980-185-03</t>
  </si>
  <si>
    <t>Two cases of conjoined twins have been reported since 1977 in patients taking griseofulvin during the first trimester of pregnancy. Griseofulvin should not be prescribed to pregnant patients. If the patient becomes pregnant while taking this drug, the patient should be apprised of the potential hazard to the fetus.
This drug is contraindicated in patients with porphyria or hepatocellular failure and in individuals with a history of hypersensitivity to griseofulvin.</t>
  </si>
  <si>
    <t>Guaifenesin</t>
  </si>
  <si>
    <t>Dosage for adults and children 12 years of age and over is two to four (100 mg guaifenesin) tablets every 4 hours.</t>
  </si>
  <si>
    <t>51467-009-01, 51467-009-02</t>
  </si>
  <si>
    <t>FORTUNE PHARMACAL COMPANY</t>
  </si>
  <si>
    <t>Guanfacine</t>
  </si>
  <si>
    <t xml:space="preserve">The recommended initial dose of guanfacine hydrochloride when given alone or in combination with another antihypertensive drug is 1 mg daily given at bedtime to minimize somnolence. </t>
  </si>
  <si>
    <t>0591-0444-01, 0591-0453-01</t>
  </si>
  <si>
    <t>Guanfacine tablets are contraindicated in patients with known hypersensitivity to guanfacine hydrochloride</t>
  </si>
  <si>
    <t>Haloperidol</t>
  </si>
  <si>
    <t>In adults with moderate symptomatology, the initial dosage range is 0.5 mg to 2 mg b.i.d. or t.i.d. Upon achieving a satisfactory therapeutic response, dosage should then be gradually reduced to the lowest effective maintenance level.</t>
  </si>
  <si>
    <t>0378-0214-01, 0378-0214-10, 0378-0257-01, 0378-0257-10, 0378-0327-01, 0378-0327-10, 0378-0334-01, 0378-0335-01, 0378-0351-01, 0378-0351-10</t>
  </si>
  <si>
    <t>Haloperidol tablets are contraindicated in severe toxic central nervous system depression or comatose states from any cause and in individuals who are hypersensitive to this drug or have Parkinson’s disease.</t>
  </si>
  <si>
    <t xml:space="preserve">Hydralazine </t>
  </si>
  <si>
    <t>Initiate therapy in gradually increasing dosages; adjust according to individual response. Start with 10 mg four times daily for the first 2 to 4 days, increase to 25 mg four times daily for the balance of the first week. For the second and subsequent weeks, increase dosage to 50 mg four times daily. For maintenance, adjust dosage to the lowest effective levels.</t>
  </si>
  <si>
    <t>67877-290-01, 67877-290-05, 67877-291-01, 67877-291-05, 67877-291-10, 67877-292-01, 67877-292-05, 67877-292-10, 67877-293-01, 67877-293-05, 67877-293-10</t>
  </si>
  <si>
    <t>Ascend Laboratories</t>
  </si>
  <si>
    <t xml:space="preserve">- Hypersensitivity to hydralazine
- Coronary artery disease
- Mitral valvular rheumatic heart disease
</t>
  </si>
  <si>
    <t>Hydrochlorothiazide ҂</t>
  </si>
  <si>
    <t>The adult initial dose of hydrochlorothiazide is one 12.5-mg capsule given once daily whether given alone or in combination with other anti-hypertensives. Total daily doses greater than 50 mg are not recommended.</t>
  </si>
  <si>
    <t> 59746-382-05, 59746-382-06, 59746-382-10</t>
  </si>
  <si>
    <t>Hydrochlorothiazide is contraindicated in patients with anuria. Hypersensitivity to this product or other sulfonamide derived drugs is also contraindicated.</t>
  </si>
  <si>
    <t>Hydrocodone</t>
  </si>
  <si>
    <t>Initiate treatment with hydrocodone bitartrate with one 10 mg capsule every 12 hours.</t>
  </si>
  <si>
    <t>43376-310-60, 43376-315-60, 43376-320-60, 43376-330-60, 43376-340-60, 43376-350-60</t>
  </si>
  <si>
    <t>Zogenix</t>
  </si>
  <si>
    <t>ZOHYDRO ER is contraindicated in patients with:
- Significant respiratory depression
- Acute or severe bronchial asthma in an unmonitored setting or in the absence of resuscitative equipment
- Known or suspected paralytic ileus
- Hypersensitivity (e.g., anaphylaxis) to hydrocodone bitartrate or any other ingredients in ZOHYDRO ER</t>
  </si>
  <si>
    <t>Hydrocortisone</t>
  </si>
  <si>
    <t>The initial dosage of hydrocortisone tablets may vary from 20 mg to 240 mg of hydrocortisone per day. The initial dosage should be maintained or adjusted until a satisfactory response is noted.</t>
  </si>
  <si>
    <t>59762-0073-1, 59762-0074-1, 59762-0075-1</t>
  </si>
  <si>
    <t xml:space="preserve">Greenstone </t>
  </si>
  <si>
    <t>- Systemic fungal infections and known hypersensitivity to components</t>
  </si>
  <si>
    <t>Hydromorphone</t>
  </si>
  <si>
    <t xml:space="preserve">The usual starting dose for hydromorphone hydrochloride tablets is 2 mg to 4 mg, orally, every 4 to 6 hours. </t>
  </si>
  <si>
    <t>58177-449-04, 58177-449-09, 58177-449-11, 58177-620-04, 58177-620-09, 58177-620-11, 58177-621-04, 58177-621-09, 58177-621-11</t>
  </si>
  <si>
    <t>Hydromorphone hydrochloride tablets are contraindicated in patients with a known hypersensitivity to hydromorphone, patients with respiratory depression in the absence of resuscitative equipment, and in patients with status asthmaticus. Hydromorphone hydrochloride tablets are also contraindicated for use in obstetrical analgesia.</t>
  </si>
  <si>
    <t>Hydroxychloroquine</t>
  </si>
  <si>
    <t xml:space="preserve">The recommended dosage is 200 mg given once daily, or 400 mg given once daily or in two divided doses. For prophylaxis, the recommended dosage is 400 mg once a week. </t>
  </si>
  <si>
    <t>16729-485-01, 16729-485-16, 16729-561-01, 16729-562-01, 
16729-563-01, 16729-563-16</t>
  </si>
  <si>
    <t>Hydroxychloroquine sulfate is contraindicated in patients with known hypersensitivity to 4-aminoquinoline compounds.</t>
  </si>
  <si>
    <t>Hydroxyzine</t>
  </si>
  <si>
    <t>For use in the management of pruritus due to allergic conditions such as chronic urticaria and atopic and contact dermatoses, and in histamine-mediated pruritus the dosage in adults is 25 mg t.i.d. or q.i.d. The dosage for use as a sedative when used as a premedication and following general anesthesia is 50–100 mg in adults.</t>
  </si>
  <si>
    <t>0049-5590-93, 0049-5600-66, 0049-5610-66, 0049-5610-73, 0049-5620-66, 0049-5630-66</t>
  </si>
  <si>
    <t>Roerig</t>
  </si>
  <si>
    <t>Hydroxyzine, when administered to the pregnant mouse, rat, and rabbit, induced fetal abnormalities in the rat and mouse at doses substantially above the human therapeutic range. Clinical data in human beings are inadequate to establish safety in early pregnancy. Until such data are available, hydroxyzine is contraindicated in early pregnancy.
Hydroxyzine is contraindicated for patients who have shown a previous hypersensitivity to it.</t>
  </si>
  <si>
    <t>Ibuprofen</t>
  </si>
  <si>
    <t>Take one 200-mg tablet every 4 to 6 hours while symptoms persist.</t>
  </si>
  <si>
    <t>51824-064-01</t>
  </si>
  <si>
    <t>New World Imports</t>
  </si>
  <si>
    <t>Imipramine</t>
  </si>
  <si>
    <t>For outpatients, the dosage initially is 75 mg/day increased to 150 mg/day. Dosages over 200 mg/day are not recommended. For maintenance, the dosage is 50 to 150 mg/day.</t>
  </si>
  <si>
    <t>49884-054-01, 49884-054-10, 49884-055-01, 49884-055-10, 49884-056-01, 49884-056-10</t>
  </si>
  <si>
    <t>The concomitant use of monoamine oxidase inhibiting compounds is contraindicated. Hyperpyretic crises or severe convulsive seizures may occur in patients receiving such combinations. The potentiation of adverse effects can be serious, or even fatal. When it is desired to substitute imipramine hydrochloride in patients receiving a monoamine oxidase inhibitor, as long an interval should elapse as the clinical situation will allow, with a minimum of 14 days. Initial dosage should be low and increases should be gradual and cautiously prescribed.
The drug is contraindicated during the acute recovery period after a myocardial infarction. Patients with a known hypersensitivity to this compound should not be given the drug. The possibility of cross-sensitivity to other dibenzazepine compounds should be kept in mind.</t>
  </si>
  <si>
    <t>Indomethacin</t>
  </si>
  <si>
    <t>Dosage is 25 mg twice a day or three times a day for moderate to severe rheumatoid arthritis. If this is well tolerated, increase the daily dosage by 25 mg or by 50 mg, if required</t>
  </si>
  <si>
    <t>65162-506-03, 65162-506-06, 65162-506-09, 65162-506-10, 65162-506-11, 65162-506-50</t>
  </si>
  <si>
    <t>Indomethacin extended-release capsules are contraindicated in the following patients:
- Known hypersensitivity (e.g., anaphylactic reactions and serious skin reactions) to indomethacin or any components of the drug product
- History of asthma, urticaria, or other allergic-type reactions after taking aspirin or other NSAIDs; severe, sometimes fatal, anaphylactic reactions to NSAIDs have been reported in such patients 
- In the setting of coronary artery bypass graft (CABG) surgery</t>
  </si>
  <si>
    <t>Irbesartan</t>
  </si>
  <si>
    <t>The recommended initial dose of irbesartan tablets is 150 mg once daily. The dosage can be increased to a maximum dose of 300 mg once daily as needed to control blood pressure.</t>
  </si>
  <si>
    <t>33342-047-07, 33342-047-10, 33342-047-12, 33342-047-15, 33342-048-07, 33342-048-10, 33342-048-12, 33342-048-15, 33342-049-07, 33342-049-10, 33342-049-15, 33342-049-39</t>
  </si>
  <si>
    <t>Irbesartan tablets are contraindicated in patients who are hypersensitive to any component of this product.
Do not coadminister aliskiren with irbesartan tablets in patients with diabetes.</t>
  </si>
  <si>
    <t>Isoniazid</t>
  </si>
  <si>
    <t>5 mg/kg up to 300 mg daily in a single dose; or
15 mg/kg up to 900 mg/day, two or three times/week.
 (LDD calculated assuming 80 kg adult.)</t>
  </si>
  <si>
    <t>0527-1109-01, 0527-1109-10, 0527-1109-30</t>
  </si>
  <si>
    <t>Isoniazid is contraindicated in patients who develop severe hypersensitivity reactions, including drug-induced hepatitis; previous isoniazid-associated hepatic injury; severe adverse reactions to isoniazid such as drug fever, chills, arthritis; and acute liver disease of any etiology.</t>
  </si>
  <si>
    <t>Isosorbide dinitrate</t>
  </si>
  <si>
    <t>The usual starting dose of isosorbide dinitrate is 5 mg to 20 mg, two or three times daily. For maintenance therapy, 10 mg to 40 mg, two or three times daily is recommended.</t>
  </si>
  <si>
    <t>49884-009-01, 49884-009-10, 49884-020-01, 49884-020-10, 49884-021-01, 49884-021-10, 49884-022-01, 49884-022-10</t>
  </si>
  <si>
    <t>Isosorbide dinitrate is contraindicated in patients who are allergic to isosorbide dinitrate or any of its other ingredients.
Do not use isosorbide dinitrate in patients who are taking certain drugs for erectile dysfunction (phosphodiesterase inhibitors), such as sildenafil, tadalafil, or vardenafil. Concomitant use can cause severe hypotension, syncope, or myocardial ischemia.
Do not use isosorbide dinitrate in patients who are taking the soluble guanylate cyclase stimulator riociguat. Concomitant use can cause hypotension.</t>
  </si>
  <si>
    <t>Isosorbide mononitrate</t>
  </si>
  <si>
    <t xml:space="preserve">The recommended regimen of isosorbide mononitrate tablets is 20 mg twice daily, with the doses seven hours apart. </t>
  </si>
  <si>
    <t>0228-2620-11, 0228-2631-11</t>
  </si>
  <si>
    <t>Isosorbide mononitrate is contraindicated in patients who are allergic to it.
Do not use isosorbide mononitrate in patients who are taking certain drugs for erectile dysfunction (phosphodiesterase inhibitors), such as sildenafil, tadalafil, or vardenafil. Concomitant use can cause severe hypotension, syncope, or myocardial ischemia.
Do not use isosorbide mononitrate in patients who are taking the soluble guanylate cyclase stimulator riociguat. Concomitant use can cause hypotension.</t>
  </si>
  <si>
    <t>Itraconazole</t>
  </si>
  <si>
    <t>The recommended dose is 200 mg once daily (2 capsules).</t>
  </si>
  <si>
    <t>16729-271-10, 16729-271-16, 16729-271-51, 16729-271-72</t>
  </si>
  <si>
    <t>Itraconazole capsules should not be administered for the treatment of onychomycosis in patients with evidence of ventricular dysfunction such as congestive heart failure (CHF) or a history of CHF. Coadministration of a number of CYP3A4 substrates are contraindicated with Itraconazole. Plasma concentrations increase for the following drugs: levaceytlmethadol (levomethadyl), methadone, disopyramide, dofetilide, dronedarone, quinidine, isavuconazole, ergot alkaloids (such as dihydroergotamine, ergometrine (ergonovine), ergotamine, methylergometrine (methylergonovine)), irinotecan, lurasidone, oral midazolam, pimozide, triazolam, felodipine, nisoldipine, ivabradine, ranolazine, eplerenone, cisapride, naloxegol, lomitapide, lovastatin, simvastatin, avanafil, ticagrelor. In addition, coadministration with colchicine, fesoterodine and solifenacin is contraindicated in subjects with varying degrees of renal or hepatic impairment, and coadministration with eliglustat is contraindicated in subjects that are poor or intermediate metabolizers of CYP2D6 and in subjects taking strong or moderate CYP2D6 inhibitors. Itraconazole should not be administered for the treatment of onychomycosis to pregnant patients or to women contemplating pregnancy.
Itraconazole is contraindicated for patients who have shown hypersensitivity to itraconazole. There is limited information regarding cross-hypersensitivity between itraconazole and other azole antifungal agents. Caution should be used when prescribing itraconazole to patients with hypersensitivity to other azoles.</t>
  </si>
  <si>
    <t>Ketoconazole</t>
  </si>
  <si>
    <t>The recommended starting dose of ketoconazole tablets is a single daily administration of 200 mg (one tablet). If clinical responsiveness is insufficient within the expected time, the dose of ketoconazole tablets may be increased to 400 mg (two tablets) once daily.</t>
  </si>
  <si>
    <t>35573-433-02, 35573-433-30</t>
  </si>
  <si>
    <t>Burel Pharmaceuticals</t>
  </si>
  <si>
    <t>Drug Interactions: Coadministration of a number of CYP3A4 substrates such as dofetilide, quinidine cisapride and pimozide is contraindicated with ketoconazole tablets. Coadministration with ketoconazole can cause elevated plasma concentrations of these drugs and may increase or prolong both therapeutic and adverse effects to such an extent that a potentially serious adverse reaction may occur. For example, increased plasma concentrations of some of these drugs can lead to QT prolongation and sometimes resulting in life-threatening ventricular tachyarrhythmias including occurrences of torsades de pointes, a potentially fatal arrhythmia. 
Additionally, the following other drugs are contraindicated with ketoconazole tablets: methadone, disopyramide, dronedarone, ergot alkaloids such as dihydroergotamine, ergometrine, ergotamine, methylergometrine, irinotecan, lurasidone, oral midazolam, alprazolam, triazolam, felodipine, nisoldipine, ranolazine, tolvaptan, eplerenone, lovastatin, simvastatin and colchicine. 
Enhanced Sedation: Coadministration of ketoconazole tablets with oral midazolam, oral triazolam or alprazolam has resulted in elevated plasma concentrations of these drugs. This may potentiate and prolong hypnotic and sedative effects, especially with repeated dosing or chronic administration of these agents. Concomitant administration of ketoconazole tablets with oral triazolam, oral midazolam or alprazolam is contraindicated.
Myopathy: Coadministration of CYP3A4 metabolized HMG-CoA reductase inhibitors such as simvastatin, and lovastatin is contraindicated with ketoconazole tablets. 
Ergotism: Concomitant administration of ergot alkaloids such as dihydroergotamine and ergotamine with ketoconazole tablets is contraindicated. 
Liver Disease: The use of ketoconazole tablets is contraindicated in patients with acute or chronic liver disease.
Hypersensitivity: Ketoconazole tablets USP, 200 mg is contraindicated in patients who have shown hypersensitivity to the drug.</t>
  </si>
  <si>
    <t>Ketoprofen</t>
  </si>
  <si>
    <t>The usual dose of ketoprofen immediate-release capsules recommended for mild to moderate pain and dysmenorrhea is 25 to 50 mg every 6 to 8 hours as necessary.</t>
  </si>
  <si>
    <t>23155-020-01, 23155-020-05, 23155-021-01, 23155-021-05, 23155-022-01, 23155-022-05</t>
  </si>
  <si>
    <t xml:space="preserve">Heritage Pharma Labs d/b/a Avet Pharmaceuticals Labs </t>
  </si>
  <si>
    <t>Ketoprofen capsules are contraindicated in patients who have shown hypersensitivity to ketoprofen.
Ketoprofen capsules USP should not be given to patients who have experienced asthma, urticaria, or allergic-type reactions after taking aspirin or other NSAIDs. Severe, rarely fatal, anaphylactic reactions to ketoprofen have been reported in such patients.
Ketoprofen capsules are contraindicated in the setting of coronary artery bypass graft (CABG) surgery.</t>
  </si>
  <si>
    <t>Labetalol</t>
  </si>
  <si>
    <t>The recommended initial dosage is 100 mg twice daily whether used alone or added to a diuretic regimen. After 2 or 3 days, using standing blood pressure as an indicator, dosage may be titrated in increments of 100 mg b.i.d. every 2 or 3 days. The usual maintenance dosage of labetalol HCl is between 200 and 400 mg twice daily.</t>
  </si>
  <si>
    <t>49884-122-01, 49884-122-05, 49884-122-10, 49884-123-01, 49884-123-05, 49884-123-10, 49884-124-01, 49884-124-05, 49884-124-10</t>
  </si>
  <si>
    <t>Labetalol hydrochloride tablets are contraindicated in bronchial asthma, overt cardiac failure, greater-than-first-degree heart block, cardiogenic shock, severe bradycardia, other conditions associated with severe and prolonged hypotension, and in patients with a history of hypersensitivity to any component of the product.
Beta-blockers, even those with apparent cardioselectivity, should not be used in patients with a history of obstructive airway disease, including asthma.</t>
  </si>
  <si>
    <t>Lamivudine</t>
  </si>
  <si>
    <t>The recommended oral dosage of lamivudine tablets is 100 mg once daily.</t>
  </si>
  <si>
    <t>60505-3250-6</t>
  </si>
  <si>
    <t>Lamivudine tablets (HBV) are contraindicated in patients with a previous hypersensitivity reaction to lamivudine.</t>
  </si>
  <si>
    <t>Lamotrigine</t>
  </si>
  <si>
    <t xml:space="preserve">The maintenance range (week 8 and onward) is 200 to 250 mg every day in patients taking lamotrigine for adjunctive therapy for primary generalized tonic-clonic and partial-onset seizures. For conversion to monotherapy, the target therapeutic dosage range is 250 to 300 mg daily. </t>
  </si>
  <si>
    <t>64679-271-01, 64679-271-02, 64679-271-03, 64679-271-04, 64679-272-01, 64679-272-02, 64679-272-03, 64679-272-04, 64679-273-01, 64679-273-02, 64679-273-03, 64679-273-04, 64679-274-01, 64679-274-02, 64679-274-03, 64679-274-04, 64679-275-01, 64679-275-02, 64679-275-03, 64679-275-04</t>
  </si>
  <si>
    <t xml:space="preserve">Wockhardt USA </t>
  </si>
  <si>
    <t xml:space="preserve">Lamotrigine extended-release tablet is contraindicated in patients who have demonstrated hypersensitivity (e.g., rash, angioedema, acute urticaria, extensive pruritus, mucosal ulceration) to the drug or its ingredients. </t>
  </si>
  <si>
    <t>Lansoprazole</t>
  </si>
  <si>
    <t>The recommended dose for treating frequent heartburn is 15 mg daily for 14 days.</t>
  </si>
  <si>
    <t>72288-301-01, 72288-301-03</t>
  </si>
  <si>
    <t>Amazon.com Services</t>
  </si>
  <si>
    <t>Letrozole</t>
  </si>
  <si>
    <t>The recommended dose of letrozole tablets is one 2.5 mg tablet administered once a day, without regard to meals.</t>
  </si>
  <si>
    <t>51991-759-10, 51991-759-33</t>
  </si>
  <si>
    <t>Breckenridge Pharmaceutical</t>
  </si>
  <si>
    <t>- Pregnancy: Letrozole can cause fetal harm 
- Known hypersensitivity to the active substance, or to any of the excipients</t>
  </si>
  <si>
    <t>Levetiracetam</t>
  </si>
  <si>
    <t>Treatment should be initiated with a daily dose of 1000 mg/day. The once daily dosage may be adjusted in increments of 1000 mg every 2 weeks to a maximum recommended daily dose of 3000 mg/day once daily.</t>
  </si>
  <si>
    <t>69367-332-60, 69367-333-60</t>
  </si>
  <si>
    <t>Westminster Pharmaceuticals</t>
  </si>
  <si>
    <t>Levetiracetam extended-release tablets are contraindicated in patients with a hypersensitivity to levetiracetam. Reactions have included anaphylaxis and angioedema.</t>
  </si>
  <si>
    <t>Levodopa</t>
  </si>
  <si>
    <t>Per label, levodopa is given in combination with carbidopa as SINEMET. Dosage is best initiated with one tablet of SINEMET 25-100 three times a day. Dosage may be increased by one tablet every day or every other day, as necessary, until a dosage of eight tablets of SINEMET 25-100 a day is reached. For maintenance, at least 70 to 100 mg of carbidopa per day should be provided. Sinemet 25-100 contains 25 mg of carbidopa and 100 mg of levodopa. (Levodopa only drug products are discontinued according to Drugs@FDA).</t>
  </si>
  <si>
    <t>0006-3916-68,  0006-3915-68, 0006-3917-68</t>
  </si>
  <si>
    <t>Nonselective monoamine oxidase (MAO) inhibitors are contraindicated for use with SINEMET. These inhibitors must be discontinued at least two weeks prior to initiating therapy with SINEMET. SINEMET may be administered concomitantly with the manufacturer's recommended dose of an MAO inhibitor with selectivity for MAO type B (e.g., selegiline HCl).
SINEMET is contraindicated in patients with known hypersensitivity to any component of this drug, and in patients with narrow-angle glaucoma.</t>
  </si>
  <si>
    <t>Levofloxacin</t>
  </si>
  <si>
    <t>The usual dose of levofloxacin tablets is 250 mg, 500 mg, or 750 mg administered orally every 24 hours, as indicated by infection.</t>
  </si>
  <si>
    <t>64679-544-01, 64679-544-02, 64679-544-03, 64679-544-04, 64679-544-05, 64679-545-01, 64679-545-02, 64679-545-03, 64679-545-04, 64679-545-05, 64679-547-01, 64679-547-02, 64679-547-03, 64679-547-04, 64679-547-05</t>
  </si>
  <si>
    <t>Levofloxacin tablets are contraindicated in persons with known hypersensitivity to levofloxacin, or other quinolone antibacterials.</t>
  </si>
  <si>
    <t>Levonorgestrel</t>
  </si>
  <si>
    <t>Levorphanol</t>
  </si>
  <si>
    <t xml:space="preserve">Initiate treatment with levorphanol tartrate tablets in a dosing range of 1 to 2 mg every 6 to 8 hours as needed for pain. If necessary, the dose may be increased to up to 3 mg every 6 to 8 hours, after adequate evaluation of the patient's response. </t>
  </si>
  <si>
    <t> 42358-101-10, 42358-102-10, 42358-103-10</t>
  </si>
  <si>
    <t>Levorphanol Tartrate Tablets are contraindicated in patients with:
- Significant respiratory depression
- Acute or severe bronchial asthma in an unmonitored setting or in the absence of resuscitative equipment 
- Known or suspected gastrointestinal obstruction, including paralytic ileus hypersensitivity to levorphanol or any of the formulation excipients (e.g., anaphylaxis)</t>
  </si>
  <si>
    <t>Levothyroxine</t>
  </si>
  <si>
    <t>The average full replacement dose of levothyroxine sodium is approximately 1.6 ug/kg-day (e.g., 100-125 ug/day for a 70 kg adult). (LDD calculated assuming 80 kg adult.)</t>
  </si>
  <si>
    <t>0527-4951-32, 0527-4952-32, 0527-4953-32, 0527-4954-32, 0527-4955-32, 0527-4956-32, 0527-4957-32, 0527-4958-32, 0527-4959-32, 0527-4960-32, 0527-4961-32, 0527-4962-32</t>
  </si>
  <si>
    <t>Levothyroxine Sodium capsules are contraindicated in patients with uncorrected adrenal insufficiency.</t>
  </si>
  <si>
    <t>Lidocaine</t>
  </si>
  <si>
    <t>The maximum recommended single dose of lidocaine HCl should not exceed 4.5 mg/kg or 2 mg/lb body weight and does not in any case exceed a total of 300 mg.</t>
  </si>
  <si>
    <t>63323-482-26, 63323-482-41, 63323-485-26, 63323-485-41, 63323-486-26, 63323-486-41, 63323-492-16, 63323-492-26, 63323-492-36, 63323-492-41, 63323-492-43, 63323-492-45, 63323-495-26, 63323-495-41</t>
  </si>
  <si>
    <t>Lidocaine HCl is contraindicated in patients with a known history of hypersensitivity to local anesthetics of the amide type.</t>
  </si>
  <si>
    <t>Liothyronine</t>
  </si>
  <si>
    <t>Usual maintenance dose is 25 ug to 75 ug daily.</t>
  </si>
  <si>
    <t xml:space="preserve"> 70771-1606-0, 70771-1606-1, 70771-1607-0, 70771-1607-1, 70771-1608-0, 70771-1608-1</t>
  </si>
  <si>
    <t xml:space="preserve">Cadila Healthcare </t>
  </si>
  <si>
    <t>Liothyronine sodium is contraindicated in patients with uncorrected adrenal insufficiency.</t>
  </si>
  <si>
    <t>Lisdexamfetamine</t>
  </si>
  <si>
    <t>The recommended starting dose is 30 mg once daily in the morning in patients ages 6 and above. Dosage may be adjusted in increments of 10 mg or 20 mg at approximately weekly intervals up to maximum dose of 70 mg/day.</t>
  </si>
  <si>
    <t>59417-101-10, 59417-102-10, 59417-103-10, 59417-104-10, 59417-105-10, 59417-106-10, 59417-107-10, 59417-115-01, 59417-116-01, 59417-117-01, 59417-118-01, 59417-119-01, 59417-120-01</t>
  </si>
  <si>
    <t>Takeda Pharmaceuticals America</t>
  </si>
  <si>
    <t>VYVANSE is contraindicated in:
- Patients with known hypersensitivity to amphetamine products or other ingredients of VYVANSE; anaphylactic reactions, Stevens-Johnson Syndrome, angioedema, and urticaria have been observed in postmarketing reports
- Patients taking monoamine oxidase inhibitors (MAOIs), or within 14 days of stopping MAOIs (including MAOIs such as linezolid or intravenous methylene blue), because of an increased risk of hypertensive crisis</t>
  </si>
  <si>
    <t>Lisinopril</t>
  </si>
  <si>
    <t>The usual effective dosage range for heart failure is 5 to 20 mg per day administered as a single daily dose.</t>
  </si>
  <si>
    <t>66685-0701-0, 66685-0701-1, 66685-0701-2, 66685-0702-0, 66685-0702-1, 66685-0702-2, 66685-0702-3, 66685-0703-0, 66685-0703-1, 66685-0703-2, 66685-0703-3, 66685-0704-0, 66685-0704-1, 66685-0704-2, 66685-0704-3, 66685-0705-0, 66685-0705-1, 66685-0705-2, 66685-0705-3, 66685-0706-0, 66685-0706-1, 66685-0706-2, 66685-0706-3, 66685-0706-4</t>
  </si>
  <si>
    <t>Lisinopril tablets are contraindicated in patients who are hypersensitive to this product and in patients with a history of angioedema related to previous treatment with an angiotensin converting enzyme inhibitor.</t>
  </si>
  <si>
    <t>Lomefloxacin</t>
  </si>
  <si>
    <t>The recommended daily dose of lomefloxacin hydrochloride is 400 mg.</t>
  </si>
  <si>
    <t>0025-5501-01</t>
  </si>
  <si>
    <t xml:space="preserve">G.D. Searle </t>
  </si>
  <si>
    <t>Maxaquin (lomefloxacin HCl) is contraindicated in persons with a history of hypersensitivity to lomefloxacin or any member of the quinolone group of antimicrobial agents.</t>
  </si>
  <si>
    <t>Loperamide</t>
  </si>
  <si>
    <t>For adults and children 12 years of age and over, the dosage is 2 soft gels (2 mg loperamide HCl/soft gel) after the first loose stool, and 1 soft gel after each subsequent loose stool, but no more than 4 soft gels in 24 hours.</t>
  </si>
  <si>
    <t>49035-520-02, 49035-520-12, 49035-520-48</t>
  </si>
  <si>
    <t>EQUATE (Walmart Stores)</t>
  </si>
  <si>
    <t>Loratadine</t>
  </si>
  <si>
    <t>For adults and children 6 years and older, the dosage is one 5-mg tablet every 12 hours, with not more than 2 tablets in 24 hours.</t>
  </si>
  <si>
    <t>11523-7202-1, 11523-7202-3</t>
  </si>
  <si>
    <t>Bayer HealthCare</t>
  </si>
  <si>
    <t>Lorazepam</t>
  </si>
  <si>
    <t>The usual range is 2 to 6 mg/day given in divided doses, with the largest dose being taken before bedtime. The daily dosage may vary from 1 to 10 mg/day.</t>
  </si>
  <si>
    <t>0187-0063-01, 0187-0063-10, 0187-0063-50, 0187-0064-01, 0187-0064-10, 0187-0064-50, 0187-0065-01, 0187-0065-10, 0187-0065-50</t>
  </si>
  <si>
    <t>Ativan (lorazepam) is contraindicated in patients with:
- Hypersensitivity to benzodiazepines or to any components of the formulation
- Acute narrow-angle glaucoma</t>
  </si>
  <si>
    <t>Losartan</t>
  </si>
  <si>
    <t>The usual starting dose of losartan potassium tablets is 50 mg once daily. The dosage can be increased to a maximum dose of 100 mg once daily as needed to control blood pressure.</t>
  </si>
  <si>
    <t>43547-360-09, 43547-360-11, 43547-360-50, 43547-361-03, 43547-361-09, 43547-361-11, 43547-361-50, 43547-362-03, 43547-362-09, 43547-362-11, 43547-362-50</t>
  </si>
  <si>
    <t>Losartan potassium is contraindicated:
- In patients who are hypersensitive to any component of this product
- For coadministration with aliskiren in patients with diabetes</t>
  </si>
  <si>
    <t>Lovastatin</t>
  </si>
  <si>
    <t>The recommended dosing range of lovastatin is 10 to 80 mg/day in single or two divided doses.</t>
  </si>
  <si>
    <t>68001-314-00, 68001-314-08, 68001-315-00, 68001-315-08, 68001-316-00, 68001-316-08</t>
  </si>
  <si>
    <t>BluePoint Laboratories</t>
  </si>
  <si>
    <t>- Hypersensitivity to any component of this medication.
- Active liver disease or unexplained persistent elevations of serum transaminases 
- Concomitant administration with strong CYP3A4 inhibitors (e.g., itraconazole, ketoconazole, posaconazole, voriconazole, HIV protease inhibitors, boceprevir, telaprevir, erythromycin, clarithromycin, telithromycin, nefazodone, and cobicistat-containing products) 
- Pregnancy and lactation: Atherosclerosis is a chronic process and the discontinuation of lipid-lowering drugs during pregnancy should have little impact on the outcome of long-term therapy of primary hypercholesterolemia. Moreover, cholesterol and other products of the cholesterol biosynthesis pathway are essential components for fetal development, including synthesis of steroids and cell membranes. Because of the ability of inhibitors of HMG-CoA reductase such as lovastatin to decrease the synthesis of cholesterol and possibly other products of the cholesterol biosynthesis pathway, lovastatin is contraindicated during pregnancy and in nursing mothers. 
Lovastatin should be administered to women of childbearing age only when such patients are highly unlikely to conceive. If the patient becomes pregnant while taking this drug, lovastatin should be discontinued immediately and the patient should be apprised of the potential hazard to the fetus.</t>
  </si>
  <si>
    <t>Loxapine</t>
  </si>
  <si>
    <t xml:space="preserve">Many patients have been maintained satisfactorily at dosages in the range of 20 to 60 mg daily, although the usual therapeutic and maintenance range is 60 mg to 100 mg daily. </t>
  </si>
  <si>
    <t>10135-585-01, 10135-585-10, 10135-586-01, 10135-586-10, 10135-587-01, 10135-587-10, 10135-588-01, 10135-588-10</t>
  </si>
  <si>
    <t>Marlex Pharmaceuticals</t>
  </si>
  <si>
    <t>Lumefantrine</t>
  </si>
  <si>
    <t>Lumefantrine is given in combination with artemether as COARTEM tablets. COARTEM tablets should be administered over 3 days for a total of 6 doses: an initial dose, second dose after 8 hours, and then twice-daily (morning and evening) for the following 2 days. The adult dosage for patients with bodyweight of 35 kg and above is 4 COARTEM tablets per dose for a total of 6 doses over 3 days. COARTEM tablets are scored and contain 20 mg artemether and 120 mg lumefantrine.</t>
  </si>
  <si>
    <t>- Known hypersensitivity to artemether, lumefantrine, or to any of the excipients. - Coadministration of strong inducers of CYP3A4 such as rifampin, carbamazepine, phenytoin, and St. John’s wort with Coartem tablets</t>
  </si>
  <si>
    <t>Maprotiline</t>
  </si>
  <si>
    <t>Dosage during prolonged maintenance therapy should be kept at the lowest effective level. Dosage may be reduced to levels of 75 mg to 150 mg daily during such periods, with subsequent adjustment depending on therapeutic response.</t>
  </si>
  <si>
    <t>0378-0060-01, 0378-0087-01, 0378-0092-01</t>
  </si>
  <si>
    <t>Meclizine</t>
  </si>
  <si>
    <t>The recommended dosage is 25 mg to 100 mg daily administered orally, in divided doses, depending upon clinical response.</t>
  </si>
  <si>
    <t>65162-441-03, 65162-441-10, 65162-441-11, 65162-441-50, 65162-441-60, 65162-442-03, 65162-442-10, 65162-442-11, 65162-442-50, 65162-442-60, 65162-444-03, 65162-444-10, 65162-444-11, 65162-444-50, 65162-444-60</t>
  </si>
  <si>
    <t>Meclizine hydrochloride tablets are contraindicated in patients with a hypersensitivity to meclizine or any of the inactive ingredients.</t>
  </si>
  <si>
    <t>Meclofenamate</t>
  </si>
  <si>
    <t>The recommended dose is 50 mg every 4 to 6 hours.</t>
  </si>
  <si>
    <t>0378-2150-01, 0378-3000-01</t>
  </si>
  <si>
    <t>Meclofenamate sodium capsules are contraindicated in patients with known hypersensitivity to meclofenamate sodium.
Meclofenamate sodium capsules should not be given to patients who have experienced asthma, urticaria, or allergic-type reactions after taking aspirin or other NSAIDs. Severe, rarely fatal, anaphylactic-like reactions to NSAIDs have been reported in such patients.
Meclofenamate sodium capsules are contraindicated in the setting of coronary artery bypass graft (CABG) surgery.</t>
  </si>
  <si>
    <t>Medroxyprogesterone</t>
  </si>
  <si>
    <t>Medroxyprogesterone acetate tablets may be given in dosages of 5 or 10 mg daily for 5 to 10 days</t>
  </si>
  <si>
    <t>0555-0779-02, 0555-0779-04, 0555-0872-02, 0555-0872-04, 0555-0873-02, 0555-0873-04</t>
  </si>
  <si>
    <t>Medroxyprogesterone acetate is contraindicated in women with any of the following conditions:
- Undiagnosed abnormal genital bleeding
- Known, suspected, or history of breast cancer
- Known or suspected estrogen- or progesterone-dependent neoplasia
- Active DVT, PE, or a history of these conditions
- Active arterial thromboembolic disease (for example, stroke and MI), or a history of these conditions
- Known anaphylactic reaction or angioedema to medroxyprogesterone acetate
- Known liver impairment or disease
- Known or suspected pregnancy</t>
  </si>
  <si>
    <t>Mefenamic acid</t>
  </si>
  <si>
    <t>For the relief of acute pain in adults and adolescents ≥ 14 years of age, the recommended dose is 500 mg as an initial dose followed by 250 mg every 6 hours as needed, usually not to exceed one week.</t>
  </si>
  <si>
    <t>42571-258-01, 42571-258-30</t>
  </si>
  <si>
    <t xml:space="preserve">Mefenamic acid is contraindicated in the following patients:
Known hypersensitivity (e.g., anaphylactic reactions and serious skin reactions) to mefenamic acid or any components of the drug product.
History of asthma, urticaria, or other allergic-type reactions after taking aspirin or other NSAIDs. Severe, sometimes fatal, anaphylactic reactions to NSAIDs have been reported in such patients 
In the setting of coronary artery bypass graft (CABG) surgery </t>
  </si>
  <si>
    <t>Mefloquine</t>
  </si>
  <si>
    <t>For malaria prophylaxis in adults, the dosage is one 250 mg mefloquine hydrochloride tablet once weekly.</t>
  </si>
  <si>
    <t>0555-0171-78, 0555-0171-88</t>
  </si>
  <si>
    <t>Use of mefloquine hydrochloride tablets is contraindicated in patients with a known hypersensitivity to mefloquine or related compounds (e.g., quinine and quinidine) or to any of the excipients contained in the formulation. Mefloquine hydrochloride tablets should not be prescribed for prophylaxis in patients with active depression, a recent history of depression, generalized anxiety disorder, psychosis, schizophrenia or other major psychiatric disorders, or with a history of convulsions.</t>
  </si>
  <si>
    <t>Megestrol acetate ҂</t>
  </si>
  <si>
    <t>For treatment of endometrial carcinoma, the dosage is 40 to 320 mg/day in divided doses.</t>
  </si>
  <si>
    <t>49884-289-01, 49884-290-01, 49884-290-04, 49884-290-05</t>
  </si>
  <si>
    <t>- History of hypersensitivity to megestrol acetate or any component of the formulation</t>
  </si>
  <si>
    <t>Meloxicam</t>
  </si>
  <si>
    <t xml:space="preserve">For management of osteoarthritis pain, the recommended starting dosage is 5 mg orally once daily. Dose may be increased to 10 mg in patients who require additional analgesia. </t>
  </si>
  <si>
    <t>42211-205-23, 42211-205-29, 42211-205-41, 42211-206-23, 42211-206-29, 42211-206-41</t>
  </si>
  <si>
    <t xml:space="preserve">VIVLODEX is contraindicated in the following patients with:
- Known hypersensitivity (e.g., anaphylactic reactions and serious skin reactions) to meloxicam or any components of the drug product
- History of asthma, urticaria, or other allergic-type reactions after taking aspirin or other NSAIDs; severe, sometimes fatal, anaphylactic reactions to NSAIDs have been reported in such patients 
- In the setting of coronary artery bypass graft (CABG) surgery </t>
  </si>
  <si>
    <t>Melphalan ҂</t>
  </si>
  <si>
    <t>When the white blood cell and platelet counts are rising, a maintenance dose of 2 mg daily may be instituted.</t>
  </si>
  <si>
    <t>47781-200-50</t>
  </si>
  <si>
    <t>Melphalan tablets USP should not be used in patients whose disease has demonstrated a prior resistance to this agent. Patients who have demonstrated hypersensitivity to melphalan should not be given the drug.</t>
  </si>
  <si>
    <t>Memantine</t>
  </si>
  <si>
    <t xml:space="preserve">The recommended starting dose of memantine hydrochloride is 5 mg once daily. The dose should be increased in 5 mg increments to 10 mg/day (5 mg twice daily), 15 mg/day (5 mg and 10 mg as separate doses), and 20 mg/day (10 mg twice daily). The minimum recommended interval between dose increases is one week. The dosage shown to be effective in controlled clinical trials is 20 mg/day. </t>
  </si>
  <si>
    <t>62332-075-10, 62332-075-20, 62332-075-30, 62332-075-31, 62332-075-42, 62332-075-60, 62332-075-91, 62332-076-10, 62332-076-20, 62332-076-30, 62332-076-31, 62332-076-42, 62332-076-60, 62332-076-71</t>
  </si>
  <si>
    <t>Memantine hydrochloride is contraindicated in patients with known hypersensitivity to memantine hydrochloride or to any excipients used in the formulation.</t>
  </si>
  <si>
    <t>Meperidine</t>
  </si>
  <si>
    <t>The usual dosage is 50 mg to 150 mg orally, every 3 or 4 hours as necessary.</t>
  </si>
  <si>
    <t>0591-0726-01, 0591-0727-01</t>
  </si>
  <si>
    <t>Meperidine hydrochloride tablets are contraindicated in patients with hypersensitivity to meperidine.
Meperidine is contraindicated in patients who are receiving monoamine oxidase (MAO) inhibitors or those who have recently received such agents. Therapeutic doses of meperidine have occasionally precipitated unpredictable, severe, and occasionally fatal reactions in patients who have received such agents within 14 days. The mechanism of these reactions is unclear, but may be related to a preexisting hyperphenylalaninemia. Some have been characterized by coma, severe respiratory depression, cyanosis, and hypotension, and have resembled the syndrome of acute narcotic overdose. In other reactions the predominant manifestations have been hyperexcitability, convulsions, tachycardia, hyperpyrexia, and hypertension. Although it is not known that other narcotics are free of the risk of such reactions, virtually all of the reported reactions have occurred with meperidine. If a narcotic is needed in such patients, a sensitivity test should be performed in which repeated, small, incremental doses of morphine are administered over the course of several hours while the patient’s condition and vital signs are under careful observation. (Intravenous hydrocortisone or prednisolone have been used to treat severe reactions, with the addition of intravenous chlorpromazine in those cases exhibiting hypertension and hyperpyrexia. The usefulness and safety of narcotic antagonists in the treatment of these reactions is unknown.)</t>
  </si>
  <si>
    <t>Meprobamate</t>
  </si>
  <si>
    <t>The usual adult daily dosage is 1200 mg to 1600 mg, in three or four divided doses. A daily dosage above 2400 mg is not recommended.</t>
  </si>
  <si>
    <t>62332-019-30, 62332-019-31, 62332-019-91, 62332-020-30, 62332-020-31, 62332-020-91</t>
  </si>
  <si>
    <t>- Acute intermittent porphyria as well as allergic or idiosyncratic reactions to meprobamate or related compounds such as carisoprodol, mebutamate, tybamate, or carbromal</t>
  </si>
  <si>
    <t>Mesalamine</t>
  </si>
  <si>
    <t>The recommended dose for maintenance of remission of ulcerative colitis in adult patients is 1.5 g orally once daily in the morning (based on four 0.375 g capsules).</t>
  </si>
  <si>
    <t>65649-103-01, 65649-103-02</t>
  </si>
  <si>
    <t>Salix Pharmaceuticals</t>
  </si>
  <si>
    <t>APRISO is contraindicated in patients with hypersensitivity to salicylates or aminosalicylates or to any of the components of APRISO capsules.</t>
  </si>
  <si>
    <t>Metaxalone</t>
  </si>
  <si>
    <t>The recommended dose for adults and children over 12 years of age is one 800 mg tablet three to four times a day.</t>
  </si>
  <si>
    <t>0591-2341-01, 0591-2341-05</t>
  </si>
  <si>
    <t>- Known hypersensitivity to any components of this product
- Known tendency to drug induced, hemolytic, or other anemias
- Significantly impaired renal or hepatic function</t>
  </si>
  <si>
    <t>Metformin</t>
  </si>
  <si>
    <t>In general, clinically significant responses are not seen at doses below 1500 mg per day.</t>
  </si>
  <si>
    <t xml:space="preserve">67877-561-01, 67877-561-05, 67877-561-10, 67877-562-01, 67877-562-05, 67877-562-10, 67877-563-01, 67877-563-05, 67877-563-10
</t>
  </si>
  <si>
    <t xml:space="preserve">Metformin hydrochloride tablets USP are contraindicated in patients with:
- Renal disease or renal dysfunction (e.g., as suggested by serum creatinine levels ≥ 1.5 mg/dL [males], ≥ 1.4 mg/dL [females] or abnormal creatinine clearance) which may also result from conditions such as cardiovascular collapse (shock), acute myocardial infarction, and septicemia 
- Known hypersensitivity to metformin hydrochloride
- Acute or chronic metabolic acidosis, including diabetic ketoacidosis, with or without coma; diabetic ketoacidosis should be treated with insulin
Metformin hydrochloride tablets USP should be temporarily discontinued in patients undergoing radiologic studies involving intravascular administration of iodinated contrast materials, because use of such products may result in acute alteration of renal function. </t>
  </si>
  <si>
    <t>Methadone</t>
  </si>
  <si>
    <t>Initially, a single dose of 20 to 30 mg of methadone will often be sufficient to suppress withdrawal symptoms.</t>
  </si>
  <si>
    <t>64019-538-25</t>
  </si>
  <si>
    <t>Cebert Pharmaceuticals</t>
  </si>
  <si>
    <t>DISKETS are contraindicated in patients with a known hypersensitivity to methadone hydrochloride or any other ingredient in DISKETS.
Methadone is contraindicated in any situation where opioids are contraindicated such as patients with respiratory depression (in the absence of resuscitative equipment or in unmonitored settings), and in patients with acute bronchial asthma or hypercarbia.
Methadone is contraindicated in any patient who has or is suspected of having a paralytic ileus.</t>
  </si>
  <si>
    <t>Methamphetamine hydrochloride</t>
  </si>
  <si>
    <t>An initial dose of 5 mg methamphetamine hydrochloride tablets once or twice a day is recommended. Daily dosage may be raised in increments of 5 mg at weekly intervals until an optimum clinical response is achieved. The usual effective dose is 20 to 25 mg daily.</t>
  </si>
  <si>
    <t>68308-115-01</t>
  </si>
  <si>
    <t>Contraindicated in patients known to be hypersensitive to amphetamine, or other components of methamphetamine hydrochloride tablets. Hypersensitivity reactions such as angioedema and anaphylactic reactions have been reported in patients treated with other amphetamine products (see "ADVERSE REACTIONS" on label).
Contraindicated in patients taking monoamine oxidase inhibitors (MAOIs), or within 14 days of stopping MAOIs (including MAOIs such as linezolid or intravenous methylene blue), because of an increased risk of hypertensive crisis (see "WARNINGS and DRUG INTERACTIONS" on label). It is also contraindicated in patients with glaucoma, advanced arteriosclerosis, symptomatic cardiovascular disease, moderate to severe hypertension, hyperthyroidism or known hypersensitivity or idiosyncrasy to sympathomimetic amines. Methamphetamine should not be given to patients who are in an agitated state or who have a history of drug abuse.</t>
  </si>
  <si>
    <t>Methimazole</t>
  </si>
  <si>
    <t>The initial daily dosage is 15 mg for mild hyperthyroidism, 30 to 40 mg for moderately severe hyperthyroidism, and 60 mg for severe hyperthyroidism, divided into 3 doses at 8-hour intervals. The maintenance dosage is 5 to 15 mg daily.</t>
  </si>
  <si>
    <t>0677-1945-01, 0677-1946-01</t>
  </si>
  <si>
    <t>UNITED RESEARCH LABORATORIES</t>
  </si>
  <si>
    <t>Methimazole is contraindicated in the presence of hypersensitivity to the drug and in nursing mothers because the drug is excreted in milk.</t>
  </si>
  <si>
    <t>Methocarbamol</t>
  </si>
  <si>
    <t>Six grams a day are recommended for the first 48 to 72 hours of treatment. Thereafter, the dosage can usually be reduced to approximately 4 grams a day.</t>
  </si>
  <si>
    <t>62207-754-41, 62207-754-43, 62207-754-47, 62207-754-49, 62207-770-41, 62207-770-43, 62207-770-47, 62207-770-49</t>
  </si>
  <si>
    <t xml:space="preserve">Granules India </t>
  </si>
  <si>
    <t>Methocarbamol tablets are contraindicated in patients hypersensitive to methocarbamol or to any of the tablet components.</t>
  </si>
  <si>
    <t>Methotrexate</t>
  </si>
  <si>
    <t>For relapsed or refractory non-Hodgkin lymphoma, the recommended dosage is 2.5 mg orally two to four times per week as part of metronomic combination chemotherapy.</t>
  </si>
  <si>
    <t>16729-486-01, 16729-486-36</t>
  </si>
  <si>
    <t>- Pregnant women receiving methotrexate tablets for treatment of non-neoplastic diseases 
- Patients with a history of a severe hypersensitivity reactions, including anaphylaxis, to methotrexate</t>
  </si>
  <si>
    <t>Methyldopa</t>
  </si>
  <si>
    <t>The usual daily dosage of methyldopa tablets is 500 mg to 2 g in two to four doses.</t>
  </si>
  <si>
    <t>16729-029-01, 16729-030-01, 16729-030-16, 16729-030-17, 16729-031-01, 16729-031-16</t>
  </si>
  <si>
    <t>Methyldopa is contraindicated in patients:
- With active hepatic disease, such as acute hepatitis and active cirrhosis
- With liver disorders previously associated with methyldopa therapy (see "WARNINGS" on label)
- With hypersensitivity to any component of this product
- On therapy with monoamine oxidase (MAO) inhibitors</t>
  </si>
  <si>
    <t>Methylphenidate</t>
  </si>
  <si>
    <t xml:space="preserve">The recommended starting dose of methylphenidate hydrochloride extended-release capsules is 20 mg once daily. Dosage may be adjusted in weekly 10 mg increments to a maximum of 60 mg/day taken once daily. When a lower initial dose is appropriate, patients may begin treatment with 10 mg. </t>
  </si>
  <si>
    <t>0781-2361-01, 0781-2362-01, 0781-2363-01, 0781-2364-01</t>
  </si>
  <si>
    <t xml:space="preserve">Sandoz </t>
  </si>
  <si>
    <t xml:space="preserve">- Hypersensitivity to methylphenidate or other components of methylphenidate hydrochloride extended-release capsules; hypersensitivity reactions, such as angioedema and anaphylactic reactions, have been reported in patients treated with methylphenidate 
- Concomitant treatment with monoamine oxidase inhibitors (MAOIs), or within 14 days following discontinuation of treatment with an MAOI, because of the risk of hypertensive crises </t>
  </si>
  <si>
    <t>Methylprednisolone</t>
  </si>
  <si>
    <t xml:space="preserve">The initial dosage of methylprednisolone tablets may vary from 4 mg to 48 mg of methylprednisolone per day depending on the specific disease entity being treated. The initial dosage should be maintained or adjusted until a satisfactory response is noted. </t>
  </si>
  <si>
    <t>59746-001-03, 59746-001-06, 59746-002-04, 59746-002-06, 59746-003-14, 59746-015-04</t>
  </si>
  <si>
    <t xml:space="preserve">- Systemic fungal infections and known hypersensitivity to components
</t>
  </si>
  <si>
    <t>Methyltestosterone</t>
  </si>
  <si>
    <t>Replacement therapy in androgen-deficient males is 10 to 50 mg of methyltestosterone daily.</t>
  </si>
  <si>
    <t>0115-1408-01, 0115-1408-03, 0115-1408-08</t>
  </si>
  <si>
    <t>Androgens are contraindicated in men with carcinomas of the breast or with known or suspected carcinomas of the prostate, and in women who are or may become pregnant. When administered to pregnant women, androgens cause virilization of the external genitalia of the female fetus.</t>
  </si>
  <si>
    <t>Metoclopramide</t>
  </si>
  <si>
    <t xml:space="preserve">The recommended dosage is 10 mg dose four times daily at least 30 minutes before eating and at bedtime for 2 to 8 weeks. </t>
  </si>
  <si>
    <t>43386-580-31, 43386-581-31</t>
  </si>
  <si>
    <t>Metoclopramide Orally Disintegrating Tablets is contraindicated:
- In patients with a history of tardive dyskinesia (TD) or a dystonic reaction to metoclopramide 
- When stimulation of gastrointestinal motility might be dangerous (e.g., in the presence of gastrointestinal hemorrhage, mechanical obstruction, or perforation)
- In patients with pheochromocytoma or other catecholamine-releasing paragangliomas; Reglan may cause a hypertensive/pheochromocytoma crisis, probably due to release of catecholamines from the tumor 
- In patients with epilepsy; Reglan may increase the frequency and severity of seizures
- In patients with hypersensitivity to metoclopramide; reactions have included laryngeal and glossal angioedema and bronchospasm</t>
  </si>
  <si>
    <t>Metoprolol</t>
  </si>
  <si>
    <t>The usual initial dosage is 25 to 100 mg daily in a single dose, whether used alone or added to a diuretic.</t>
  </si>
  <si>
    <t>58177-358-04, 58177-358-09, 58177-368-04, 58177-368-09, 58177-368-11, 58177-368-12</t>
  </si>
  <si>
    <t>Ethex Corporation</t>
  </si>
  <si>
    <t>Metoprolol succinate extended-release tablets are contraindicated in severe bradycardia, heart block greater than first degree, cardiogenic shock, decompensated cardiac failure, sick sinus syndrome (unless a permanent pacemaker is in place), and in patients who are hypersensitive to any component of this product.</t>
  </si>
  <si>
    <t>Metronidazole ҂</t>
  </si>
  <si>
    <t>For trichomoniasis, the dosage for a seven-day course of treatment is 250 mg three times daily for seven consecutive days.</t>
  </si>
  <si>
    <t>65862-694-01, 65862-694-05, 65862-694-25, 65862-694-50, 65862-694-99, 65862-695-01, 65862-695-05, 65862-695-50, 65862-695-99</t>
  </si>
  <si>
    <t>- Hypersensitivity: Metronidazole tablets are contraindicated in patients with a prior history of hypersensitivity to metronidazole or other nitroimidazole derivatives.
-  In patients with trichomoniasis, metronidazole tablets are contraindicated during the first trimester of pregnancy.
- Psychotic reaction with disulfiram: Use of oral metronidazole is associated with psychotic reactions in alcoholic patients who were using disulfiram concurrently; do not administer metronidazole to patients who have taken disulfiram within the last two weeks.
- Interaction with alcohol use of oral metronidazole is associated with a disulfiram-like reaction to alcohol, including abdominal cramps, nausea, vomiting, headaches, and flushing; discontinue consumption of alcohol or products containing propylene glycol during and for at least three days after therapy with metronidazole.
- Cockayne Syndrome: K240Metronidazole tablets are contraindicated in patients with Cockayne syndrome. Severe irreversible hepatotoxicity/acute liver failure with fatal outcomes have been reported after initiation of metronidazole in patients with Cockayne Syndrome.</t>
  </si>
  <si>
    <t>Miconazole</t>
  </si>
  <si>
    <t>The recommended dosing schedule for miconazole is the application of one 50 mg buccal tablet to the upper gum region (canine fossa) once daily for 14 consecutive days.</t>
  </si>
  <si>
    <t>61825-303-14</t>
  </si>
  <si>
    <t>Galt Pharmaceuticals</t>
  </si>
  <si>
    <t>ORAVIG is contraindicated in patients with known hypersensitivity (e.g., anaphylaxis) to miconazole, milk protein concentrate, or any other component of the product.</t>
  </si>
  <si>
    <t>Minocycline</t>
  </si>
  <si>
    <t>The usual dosage of minocycline hydrochloride capsules is 200 mg initially followed by 100 mg every 12 hours.</t>
  </si>
  <si>
    <t>0591-3153-01, 0591-5694-01, 0591-5694-60, 0591-5695-50</t>
  </si>
  <si>
    <t>This drug is contraindicated in persons who have shown hypersensitivity to any of the tetracyclines or to any of the components of the product formulation.</t>
  </si>
  <si>
    <t>Mirtazapine</t>
  </si>
  <si>
    <t xml:space="preserve">The recommended starting dose of mirtazapine tablets is 15 mg once daily, administered orally, preferably in the evening prior to sleep. If patients do not have an adequate response to the initial 15 mg dose, increase the dose up to a maximum of 45 mg per day. </t>
  </si>
  <si>
    <t>60505-0247-1, 60505-0247-3, 60505-0247-5, 60505-0247-8, 60505-0248-1, 60505-0248-3, 60505-0248-5, 60505-0248-8, 60505-0249-1, 60505-0249-3, 60505-0249-5, 60505-0249-8</t>
  </si>
  <si>
    <t>Mirtazapine tablets are contraindicated in patients:
- Taking, or within 14 days of stopping, MAOIs (including the MAOIs linezolid and intravenous methylene blue) because of an increased risk of serotonin syndrome 
- With a known hypersensitivity to mirtazapine or to any of the excipients in mirtazapine tablets; severe skin reactions, including Stevens-Johnson syndrome, bullous dermatitis, erythema multiforme and toxic epidermal necrolysis have been reported following the use of mirtazapine tablet</t>
  </si>
  <si>
    <t>Misoprostol</t>
  </si>
  <si>
    <t xml:space="preserve">The recommended adult oral dose of misoprostol for reducing the risk of NSAID-induced gastric ulcers is 200 ug four times daily with food. If this dose cannot be tolerated, a dose of 100 ug can be used. </t>
  </si>
  <si>
    <t>70771-1496-1, 70771-1496-2, 70771-1496-4, 70771-1496-6, 70771-1496-8, 70771-1497-1, 70771-1497-2, 70771-1497-4, 70771-1497-6, 70771-1497-8</t>
  </si>
  <si>
    <t>Misoprostol should not be taken by pregnant women to reduce the risk of ulcers induced by nonsteroidal anti-inflammatory drugs (NSAIDs).
Misoprostol should not be taken by anyone with a history of allergy to prostaglandins.</t>
  </si>
  <si>
    <t>Mitotane</t>
  </si>
  <si>
    <t>The recommended initial dose of mitotane is 2 g to 6 g orally, in three or four divided doses per day. Increase doses incrementally to achieve a blood concentration of 14 to 20 mg/L, or as tolerated.</t>
  </si>
  <si>
    <t>76336-080-60</t>
  </si>
  <si>
    <t>HRA Pharma Rare Diseases</t>
  </si>
  <si>
    <t>- None</t>
  </si>
  <si>
    <t xml:space="preserve">Modafinil </t>
  </si>
  <si>
    <t>The recommended dosage of modafinil for patients with narcolepsy or obstructive sleep apnea (OSA) is 200 mg taken orally once a day as a single dose in the morning.</t>
  </si>
  <si>
    <t>62332-385-10, 62332-385-30, 62332-385-60, 62332-385-90, 62332-385-91, 62332-386-10, 62332-386-30, 62332-386-60, 62332-386-90, 62332-386-91</t>
  </si>
  <si>
    <t>Modafinil tablets are contraindicated in patients with known hypersensitivity to modafinil or armodafinil or its inactive ingredients.</t>
  </si>
  <si>
    <t>Montelukast</t>
  </si>
  <si>
    <t>One 10 mg tablet is the recommended dose for adults and adolescents 15 years of age and older.</t>
  </si>
  <si>
    <t>65162-732-03, 65162-732-09, 65162-732-11</t>
  </si>
  <si>
    <t>Montelukast sodium tablets are contraindicated in patients with hypersensitivity to any of its components.</t>
  </si>
  <si>
    <t>Morphine</t>
  </si>
  <si>
    <t>Dosage is highly individualized. The starting dose of morphine sulfate for patients who are not opioid tolerant is 30 mg orally every 24 hours.</t>
  </si>
  <si>
    <t>0228-3090-11, 0228-3091-11, 0228-3092-11, 0228-3093-11, 0228-3116-11, 0228-3117-11</t>
  </si>
  <si>
    <t>Morphine Sulfate Extended-Release Capsules are contraindicated in patients with:
- Significant respiratory depression
- Acute or severe bronchial asthma in an unmonitored setting or in the absence of resuscitative equipment 
- Concurrent use of monoamine oxidase inhibitors (MAOIs) or use of MAOIs within the last 14 days 
- Known or suspected gastrointestinal obstruction, including paralytic ileus 
- Hypersensitivity (e.g., anaphylaxis) to morphine</t>
  </si>
  <si>
    <t>Moxidectin</t>
  </si>
  <si>
    <t>The recommended dosage of moxidectin is a single dose of 8 mg (four 2 mg tablets) taken orally with or without food.</t>
  </si>
  <si>
    <t>71705-050-01</t>
  </si>
  <si>
    <t>Medicines Development for Global Health</t>
  </si>
  <si>
    <t>Moxifloxacin hydrochloride</t>
  </si>
  <si>
    <t>The dose of moxifloxacin hydrochloride is 400 mg (orally) once every 24 hours. The duration of therapy depends on the type of infection.</t>
  </si>
  <si>
    <t>51991-943-33</t>
  </si>
  <si>
    <t>Moxifloxacin tablets are contraindicated in persons with a history of hypersensitivity to moxifloxacin or any member of the quinolone class of antibacterials.</t>
  </si>
  <si>
    <t>Mycophenolate mofetil</t>
  </si>
  <si>
    <t>A dose of 1 g administered orally twice a day (daily dose of 2 g) is recommended for use in renal transplant patients. </t>
  </si>
  <si>
    <t>0054-0163-25, 0054-0163-29, 0054-0166-25, 0054-0166-29</t>
  </si>
  <si>
    <t>Allergic reactions to mycophenolate mofetil have been observed; therefore, mycophenolate mofetil is contraindicated in patients with a hypersensitivity to mycophenolate mofetil (MMF), mycophenolic acid (MPA) or any component of the drug product.</t>
  </si>
  <si>
    <t>Mycophenolic acid</t>
  </si>
  <si>
    <t>The recommended dose of mycophenolic acid is 720 mg administered twice daily (1440 mg total daily dose).</t>
  </si>
  <si>
    <t>16729-189-16, 16729-189-29, 16729-261-29</t>
  </si>
  <si>
    <t>Mycophenolic acid delayed release tablets are contraindicated in patients with a hypersensitivity to mycophenolate sodium, mycophenolic acid (MPA), mycophenolate mofetil, or to any of its excipients. Reactions like rash, pruritus, hypotension, and chest pain have been observed in clinical trials and post marketing reports.</t>
  </si>
  <si>
    <t>Nabumetone</t>
  </si>
  <si>
    <t xml:space="preserve">The recommended starting dose is 1000 mg taken as a single dose with or without food. Some patients may obtain more symptomatic relief from 1500 mg to 2000 mg per day. </t>
  </si>
  <si>
    <t>0185-0145-01, 0185-0145-05, 0185-0146-01, 0185-0146-05</t>
  </si>
  <si>
    <t>Eon Labs</t>
  </si>
  <si>
    <t>Nabumetone is contraindicated in patients with known hypersensitivity to nabumetone or its excipients.
Nabumetone should not be given to patients who have experienced asthma, urticaria, or allergic-type reactions after taking aspirin or other NSAIDs. Severe, rarely fatal, anaphylactic-like reactions to NSAIDs have been reported in such patients 
Nabumetone is contraindicated in the setting of coronary artery bypass graft (CABG) surgery.</t>
  </si>
  <si>
    <t>Nadolol</t>
  </si>
  <si>
    <t>The usual maintenance dose is 40 or 80 mg administered once daily.</t>
  </si>
  <si>
    <t>69238-1123-1, 69238-1123-3, 69238-1123-9, 69238-1124-1, 69238-1124-3, 69238-1124-9, 69238-1125-1, 69238-1125-3, 69238-1125-9</t>
  </si>
  <si>
    <t>Nadolol tablets are contraindicated in bronchial asthma, sinus bradycardia and greater than first degree conduction block, cardiogenic shock, and overt cardiac failure.</t>
  </si>
  <si>
    <t>Naloxone</t>
  </si>
  <si>
    <t xml:space="preserve">Naloxone is given in combination with buprenorphine as a tablet. The maintenance dose of buprenorphine and naloxone sublingual tablets are generally in the range of 4 mg/1 mg buprenorphine/naloxone to 24 mg/6 mg buprenorphine/naloxone per day depending on the individual patient. The recommended target dosage of buprenorphine and naloxone sublingual tablets are 16 mg/4 mg buprenorphine/naloxone/day as a single daily dose. </t>
  </si>
  <si>
    <t>54123-114-30, 54123-907-30, 54123-914-30, 54123-929-30, 54123-957-30, 54123-986-30</t>
  </si>
  <si>
    <t>Buprenorphine and naloxone sublingual tablets are contraindicated in patients with a history of hypersensitivity to buprenorphine or naloxone as serious adverse reactions, including anaphylactic shock, have been reported.</t>
  </si>
  <si>
    <t>Naltrexone</t>
  </si>
  <si>
    <t>A dose of 50 mg naltrexone hydrochloride once daily is recommended for most patients.</t>
  </si>
  <si>
    <t>16729-081-01, 16729-081-10</t>
  </si>
  <si>
    <t>Naltrexone hydrochloride is contraindicated in:
- Patients receiving opioid analgesics
- Patients currently dependent on opioids, including those currently maintained on opiate agonists (e.g., methadone ) or partial agonists (e.g., buprenorphine)
- Patients in acute opioid withdrawal 
- Any individual who has failed the naloxone challenge test or who has a positive urine screen for opioids
- Any individual with a history of sensitivity to naltrexone hydrochloride or any other components of this product; it is not known if there is any cross-sensitivity with naloxone or the phenanthrene containing opioids</t>
  </si>
  <si>
    <t>Naproxen</t>
  </si>
  <si>
    <t>For adults and children 12 years and older, the dosage is one 200-mg tablet every 8 to 12 hours while symptoms last.</t>
  </si>
  <si>
    <t>72288-331-62, 72288-331-78</t>
  </si>
  <si>
    <t>Nebivolol</t>
  </si>
  <si>
    <t>For most patients, the recommended starting dose is 5 mg once daily. For patients requiring further reduction in blood pressure, the dose can be increased at 2-week intervals up to 40 mg.</t>
  </si>
  <si>
    <t>68462-615-01, 68462-615-11, 68462-615-30, 68462-616-01, 68462-616-11, 68462-616-30, 68462-617-01, 68462-617-11, 68462-617-30, 68462-618-01, 68462-618-11, 68462-618-30</t>
  </si>
  <si>
    <t>Nebivolol tablets are contraindicated in the following conditions:
- Severe bradycardia
- Heart block greater than first degree
- Patients with cardiogenic shock
- Decompensated cardiac failure
- Sick sinus syndrome (unless a permanent pacemaker is in place)
- Patients with severe hepatic impairment (Child-Pugh &gt;B)
- Patients who are hypersensitive to any component of this product.</t>
  </si>
  <si>
    <t>Nefazodone</t>
  </si>
  <si>
    <t>The recommended starting dose for nefazodone hydrochloride is 200 mg/day, administered in two divided doses (b.i.d.). In the controlled clinical trials establishing the antidepressant efficacy of nefazodone, the effective dose range was generally 300 to 600 mg/day.</t>
  </si>
  <si>
    <t>63304-541-05, 63304-541-30, 63304-542-05, 63304-542-30, 63304-543-05, 63304-543-30, 63304-544-05, 63304-544-30, 63304-545-05, 63304-545-30</t>
  </si>
  <si>
    <t>Coadministration of terfenadine, astemizole, cisapride, pimozide, or carbamazepine with nefazodone hydrochloride is contraindicated.
Nefazodone tablets are contraindicated in patients who were withdrawn from nefazodone because of evidence of liver injury. Nefazodone tablets are also contraindicated in patients who have demonstrated hypersensitivity to nefazodone hydro-chloride, its inactive ingredients, or other phenylpiperazine antidepressants.
The coadministration of triazolam and nefazodone causes a significant increase in the plasma level of triazolam, and a 75% reduction in the initial triazolam dosage is recommended if the two drugs are to be given together. Because not all commercially available dosage forms of triazolam permit a sufficient dosage reduction, the coadministration of triazolam and nefazodone should be avoided for most patients, including the elderly.</t>
  </si>
  <si>
    <t>Neomycin</t>
  </si>
  <si>
    <t>The recommended dose is 4 to 12 grams per day.</t>
  </si>
  <si>
    <t>50383-565-10</t>
  </si>
  <si>
    <t xml:space="preserve">Hi-Tech Pharmacal Co. </t>
  </si>
  <si>
    <t>Neomycin sulfate oral preparations are contraindicated in the presence of intestinal obstruction and in individuals with a history of hypersensitivity to the drug.
Patients with a history of hypersensitivity or serious toxic reaction to other aminoglycosides may have a cross-sensitivity to neomycin.
Neomycin sulfate oral preparations are contraindicated in patients with inflammatory or ulcerative gastrointestinal disease because of the potential for enhanced gastrointestinal absorption of neomycin.</t>
  </si>
  <si>
    <t>Nevirapine</t>
  </si>
  <si>
    <t>Patients must initiate therapy with one 200 mg tablet of immediate-release nevirapine daily for the first 14 days in combination with other antiretroviral agents. The 14-day lead-in period with nevirapine tablets 200 mg daily dosing must be strictly followed (the lead-in period has been observed to decrease the incidence of rash), followed by one 400 mg tablet of nevirapine extended-release once daily.</t>
  </si>
  <si>
    <t>65862-932-05, 65862-932-90, 65862-932-99</t>
  </si>
  <si>
    <t>Nevirapine extended-release tablets are contraindicated:
- In patients with moderate or severe (Child-Pugh Class B or C, respectively) hepatic impairment  
- For use as part of occupational and non-occupational post-exposure prophylaxis (PEP) regimen</t>
  </si>
  <si>
    <t>Nicotine</t>
  </si>
  <si>
    <t>- For weeks 1-6, the dosage is one 2-mg lozenge every 1 to 2 hours (12 x 2 mg = 24 mg/day)
- For weeks 7-8, the dosage is one 2-mg lozenge every 2 to 4 hours (6 x 2 mg = 12 mg/day)
- For weeks 10-12, the dosage is one 2-mg lozenge every 4 to 8 hours (3 x 2 mg = 6 mg/day)</t>
  </si>
  <si>
    <t>49035-124-10</t>
  </si>
  <si>
    <t>Wal-Mart Stores</t>
  </si>
  <si>
    <t>Nifedipine</t>
  </si>
  <si>
    <t>Therapy for either hypertension or angina should be initiated with 30 or 60 mg once daily. Titration to doses above 120 mg are not recommended.</t>
  </si>
  <si>
    <t>24979-009-12, 24979-010-12, 24979-011-12</t>
  </si>
  <si>
    <t>TWi Pharmaceuticals</t>
  </si>
  <si>
    <t>- Known hypersensitivity reaction to nifedipine</t>
  </si>
  <si>
    <t>Nilutamide</t>
  </si>
  <si>
    <t>The recommended dosage is 300 mg once a day for 30 days, followed thereafter by 150 mg once a day.</t>
  </si>
  <si>
    <t>62559-173-31</t>
  </si>
  <si>
    <t>ANI Pharmaceuticals</t>
  </si>
  <si>
    <t>Nilutamide Tablets are contraindicated:
- In patients with severe hepatic impairment (baseline hepatic enzymes should be evaluated prior to treatment)
- In patients with severe respiratory insufficiency
- In patients with hypersensitivity to nilutamide or any component of this preparation</t>
  </si>
  <si>
    <t>Nimodipine</t>
  </si>
  <si>
    <t>The recommended oral dose is 60 mg (two 30 mg capsules) every 4 hours for 21 consecutive days.</t>
  </si>
  <si>
    <t>62559-210-31, 62559-210-52, 62559-210-81</t>
  </si>
  <si>
    <t>The concomitant use of nimodipine with strong inhibitors of CYP3A4 such as some macrolide antibiotics (e.g., clarithromycin, telithromycin), some anti-HIV protease inhibitors (e.g., delaviridine, indinavir, nelfinavir, ritonavir, saquinavir), some azole antimycotics (e.g., ketoconazole, itraconazole, voriconazole) and some antidepressants (e.g., nefazadone) is contraindicated because of a risk of significant hypotension.</t>
  </si>
  <si>
    <t>Nitrofurantoin</t>
  </si>
  <si>
    <t>For adults and pediatric patients over 12 years, the dosage is one 100 mg capsule every 12 hours for seven days.</t>
  </si>
  <si>
    <t>0149-0710-01</t>
  </si>
  <si>
    <t>Procter and Gamble Pharmaceuticals</t>
  </si>
  <si>
    <t>Anuria, oliguria, or significant impairment of renal function (creatinine clearance under 60 mL per minute or clinically significant elevated serum creatinine) are contraindications. Treatment of this type of patient carries an increased risk of toxicity because of impaired excretion of the drug.
Because of the possibility of hemolytic anemia due to immature erythrocyte enzyme systems (glutathione instability), the drug is contraindicated in pregnant patients at term (38-42 weeks gestation), during labor and delivery, or when the onset of labor is imminent. For the same reason, the drug is contraindicated in neonates under one month of age.
Macrobid is contraindicated in patients with a previous history of cholestatic jaundice/hepatic dysfunction associated with nitrofurantoin.
Macrobid is also contraindicated in those patients with known hypersensitivity to nitrofurantoin.</t>
  </si>
  <si>
    <t>Nizatidine</t>
  </si>
  <si>
    <t>The recommended oral dosage for adults is 150 mg once daily at bedtime.</t>
  </si>
  <si>
    <t>0591-3137-60, 0591-3138-30</t>
  </si>
  <si>
    <t>Nizatidine is contraindicated in patients with known hypersensitivity to the drug. Because cross sensitivity in this class of compounds has been observed, H2-receptor antagonists, including nizatidine, should not be administered to patients with a history of hypersensitivity to other H2-receptor antagonists.</t>
  </si>
  <si>
    <t>Norethindrone</t>
  </si>
  <si>
    <t>One 0.35-mg tablet is taken every day, at the same time.</t>
  </si>
  <si>
    <t>68462-305-29</t>
  </si>
  <si>
    <t>Progestin-only oral contraceptives (POPs) should not be used by women who currently have the following conditions:
- Known or suspected pregnancy
- Known or suspected carcinoma of the breast
- Undiagnosed abnormal genital bleeding
- Hypersensitivity to any component of this product
- Benign or malignant liver tumors
- Acute liver disease</t>
  </si>
  <si>
    <t>Norgestimate</t>
  </si>
  <si>
    <t xml:space="preserve">Norgestimate is given in combination with estradiol as a tablet (Prefest). The Prefest regimen consists of the daily administration of a single tablet containing 1 mg estradiol (peach color) for three days followed by a single tablet of 1 mg estradiol combined with 0.09 mg norgestimate (white color) for three days. </t>
  </si>
  <si>
    <t>51285-063-89, 51285-063-90</t>
  </si>
  <si>
    <t>Teva Women's Health</t>
  </si>
  <si>
    <t xml:space="preserve">PREFEST should not be used in women with any of the following conditions:
- Undiagnosed abnormal genital bleeding
- Known, suspected, or history of cancer of the breast
- Known or suspected estrogen-dependent neoplasia
- Active deep vein thrombosis, pulmonary embolism or history of these conditions
- Active or recent (e.g., within the past year) arterial thromboembolic disease (e.g., stroke, myocardial infarction)
- Liver dysfunction or disease
- Known or suspected pregnancy: There is no indication for PREFEST in pregnancy. There appears to be little or no increased risk of birth defects in children born to women who have used estrogens and progestins from oral contraceptives inadvertently during early pregnancy.
PREFEST should not be used in patients with known hypersensitivity to its ingredients.
</t>
  </si>
  <si>
    <t>Norgestrel</t>
  </si>
  <si>
    <t>Norgestrel is given in combination with ethinyl estradiol as a tablet (Low-Ogestrel). To achieve maximum contraceptive effectiveness, Low-Ogestrel (0.3 mg norgestrel and 0.03 mg ethinyl estradiol) must be taken exactly as directed and at intervals not exceeding 24 hours. The dosage of Low-Ogestrel is one white tablet daily for 21 consecutive days, followed by one peach inert tablet daily for 7 consecutive days, according to prescribed schedule.</t>
  </si>
  <si>
    <t>51862-564-01, 51862-564-06</t>
  </si>
  <si>
    <t>Do not prescribe Low-Ogestrel to women who are known to have any of the following conditions:
-  A high risk of arterial or venous thrombotic diseases. Examples include women who are known to:
      * Smoke, if over age 35
      * Have deep-vein thrombosis or pulmonary embolism, now or in the past      
      * Have inherited or acquired coagulopathies
      * Have cerebrovascular disease
      * Have coronary artery disease
      * Have thrombogenic valvular or thrombogenic rhythm diseases of the heart (for example, subacute bacterial endocarditis with valvular disease or atrial fibrillation)
      * Have uncontrolled hypertension
      * Have diabetes mellitus with vascular disease
 - Headaches with focal neurological symptoms or migraine headaches with aura
 - Women over age 35 with any migraine headaches
- Liver tumors, benign or malignant, or liver disease
- Undiagnosed abnormal uterine bleeding
- Pregnancy, because there is no reason to use COCs during pregnancy
- Breast cancer or other estrogen- or progestin-sensitive cancer, now or in the past
- Hypersensitivity to any of the components of Low-Ogestrel</t>
  </si>
  <si>
    <t>Nortriptyline</t>
  </si>
  <si>
    <t>The usual adult dose is 25 mg three or four times daily. The dosage should begin at a low level and be increased as required. As an alternate regimen, the total daily dosage may be given once a day.</t>
  </si>
  <si>
    <t>51862-015-01, 51862-015-05, 51862-016-01, 51862-016-05, 51862-016-10, 51862-017-01, 51862-017-05, 51862-018-01</t>
  </si>
  <si>
    <t>Monoamine Oxidase Inhibitors (MAOIs): The use of MAOIs intended to treat psychiatric disorders with nortriptyline hydrochloride or within 14 days of stopping treatment with nortriptyline hydrochloride is contraindicated because of an increased risk of serotonin syndrome. The use of nortriptyline hydrochloride within 14 days of stopping an MAOI intended to treat psychiatric disorders is also contraindicated.
Starting nortriptyline hydrochloride in a patient who is being treated with MAOIs such as linezolid or intravenous methylene blue is also contraindicated because of an increased risk of serotonin syndrome.
Hypersensitivity to Tricyclic Antidepressants: Cross-sensitivity between nortriptyline hydrochloride and other dibenzazepines is a possibility.
Myocardial Infarction: Nortriptyline hydrochloride is contraindicated during the acute recovery period after myocardial infarction.</t>
  </si>
  <si>
    <t>Nystatin</t>
  </si>
  <si>
    <t>The usual therapeutic dosage is one to two tablets (500,000 to 1,000,000 units nystatin) three times daily. Treatment should generally be continued for at least 48 hours after clinical cure to prevent relapse. Per FDA feedback, 500k units nystatin = 114 mg.</t>
  </si>
  <si>
    <t>23155-051-01</t>
  </si>
  <si>
    <t xml:space="preserve">Heritage Pharmaceuticals d/b/a Avet Pharmaceuticals </t>
  </si>
  <si>
    <t>Nystatin tablets are contraindicated in patients with a history of hypersensitivity to any of their components.</t>
  </si>
  <si>
    <t>Ofloxacin</t>
  </si>
  <si>
    <t>The usual dose of ofloxacin tablets is 200 mg to 400 mg orally every 12 hours.</t>
  </si>
  <si>
    <t>55111-160-01, 55111-160-05, 55111-160-30, 55111-160-50, 55111-160-78, 55111-161-01, 55111-161-05, 55111-161-30, 55111-161-50, 55111-161-78, 55111-162-01, 55111-162-05, 55111-162-30, 55111-162-50, 55111-162-78</t>
  </si>
  <si>
    <t>Ofloxacin tablets are contraindicated in persons with a history of hypersensitivity associated with the use of ofloxacin or any member of the quinolone group of antimicrobial agents.</t>
  </si>
  <si>
    <t>Olanzapine</t>
  </si>
  <si>
    <t xml:space="preserve">Dose Selection - Oral olanzapine should be administered on a once-a-day schedule without regard to meals, generally beginning with 5 to 10 mg initially, with a target dose of 10 mg/day within several days. </t>
  </si>
  <si>
    <t>67877-172-01, 67877-172-10, 67877-172-30, 67877-172-32, view less
67877-172-33, 67877-172-35, 67877-172-85, 67877-173-01, 67877-173-10, 67877-173-30, 67877-173-32, 67877-173-33, 67877-173-35, 67877-173-85, 67877-174-01, 67877-174-10, 67877-174-30, 67877-174-32, 67877-174-33, 67877-174-35, 67877-174-85, 67877-175-01, 67877-175-10, 67877-175-30, 67877-175-32, 67877-175-33, 67877-175-35, 67877-175-85, 67877-176-01, 67877-176-10, 67877-176-30, 67877-176-32, 67877-176-33, 67877-176-35, 67877-176-85, 67877-177-01, 67877-177-10, 67877-177-30, 67877-177-33, 67877-177-35, 67877-177-37, 67877-177-85</t>
  </si>
  <si>
    <t>There are no contraindications with olanzapine monotherapy.
When using olanzapine and fluoxetine in combination, also refer to the "Contraindications" section of the package insert for Symbyax.
For specific information about the contraindications of lithium or valproate, refer to the "Contraindications" section of the package inserts for these other products.</t>
  </si>
  <si>
    <t>Olmesartan medoxomil</t>
  </si>
  <si>
    <t>Dosage must be individualized. The usual recommended starting dose of olmesartan medoxomil is 20 mg once daily when used as monotherapy in patients who are not volume-contracted.</t>
  </si>
  <si>
    <t>65597-101-30, 65597-103-03, 65597-103-06, 65597-103-10, 65597-103-30, 65597-103-90, 65597-104-03, 65597-104-06, 65597-104-10, 65597-104-30, 65597-104-90</t>
  </si>
  <si>
    <t>Daiichi Sankyo</t>
  </si>
  <si>
    <t xml:space="preserve">Do not co-administer aliskiren with Benicar in patients with diabetes.                                                                      When pregnancy is detected, discontinue Benicar as soon as possible. Drugs that act directly on the renin-angiotensin system can cause injury and death to the developing fetus </t>
  </si>
  <si>
    <t>Omeprazole</t>
  </si>
  <si>
    <t>Swallow 1 tablet (20 mg omeprazole) with a glass of water before eating in the morning; take every day for 14 days.</t>
  </si>
  <si>
    <t>0113-7401-03</t>
  </si>
  <si>
    <t>L. Perrigo Company</t>
  </si>
  <si>
    <t>Ondansetron</t>
  </si>
  <si>
    <t>Dosage is 8 mg administered 30 minutes before the start of chemotherapy, with a subsequent 8 mg dose 8 hours after the first dose.
Then a dose of 8 mg twice a day (every 12 hours) for 1 to 2 days is administered after completion of chemotherapy.</t>
  </si>
  <si>
    <t>16714-671-01, 16714-671-02</t>
  </si>
  <si>
    <t>Ondansetron oral solution is contraindicated in patients:
- Known to have hypersensitivity (e.g., anaphylaxis) to ondansetron or any of the components of the formulation 
- Receiving concomitant apomorphine due to the risk of profound hypotension and loss of consciousness</t>
  </si>
  <si>
    <t>Orlistat</t>
  </si>
  <si>
    <t>For overweight adults 18 years and older, take one 60-mg capsule with each meal containing fat; do not take more than 3 capsules daily.</t>
  </si>
  <si>
    <t>0135-0461-01, 0135-0461-02, 0135-0461-03, 0135-0461-05, 0135-0461-06, 0135-0461-07, 0135-0461-08</t>
  </si>
  <si>
    <t>GlaxoSmithKline Consumer Healthcare Holdings (US)</t>
  </si>
  <si>
    <t>Orphenadrine</t>
  </si>
  <si>
    <t>For adults, dosage is two 100-mg orphenadrine citrate tablets per day; one in the morning and one in the evening.</t>
  </si>
  <si>
    <t>0185-0022-01, 0185-0022-10</t>
  </si>
  <si>
    <t>- Contraindicated in patients with glaucoma, pyloric or duodenal obstruction, stenosing peptic ulcers, prostatic hypertrophy or obstruction of the bladder neck, cardio-spasm (megaesophagus) and myasthenia gravis
- Contraindicated in patients who have demonstrated a previous hypersensitivity to the drug</t>
  </si>
  <si>
    <t>Oseltamivir phosphate</t>
  </si>
  <si>
    <t>In adults and adolescents (13 years of age and older), the recommended dosage of oseltamivir phosphate capsules for prophylaxis of influenza is 75 mg orally once daily for at least 10 days following close contact with an infected individual and up to 6 weeks during a community outbreak.</t>
  </si>
  <si>
    <t>69238-1264-1, 69238-1265-1, 69238-1266-1</t>
  </si>
  <si>
    <t>Oseltamivir phosphate capsules are contraindicated in patients with known serious hypersensitivity to oseltamivir or any component of the product. Severe allergic reactions have included anaphylaxis and serious skin reactions including toxic epidermal necrolysis, Stevens-Johnson Syndrome, and erythema multiforme</t>
  </si>
  <si>
    <t>Oxaprozin</t>
  </si>
  <si>
    <t>For osteoarthritis, the dosage is 1200 mg (two 600 mg tablets) given orally once a day.</t>
  </si>
  <si>
    <t>69238-1120-1, 69238-1120-5</t>
  </si>
  <si>
    <t>Oxaprozin is contraindicated in the following patients with:
- Known hypersensitivity (e.g., anaphylactic reactions and serious skin reactions) to oxaprozin or any components of the drug product
- History of asthma, urticaria, or other allergic-type reactions after taking aspirin or other NSAIDs; severe, sometimes fatal, anaphylactic reactions to NSAIDs have been reported in such patients In the setting of CABG surgery.</t>
  </si>
  <si>
    <t>Oxazepam ҂</t>
  </si>
  <si>
    <t>For mild-to-moderate anxiety, with associated tension, irritability, agitation or related symptoms of functional origin or secondary to organic disease, the usual dose is 10 to 15 mg, 3 or 4 times daily.</t>
  </si>
  <si>
    <t>52817-290-10, 52817-291-10, 52817-292-10</t>
  </si>
  <si>
    <t>TruPharma</t>
  </si>
  <si>
    <t>Oxazepam is contraindicated for history of previous hypersensitivity reaction to oxazepam. Oxazepam is not indicated in psychoses.</t>
  </si>
  <si>
    <t>Oxcarbazepine</t>
  </si>
  <si>
    <t>Initiate oxcarbazepine oral suspension with a dose of 600 mg/day, given twice-a-day. If clinically indicated, the dose may be increased by a maximum of 600 mg/day at approximately weekly intervals; the maximum recommended daily dose is 1,200 mg/day.</t>
  </si>
  <si>
    <t>65162-649-78</t>
  </si>
  <si>
    <t>Oxcarbazepine oral suspension is contraindicated in patients with a known hypersensitivity to oxcarbazepine or to any of its components, or to eslicarbazepine acetate.</t>
  </si>
  <si>
    <t>Oxybutynin</t>
  </si>
  <si>
    <t>The recommended starting dose of oxybutynin chloride extended-release tablets is 5 or 10 mg once daily at approximately the same time each day. Dosage may be adjusted in 5-mg increments to achieve a balance of efficacy and tolerability (up to a maximum of 30 mg/day).</t>
  </si>
  <si>
    <t>62175-270-32, 62175-270-37, 62175-270-41, 62175-270-43, 62175-271-32, 62175-271-37, 62175-271-41, 62175-271-43, 62175-272-32, 62175-272-37, 62175-272-41, 62175-272-43</t>
  </si>
  <si>
    <t>Oxybutynin chloride extended-release tablets are contraindicated in patients with urinary retention, gastric retention and other severe decreased gastrointestinal motility conditions, uncontrolled narrow-angle glaucoma.
Oxybutynin chloride extended-release tablets are also contraindicated in patients who have demonstrated hypersensitivity to the drug substance or other components of the product. There have been reports of hypersensitivity reactions, including anaphylaxis and angioedema.</t>
  </si>
  <si>
    <t>Oxycodone</t>
  </si>
  <si>
    <t>The starting dose for patients who are not opioid tolerant is 10 mg oxycodone HCl extended release tablets orally every 12 hours.</t>
  </si>
  <si>
    <t>10702-801-01, 10702-803-01, 10702-805-01</t>
  </si>
  <si>
    <t xml:space="preserve">Oxycodone HCl extended-release tablets are contraindicated in patients with:
- Significant respiratory depression
- Acute or severe bronchial asthma in an unmonitored setting or in the absence of resuscitative equipment 
- Known or suspected gastrointestinal obstruction, including paralytic ileus 
- Hypersensitivity (e.g., anaphylaxis) to oxycodone </t>
  </si>
  <si>
    <t>Oxymorphone</t>
  </si>
  <si>
    <t>Initiate treatment with oxymorphone hydrochloride extended-release tablets with the 5 mg tablet orally every 12 hours.</t>
  </si>
  <si>
    <t>0406-8091-01, 0406-8092-01, 0406-8093-01, 0406-8094-01, 0406-8095-01, 0406-8096-01, 0406-8097-01</t>
  </si>
  <si>
    <t>Oxymorphone hydrochloride extended-release tablets are contraindicated in patients with:
- Significant respiratory depression 
- Acute or severe bronchial asthma in an unmonitored setting or in the absence of resuscitative equipment 
- Hypersensitivity (e.g., anaphylaxis) to oxymorphone, any other ingredients in oxymorphone hydrochloride extended-release tablets 
- Moderate and severe hepatic impairment 
- Known or suspected gastrointestinal obstruction, including paralytic ileus</t>
  </si>
  <si>
    <t>Paliperidone</t>
  </si>
  <si>
    <t>Some patients may benefit from lower or higher doses within the recommended dose range of 3 to 12 mg once daily.</t>
  </si>
  <si>
    <t>10147-0951-3, 10147-0952-1, 10147-0952-3, 10147-0953-1, 10147-0953-3, 10147-0954-1, 10147-0954-3</t>
  </si>
  <si>
    <t>Patriot Pharmaceuticals</t>
  </si>
  <si>
    <t>Paliperidone extended-release tablets are contraindicated in patients with a known hypersensitivity to either paliperidone or risperidone, or to any of the excipients in the Paliperidone extended-release tablets formulation. Hypersensitivity reactions, including anaphylactic reactions and angioedema, have been reported in patients treated with risperidone and in patients treated with paliperidone. Paliperidone is a metabolite of risperidone.</t>
  </si>
  <si>
    <t>Palonosetron</t>
  </si>
  <si>
    <t>Palonosetron is given in combination with netupitant as a capsule (Akynzeo). One Akynzeo capsule containing 300 mg netupitant and 0.5 mg palonosetron is administered approximately 1 hour prior to the start of chemotherapy.</t>
  </si>
  <si>
    <t>69639-101-01, 69639-101-04, 69639-102-01, 69639-105-01</t>
  </si>
  <si>
    <t>Helsinn Birex Pharmaceuticals</t>
  </si>
  <si>
    <t>Pantoprazole</t>
  </si>
  <si>
    <t>The dosage is 40 mg once daily for maintenance of healing of erosive esophagitis.</t>
  </si>
  <si>
    <t>65162-636-03, 65162-636-09, 65162-637-03, 65162-637-09, 65162-637-11, 65162-637-50</t>
  </si>
  <si>
    <t xml:space="preserve">Pantoprazole sodium delayed-release tablets are contraindicated in patients with known hypersensitivity to any component of the formulation or any substituted benzimidazole. Hypersensitivity reactions may include anaphylaxis, anaphylactic shock, angioedema, bronchospasm, acute tubulointerstitial nephritis, and urticaria. Proton pump inhibitors (PPIs), including pantoprazole sodium, are contraindicated in patients receiving rilpivirine-containing products. </t>
  </si>
  <si>
    <t>Paroxetine</t>
  </si>
  <si>
    <t>The recommended dosage of paroxetine for the treatment of moderate to severe VMS is 7.5 mg once daily, at bedtime, with or without food.</t>
  </si>
  <si>
    <t>54766-907-53</t>
  </si>
  <si>
    <t xml:space="preserve">Sebela Pharmaceuticals </t>
  </si>
  <si>
    <t>- Monoamine Oxidase Inhibitors: Concomitant use of an MAOI with BRISDELLE or within 14 days of stopping treatment with BRISDELLE is contraindicated because of an increased risk of serotonin syndrome. The use of BRISDELLE within 14 days of stopping an MAOI is also contraindicated. 
- Starting BRISDELLE in a patient who is being treated with linezolid or intravenous methylene blue, both of which inhibit monoamine oxidase, is also contraindicated because of an increased risk of serotonin syndrome
- Thioridazine: Concomitant use of BRISDELLE with thioridazine is contraindicated, because thioridazine prolongs the QT interval, and paroxetine can increase thioridazine levels.
- Pimozide: Concomitant use of BRISDELLE with pimozide is contraindicated because pimozide prolongs the QT interval, and paroxetine increases pimozide levels.
- Hypersensitivity to any Ingredient in BRISDELLE: BRISDELLE is contraindicated in patients with a history of hypersensitivity to paroxetine or any of the other ingredients in BRISDELLE.
- Pregnancy: Menopausal VMS does not occur during pregnancy and BRISDELLE may cause fetal harm.</t>
  </si>
  <si>
    <t>Penicillin V</t>
  </si>
  <si>
    <t>For the prevention of recurrence following rheumatic fever and/or chorea due to Fusospirochetosis (Vincent’s infection) of the oropharynx, the dosage is 125 to 250 mg (200,000 to 400,000 units) twice daily on a continuing basis.</t>
  </si>
  <si>
    <t>0781-1205-01, 0781-1205-10, 0781-1655-01, 0781-1655-10</t>
  </si>
  <si>
    <t>A previous hypersensitivity reaction to any penicillin is a contraindication.</t>
  </si>
  <si>
    <t>Pentoxifylline</t>
  </si>
  <si>
    <t>The usual dosage of pentoxifylline in extended-release tablet form is one tablet (400 mg) three times a day with meals.</t>
  </si>
  <si>
    <t>60505-0033-6, 60505-0033-7, 60505-0033-8, 60505-0033-9</t>
  </si>
  <si>
    <t>Pentoxifylline should not be used in patients with recent cerebral and/or retinal hemorrhage or in patients who have previously exhibited intolerance to this product or methylxanthines such as caffeine, theophylline, and theobromine.</t>
  </si>
  <si>
    <t>Perindopril</t>
  </si>
  <si>
    <t>The usual maintenance dose range is 4 mg to 8 mg administered as a single daily dose or in two divided doses.</t>
  </si>
  <si>
    <t>65862-286-01, 65862-287-01, 65862-288-01</t>
  </si>
  <si>
    <t>Perindopril erbumine tablets are contraindicated in patients known to be hypersensitive (including angioedema) to this product or to any other ACE inhibitor. Perindopril erbumine tablets are also contraindicated in patients with hereditary or idiopathic angioedema.
Do not co-administer aliskiren with perindopril erbumine tablets in patients with diabetes. 
Perindopril erbumine tablets are contraindicated in combination with neprilysin inhibitor (e.g., sacubitril). Do not administer perindopril erbumine tablets within 36 hours of switching to or from sacubitril/valsartan, a neprilysin inhibitor.</t>
  </si>
  <si>
    <t>Perphenazine</t>
  </si>
  <si>
    <t>Dosage is 4 to 8 mg three times a day initially; reduce as soon as possible to minimum effective dosage.</t>
  </si>
  <si>
    <t>0591-4101-01, 0591-4101-05, 0591-4102-01, 0591-4102-05, 0591-4103-01, 0591-4103-05, 0591-4104-01</t>
  </si>
  <si>
    <t>Perphenazine products are contraindicated in comatose or greatly obtunded patients and in patients receiving large doses of central nervous system depressants (barbiturates, alcohol, narcotics, analgesics, or antihistamines); in the presence of existing blood dyscrasias, bone marrow depression, or liver damage; and in patients who have shown hypersensitivity to perphenazine products, their components, or related compounds.
Perphenazine products are also contraindicated in patients with suspected or established subcortical brain damage, with or without hypothalamic damage, since a hyperthermic reaction with temperatures in excess of 104°F may occur in such patients, sometimes not until 14 to 16 hours after drug administration. Total body ice-packing is recommended for such a reaction; antipyretics may also be useful.</t>
  </si>
  <si>
    <t>Phendimetrazine</t>
  </si>
  <si>
    <t>The usual adult dosage is 1 tablet (35 mg) twice a day or three times a day one hour before meals. The dosage should be individualized to obtain an adequate response with the lowest effective dosage. In some cases, 1/2 tablet (17.5 mg) per dose may be adequate.</t>
  </si>
  <si>
    <t>51655-005-52</t>
  </si>
  <si>
    <t>Northwind Pharmaceuticals</t>
  </si>
  <si>
    <t>- Known hypersensitivity or idiosyncratic reactions to sympathomimetics
- Advanced arteriosclerosis, symptomatic cardiovascular disease, moderate and severe hypertension, hyperthyroidism, and glaucoma
- Highly nervous or agitated patients
- Patients with a history of drug abuse
- Patients taking other CNS stimulants, including monoamine oxidase inhibitors</t>
  </si>
  <si>
    <t>Phentermine</t>
  </si>
  <si>
    <t>The usual adult dose is 15 mg to 30 mg as prescribed by the physician, at approximately 2 hours after breakfast for appetite control.</t>
  </si>
  <si>
    <t>13107-105-01, 13107-105-30, 13107-106-01, 13107-106-30</t>
  </si>
  <si>
    <t>Aurolife Pharma</t>
  </si>
  <si>
    <t xml:space="preserve">- History of cardiovascular disease (e.g., coronary artery disease, stroke, arrhythmias, congestive heart failure, uncontrolled hypertension) 
- During or within 14 days following the administration of monoamine oxidase inhibitors 
- Hyperthyroidism 
- Glaucoma
- Agitated states
- History of drug abuse 
- Pregnancy 
 - Nursing 
 - Known hypersensitivity, or idiosyncrasy to the sympathomimetic amines </t>
  </si>
  <si>
    <t>Phenyltoloxamine</t>
  </si>
  <si>
    <t>Phenyltoloxamine citrate is given in combination with acetaminophen in a tablet (ZFLEX). The dosage for adults 12 years and over is one-half or one tablet containing 500 mg acetaminophen and 55 mg phenyltoloxamine citrate every 4 hours.</t>
  </si>
  <si>
    <t>35501-023-01</t>
  </si>
  <si>
    <t>Huckaby Pharmaceuticals</t>
  </si>
  <si>
    <t>This product should not be administered to patients who have previously exhibited hypersensitivity to acetaminophen or phenyltoloxamine citrate.</t>
  </si>
  <si>
    <t>Phenytoin ҂</t>
  </si>
  <si>
    <t xml:space="preserve">Adult patients who have received no previous treatment may be started on one 100 mg extended phenytoin sodium capsule three times daily and the dosage then adjusted to suit individual requirements. For most adults, the satisfactory maintenance dosage will be one (100 mg) capsule three to four times a day. </t>
  </si>
  <si>
    <t>64679-720-01, 64679-720-02</t>
  </si>
  <si>
    <t>Phenytoin is contraindicated in those patients who are hypersensitive to phenytoin or other hydantoins.</t>
  </si>
  <si>
    <t>Pioglitazone ҂</t>
  </si>
  <si>
    <t>The recommended starting dose for patients without congestive heart failure is 15 mg or 30 mg once daily.</t>
  </si>
  <si>
    <t>16729-020-10, 16729-020-15, 16729-020-16, 16729-021-10, 16729-021-15, 16729-021-16, 16729-022-10, 16729-022-15, 16729-022-16</t>
  </si>
  <si>
    <t>- Initiation in patients with established NYHA Class III or IV heart failure
- Use in patients with known hypersensitivity to pioglitazone or any other component of pioglitazone tablets</t>
  </si>
  <si>
    <t>Piroxicam</t>
  </si>
  <si>
    <t>For the relief of rheumatoid arthritis and osteoarthritis, the recommended dose is 20 mg given orally once per day. If desired, the daily dose may be divided.</t>
  </si>
  <si>
    <t>68387-700-15</t>
  </si>
  <si>
    <t>Keltman Pharmaceuticals</t>
  </si>
  <si>
    <t>Piroxicam capsules are contraindicated in patients with known hypersensitivity to piroxicam.
Piroxicam capsules should not be given to patients who have experienced asthma, urticaria, or allergic-type reactions after taking aspirin or other NSAIDs. Severe, rarely fatal, anaphylactic-like reactions to NSAIDs have been reported in such patients.
Piroxicam capsules are contraindicated for the treatment of peri-operative pain in the setting of coronary artery bypass graft (CABG) surgery.</t>
  </si>
  <si>
    <t>Pramipexole</t>
  </si>
  <si>
    <t>The recommended starting dose of pramipexole dihydrochloride tablets is 0.125 mg taken once daily 2-3 hours before bedtime. For patients requiring additional symptomatic relief, the dose may be increased every 4-7 days.</t>
  </si>
  <si>
    <t>54868-4211-0, 54868-4211-1, 54868-4912-0, 54868-4912-1, 54868-4912-2, 54868-5412-0, 54868-5412-1, 54868-5412-2, 54868-5746-0</t>
  </si>
  <si>
    <t>MIRAPEX tablets are contraindicated in patients who have demonstrated hypersensitivity to the drug or its ingredients.</t>
  </si>
  <si>
    <t>Pravastatin</t>
  </si>
  <si>
    <t>The recommended starting dose is 40 mg to 80 mg once daily is recommended.</t>
  </si>
  <si>
    <t>16729-008-15, 16729-008-16, 16729-008-17, 16729-009-15, 16729-009-16, 16729-009-17, 16729-010-15, 16729-010-16, 16729-010-17, 16729-011-15, 16729-011-16, 16729-011-17</t>
  </si>
  <si>
    <t xml:space="preserve">- Hypersensitivity: Hypersensitivity to any component of this medication is contraindicated.
- Liver: Active liver disease or unexplained, persistent elevations of serum transaminases are contraindicated.
- Pregnancy: Atherosclerosis is a chronic process and discontinuation of lipid-lowering drugs during pregnancy should have little impact on the outcome of long-term therapy of primary hypercholesterolemia. Cholesterol and other products of cholesterol biosynthesis are essential components for fetal development (including synthesis of steroids and cell membranes). Since statins decrease cholesterol synthesis and possibly the synthesis of other biologically active substances derived from cholesterol, they are contraindicated during pregnancy and in nursing mothers. Pravastatin should be administered to women of childbearing age only when such patients are highly unlikely to conceive and have been informed of the potential hazards. If the patient becomes pregnant while taking this class of drug, therapy should be discontinued immediately and the patient apprised of the potential hazard to the fetus.
- Lactation: Pravastatin is present in human milk. Because statins have the potential for serious adverse reactions in nursing infants, women who require pravastatin sodium tablets treatment should not breastfeed their infants. </t>
  </si>
  <si>
    <t>Prednisolone</t>
  </si>
  <si>
    <t>The initial dosage of prednisolone may vary from 5 mg to 60 mg per day depending on the specific disease entity being treated. In situations of less severity, lower doses will generally suffice, while in selected patients higher initial doses may be required. The initial dosage should be maintained or adjusted until a satisfactory response is noted.</t>
  </si>
  <si>
    <t>23594-505-01</t>
  </si>
  <si>
    <t>Aytu Therapeutics</t>
  </si>
  <si>
    <t>- Systemic fungal infections</t>
  </si>
  <si>
    <t>Prednisone</t>
  </si>
  <si>
    <t>The initial dosage may vary from 5 mg to 60 mg of prednisone per day depending on the specific disease entity being treated.</t>
  </si>
  <si>
    <t>0009-0032-01, 0009-0045-01, 0009-0045-02, 0009-0045-16, 0009-0165-01, 0009-0165-02, 0009-0193-01, 0009-0193-02, 0009-0388-01</t>
  </si>
  <si>
    <t>Pharmacia and Upjohn and Company</t>
  </si>
  <si>
    <t>Pregabalin</t>
  </si>
  <si>
    <t>The recommended dose range of pregabalin for the treatment of neuropathic pain associated with spinal cord injury is 150 to 600 mg/day.</t>
  </si>
  <si>
    <t>0071-1012-68, 0071-1013-41, 0071-1013-68, 0071-1014-41, 0071-1014-68, 0071-1015-41, 0071-1015-68, 0071-1016-41, 0071-1016-68, 0071-1017-68, 0071-1018-68, 0071-1019-68, 0071-1020-01</t>
  </si>
  <si>
    <t>Parke-Davis Div of Pfizer</t>
  </si>
  <si>
    <t>LYRICA is contraindicated in patients with known hypersensitivity to pregabalin or any of its components. Angioedema and hypersensitivity reactions have occurred in patients receiving pregabalin therapy.</t>
  </si>
  <si>
    <t>Primidone ҂</t>
  </si>
  <si>
    <t>For most adults and children 8 years of age and over, the usual maintenance dosage is three to four 250 mg primidone tablets daily in divided doses (250 mg t.i.d. or q.i.d.).</t>
  </si>
  <si>
    <t>53746-544-01, 53746-544-05, 53746-544-10, 53746-545-01, 53746-545-05, 53746-545-10</t>
  </si>
  <si>
    <t>Primidone is contraindicated in: 1) patients with porphyria and 2) patients who are hypersensitive to phenobarbital.</t>
  </si>
  <si>
    <t>Prochlorperazine</t>
  </si>
  <si>
    <t>Dosage is usually one 5 mg or 10 mg prochlorperazine maleate tablet 3 or 4 times daily.</t>
  </si>
  <si>
    <t>59746-113-06, 59746-113-10, 59746-115-06, 59746-115-10</t>
  </si>
  <si>
    <t>Do not use in patients with known hypersensitivity to phenothiazines.
Do not use in comatose states or in the presence of large amounts of central nervous system depressants (alcohol, barbiturates, narcotics, etc.).
Do not use in pediatric surgery.
Do not use in pediatric patients under 2 years of age or under 20 lbs. Do not use in children for conditions for which dosage has not been established.</t>
  </si>
  <si>
    <t>Progesterone ҂</t>
  </si>
  <si>
    <t>Progesterone capsules should be given as a single daily dose at bedtime, 200 mg orally for 12 days sequentially per 28-day cycle.</t>
  </si>
  <si>
    <t>17478-766-10, 17478-767-10</t>
  </si>
  <si>
    <t>Akorn</t>
  </si>
  <si>
    <t>Progesterone capsules should not be used in women with any of the following conditions:
- In patients with known hypersensitivity to its ingredients; progesterone capsules contain peanut oil and should never be used by patients allergic to peanuts
- Undiagnosed abnormal genital bleeding
- Known, suspected, or history of breast cancer
- Active deep vein thrombosis, pulmonary embolism or history of these conditions
- Active arterial thromboembolic disease (for example, stroke and myocardial infarction), or a history of these conditions
- Known liver dysfunction or disease
- Known or suspected pregnancy</t>
  </si>
  <si>
    <t>Promethazine</t>
  </si>
  <si>
    <t>Single 25 mg doses at bedtime or 6.25 to 12.5 mg taken three times daily will usually suffice.</t>
  </si>
  <si>
    <t>65162-521-10, 65162-521-11, 65162-521-50, 65162-522-10, </t>
  </si>
  <si>
    <t xml:space="preserve">Promethazine hydrochloride tablets, USP are contraindicated for use in pediatric patients less than two years of age.           
Promethazine is contraindicated in comatose state, and in individuals known to be hypersensitive or to have had an idiosyncratic reaction to promethazine or to other phenthiazines.       
Antihistamines are contraindicated for use in the treatment of lower respiratory tract symptoms including asthma.  </t>
  </si>
  <si>
    <t>Propafenone</t>
  </si>
  <si>
    <t>Initiate therapy with propafenone hydrochloride tablets 150 mg given every eight hours (450 mg/day).</t>
  </si>
  <si>
    <t>0591-0582-01, 0591-0583-01</t>
  </si>
  <si>
    <t>Propafenone hydrochloride is contraindicated in the following circumstances:
- Heart failure
- Cardiogenic shock
- Sinoatrial, atrioventricular, and intraventricular disorders of impulse generation or conduction (e.g., sick sinus node syndrome, AV block) in the absence of an artificial pacemaker
- Known Brugada Syndrome
- Bradycardia
- Marked hypotension
- Bronchospastic disorders or severe obstructive pulmonary disease
- Marked electrolyte imbalance</t>
  </si>
  <si>
    <t>Propoxyphene</t>
  </si>
  <si>
    <t>The usual dosage is one 65 mg propoxyphene hydrochloride capsule every 4 hours as needed for pain.</t>
  </si>
  <si>
    <t>16590-198-30, 16590-198-90</t>
  </si>
  <si>
    <t>Stat Rx USA</t>
  </si>
  <si>
    <t>Propoxyphene hydrochloride capsules are contraindicated in patients with known hypersensitivity to propoxyphene.
Propoxyphene hydrochloride capsules are contraindicated in patients with significant respiratory depression (in unmonitored settings or the absence of resuscitative equipment) and patients with acute or severe asthma or hypercarbia.
Propoxyphene hydrochloride capsules are contraindicated in any patient who has or is suspected of having paralytic ileus.</t>
  </si>
  <si>
    <t>Propranolol</t>
  </si>
  <si>
    <t>The recommended dose is 10 mg to 30 mg propranolol hydrochloride three or four times daily before meals and at bedtime.</t>
  </si>
  <si>
    <t>0591-5554-01, 0591-5554-10, 0591-5555-01, 0591-5555-10, 0591-5556-01, 0591-5556-10, 0591-5557-01, 0591-5557-05</t>
  </si>
  <si>
    <t>Propranolol is contraindicated in 1) cardiogenic shock; 2) sinus bradycardia and greater than first-degree block; 3) bronchial asthma; and 4) in patients with known hypersensitivity to propranolol hydrochloride.</t>
  </si>
  <si>
    <t>Propylthiouracil ҂</t>
  </si>
  <si>
    <t>The usual maintenance dose is 100 to 150 mg daily.</t>
  </si>
  <si>
    <t>0228-2348-10</t>
  </si>
  <si>
    <t>Propylthiouracil is contraindicated in patients who have demonstrated hypersensitivity to the drug or any of the other product components.</t>
  </si>
  <si>
    <t>Pseudoephedrine</t>
  </si>
  <si>
    <t>The recommended dose for adults and children 12 years and over is one 120 mg pseudoephedrine HCl tablet every 12 hours.</t>
  </si>
  <si>
    <t>58602-804-67, 58602-804-83</t>
  </si>
  <si>
    <t xml:space="preserve">Aurohealth </t>
  </si>
  <si>
    <t>Pyrimethamine</t>
  </si>
  <si>
    <t>The adult starting dose is 50 to 75 mg of the drug daily, together with 1 to 4 g daily of a sulfonamide of the sulfapyrimidine type, e.g. sulfadoxine. This dosage is ordinarily continued for 1 to 3 weeks, depending on the response of the patient and tolerance to therapy. The dosage may then be reduced to about one half that previously given for each drug and continued for an additional 4 to 5 weeks.</t>
  </si>
  <si>
    <t>69413-330-06, 69413-330-10, 69413-330-30</t>
  </si>
  <si>
    <t xml:space="preserve">Vyera Pharmaceuticals </t>
  </si>
  <si>
    <t>Use of DARAPRIM is contraindicated in patients with known hypersensitivity to pyrimethamine or to any component of the formulation. Use of the drug is also contraindicated in patients with documented megaloblastic anemia due to folate deficiency.</t>
  </si>
  <si>
    <t>Quetiapine</t>
  </si>
  <si>
    <t>The recommended dose is 150 to 750 mg/day quetiapine for schizophrenia.</t>
  </si>
  <si>
    <t>68001-180-00, 68001-180-08, 68001-181-00, 68001-181-03, 68001-182-00, 68001-182-03, 68001-183-00, 68001-183-03, 68001-183-06, 68001-184-00, 68001-184-08, 68001-185-00, 68001-185-08</t>
  </si>
  <si>
    <t>- Hypersensitivity to quetiapine or to any excipients in the quetiapine tablets formulation
- Anaphylactic reactions have been reported in patients treated with quetiapine tablets</t>
  </si>
  <si>
    <t>Quinapril</t>
  </si>
  <si>
    <t>The recommended initial dosage of quinapril hydrochloride in patients not on diuretics is 10 or 20 mg once daily. Most patients have required dosages of 20, 40, or 80 mg/day, given as a single dose or in two equally divided doses.</t>
  </si>
  <si>
    <t>55111-621-10, 55111-621-90, 55111-622-10, 55111-622-90, 55111-623-10, 55111-623-90, 55111-624-10, 55111-624-90, 67787-267 , 67787-268 , 67787-269 , 67787-270</t>
  </si>
  <si>
    <t>Quinapril hydrochloride is contraindicated in patients who are hypersensitive to this product and in patients with a history of angioedema related to previous treatment with an ACE inhibitor.</t>
  </si>
  <si>
    <t>Quinidine</t>
  </si>
  <si>
    <t>Therapy with quinidine sulfate should be begun with 200 mg (equivalent to 166 mg of quinidine base) every six hours. If this regimen is well tolerated, if the serum quinidine level is still well within the laboratory’s therapeutic range, and if the average time between arrhythmic episodes has not been satisfactorily increased, then the dose may be cautiously raised.</t>
  </si>
  <si>
    <t>0185-1047-01, 0185-1047-10, 0185-4346-01, 0185-4346-10</t>
  </si>
  <si>
    <t>Quinidine is contraindicated in patients who are known to be allergic to it, or who have developed thrombocytopenic purpura during prior therapy with quinidine or quinine.
In the absence of a functioning artificial pacemaker, quinidine is also contraindicated in any patient whose cardiac rhythm is dependent upon a junctional or idioventricular pacemaker, including patients in complete atrioventricular block.
Quinidine is also contraindicated in patients who, like those with myasthenia gravis, might be adversely affected by an anticholinergic agent.</t>
  </si>
  <si>
    <t>Quinine</t>
  </si>
  <si>
    <r>
      <t xml:space="preserve">For treatment of uncomplicated </t>
    </r>
    <r>
      <rPr>
        <i/>
        <sz val="8"/>
        <rFont val="Calibri"/>
        <family val="2"/>
        <scheme val="minor"/>
      </rPr>
      <t>P. falciparum</t>
    </r>
    <r>
      <rPr>
        <sz val="8"/>
        <rFont val="Calibri"/>
        <family val="2"/>
        <scheme val="minor"/>
      </rPr>
      <t xml:space="preserve"> malaria in adults, the oral dosage of quinine is 648 mg (two capsules) every 8 hours for 7 days.</t>
    </r>
  </si>
  <si>
    <t>65162-811-03, 65162-811-09, 65162-811-50</t>
  </si>
  <si>
    <r>
      <t xml:space="preserve">Quinine sulfate capsules are contraindicated in patients with the following:
- Prolonged QT interval; one case of a fatal ventricular arrhythmia was reported in an elderly patient with a prolonged QT interval at baseline, who received quinine sulfate intravenously for </t>
    </r>
    <r>
      <rPr>
        <i/>
        <sz val="8"/>
        <color rgb="FF222222"/>
        <rFont val="Calibri"/>
        <family val="2"/>
        <scheme val="minor"/>
      </rPr>
      <t>P. falciparum</t>
    </r>
    <r>
      <rPr>
        <sz val="8"/>
        <color rgb="FF222222"/>
        <rFont val="Calibri"/>
        <family val="2"/>
        <scheme val="minor"/>
      </rPr>
      <t xml:space="preserve"> malaria 
- Known hypersensitivity reactions to quinine: these include, but are not limited to, the following: 
    * Thrombocytopenia
    * Idiopathic thrombocytopenia purpura (ITP) and thrombotic thrombocytopenic purpura (TTP)
    * Hemolytic uremic syndrome (HUS)
    * Blackwater fever (acute intravascular hemolysis, hemoglobinuria, and hemoglobinemia)
- Known hypersensitivity to mefloquine or quinidine; cross-sensitivity to quinine has been documented 
- Myasthenia gravis; quinine has neuromuscular blocking activity, and may exacerbate muscle weakness
- Optic neuritis; quinine may exacerbate active optic neuritis</t>
    </r>
  </si>
  <si>
    <t>Rabeprazole</t>
  </si>
  <si>
    <t>The dosage of rabeprazole sodium for adults is 20 mg once daily.</t>
  </si>
  <si>
    <t>65162-724-03, 65162-724-09, 65162-724-11, 65162-724-50</t>
  </si>
  <si>
    <t>Rabeprazole sodium tablets are contraindicated in patients with known hypersensitivity to rabeprazole, substituted benzimidazoles, or to any component of the formulation. Hypersensitivity reactions may include anaphylaxis, anaphylactic shock, angioedema, bronchospasm, acute tubulointerstitial nephritis, and urticaria.
PPIs, including rabeprazole sodium, are contraindicated with rilpivirine-containing products.
For information about contraindications of antibacterial agents (clarithromycin and amoxicillin) indicated in combination with rabeprazole sodium delayed-release tablets, refer to the "Contraindications" section of their package inserts.</t>
  </si>
  <si>
    <t>Raloxifene</t>
  </si>
  <si>
    <t>The recommended dosage is one 60 mg raloxifene hydrochloride tablet daily.</t>
  </si>
  <si>
    <t>69097-825-02, 69097-825-07, 69097-825-15</t>
  </si>
  <si>
    <t>Raloxifene hydrochloride tablets are contraindicated in women with active or past history of venous thromboembolism (VTE), including deep vein thrombosis, pulmonary embolism, and retinal vein thrombosis.
Raloxifene hydrochloride tablets are contraindicated in pregnancy, as it may cause fetal harm.</t>
  </si>
  <si>
    <t>Ramipril</t>
  </si>
  <si>
    <t>The usual maintenance dosage range is 2.5 to 20 mg per day administered as a single dose or in two equally divided doses.</t>
  </si>
  <si>
    <t>67787-271-01, 67787-271-10, 67787-272-01, 67787-272-10, 67787-273-01, 67787-273-10, 67787-274-01, 67787-274-10</t>
  </si>
  <si>
    <t>InvaGen Pharmaceuticals</t>
  </si>
  <si>
    <t>Ramipril is contraindicated in patients who are hypersensitive to this product or any other angiotensin converting enzyme inhibitor (e.g., a patient who has experienced angioedema during therapy with any other ACE inhibitor).</t>
  </si>
  <si>
    <t>Ranitidine</t>
  </si>
  <si>
    <t>The current recommended adult oral dosage for maintenance of healing duodenal ulcers is 150 mg at bedtime.</t>
  </si>
  <si>
    <t>27241-109-06, 27241-109-50, 27241-110-03, 27241-110-10</t>
  </si>
  <si>
    <t xml:space="preserve">Ajanta Pharma USA </t>
  </si>
  <si>
    <t>Ranitidine is contraindicated in patients known to have hypersensitivity to the drug or any of the ingredients.</t>
  </si>
  <si>
    <t>Rifampin</t>
  </si>
  <si>
    <t>For adults, the dosage is 10 mg/kg, in a single daily administration, not to exceed 600 mg/day, orally.</t>
  </si>
  <si>
    <t>0185-0799-01, 0185-0799-05, 0185-0799-30, 0185-0799-60, 0185-0801-01, 0185-0801-05, 0185-0801-30</t>
  </si>
  <si>
    <t>Rifampin is contraindicated in patients with a history of hypersensitivity to rifampin or any of the components, or to any of the rifamycins.
Rifampin is contraindicated in patients who are also receiving ritonavir-boosted saquinavir due to an increased risk of severe hepatocellular toxicity.
Rifampin is contraindicated in patients who are also receiving atazanavir, darunavir, fosamprenavir, saquinavir, or tipranavir due to the potential of rifampin to substantially decrease plasma concentrations of these antiviral drugs, which may result in loss of antiviral efficacy and/or development of viral resistance.
Rifampin is contraindicated in patients receiving praziquantel since therapeutically effective blood levels of praziquantel may not be achieved. In patients receiving rifampin who need immediate treatment with praziquantel alternative agents should be considered. However, if treatment with praziquantel is necessary, rifampin should be discontinued 4 weeks before administration of praziquantel. Treatment with rifampin can then be restarted one day after completion of praziquantel treatment.</t>
  </si>
  <si>
    <t>Risperidone</t>
  </si>
  <si>
    <t>Dosage range for bipolar mania in adults is 1 to 6 mg per day.</t>
  </si>
  <si>
    <t>58165-028-01, 58165-028-02, 58165-028-03, 58165-029-01, 58165-029-02, 58165-029-03, 58165-030-01, 58165-030-02, 58165-030-03, 58165-031-01, 58165-031-02, 58165-031-03, 58165-032-01, 58165-032-02, 58165-032-03, 58165-033-01, 58165-033-02, 58165-033-03</t>
  </si>
  <si>
    <t xml:space="preserve">Ratiopharm </t>
  </si>
  <si>
    <t>Hypersensitivity reactions, including anaphylactic reactions and angioedema, have been observed in patients treated with risperidone. Therefore, risperidone tablets are contraindicated in patients with a known hypersensitivity to the product.</t>
  </si>
  <si>
    <t>Rizatriptan</t>
  </si>
  <si>
    <t>The recommended starting dose of rizatriptan benzoate is either 5 mg or 10 mg for the acute treatment of migraines in adults. The 10 mg dose may provide a greater effect than the 5 mg dose, but may have a greater risk of adverse reactions.</t>
  </si>
  <si>
    <t>0006-0266-01, 0006-0266-18, 0006-0267-01, 0006-0267-18, 0006-3800-01, 0006-3800-18, 0006-3801-01, 0006-3801-18</t>
  </si>
  <si>
    <t>MAXALT is contraindicated in patients with:
- Ischemic coronary artery disease (angina pectoris, history of myocardial infarction, or documented silent ischemia), or other significant underlying cardiovascular disease
- Coronary artery vasospasm including Prinzmetal's angina
- History of stroke or transient ischemic attack (TIA) 
- Peripheral vascular disease (PVD)
- Ischemic bowel disease 
- Uncontrolled hypertension
- Recent use (i.e., within 24 hours) of another 5-HT1 agonist, ergotamine-containing medication, or ergot-type medication (such as dihydroergotamine or methysergide) 
- Hemiplegic or basilar migraine 
- Concurrent administration or recent discontinuation (i.e., within 2 weeks) of a MAO-A inhibitor 
- Hypersensitivity to rizatriptan or any of the excipients (angioedema and anaphylaxis seen)</t>
  </si>
  <si>
    <t xml:space="preserve">Ropinirole </t>
  </si>
  <si>
    <t xml:space="preserve">The recommended adult starting dose for RLS is 0.25 mg once daily 1 to 3 hours before bedtime. After 2 days, if necessary, the dose can be increased to 0.5 mg once daily. </t>
  </si>
  <si>
    <t>0378-5501-01, 0378-5502-01, 0378-5503-01, 0378-5504-01, 0378-5505-01, 0378-5525-01, 0378-5550-01</t>
  </si>
  <si>
    <t>Ropinirole tablets are contraindicated in patients known to have a hypersensitivity/allergic reaction (including urticaria, angioedema, rash, pruritus) to ropinirole or to any of the excipients.</t>
  </si>
  <si>
    <t>Rosuvastatin</t>
  </si>
  <si>
    <t>The dose range for rosuvastatin calcium tablets in adults is 5 to 40 mg orally once daily.</t>
  </si>
  <si>
    <t>60505-4502-0, 60505-4502-3, 60505-4502-9, 60505-4503-0, 60505-4503-3, 60505-4503-9, 60505-4504-0, 60505-4504-3, 60505-4504-9, 60505-4505-0, 60505-4505-3, 60505-4505-9</t>
  </si>
  <si>
    <t>Rosuvastatin tablets are contraindicated in the following conditions:
- Patients with a known hypersensitivity to any component of this product; hypersensitivity reactions including rash, pruritus, urticaria, and angioedema have been reported with rosuvastatin tablets
- Patients with active liver disease, which may include unexplained persistent elevations of hepatic transaminase levels 
- Pregnancy 
- Lactation: Limited data indicate that rosuvastatin is present in human milk. Because statins have the potential for serious adverse reactions in nursing infants, women who require rosuvastatin treatment should not breastfeed their infants.</t>
  </si>
  <si>
    <t>Secobarbital</t>
  </si>
  <si>
    <t>For use as a hypnotic, the dosage for adults is 100 mg secobarbital sodium at bedtime.</t>
  </si>
  <si>
    <t>63304-679-01</t>
  </si>
  <si>
    <t>Seconal sodium is contraindicated in patients who are hypersensitive to barbiturates. It is also contraindicated in patients with a history of manifest or latent porphyria, marked impairment of liver function, or respiratory disease in which dyspnea or obstruction is evident.</t>
  </si>
  <si>
    <t>Selegiline</t>
  </si>
  <si>
    <t>Initiate treatment with 1.25 mg selegiline hydrochloride given once a day for at least 6 weeks. After 6 weeks, the dose may be increased to 2.5 mg given once a day if a desired benefit has not been achieved and the patient is tolerating selegiline hydrochloride.</t>
  </si>
  <si>
    <t>0187-0453-02, 0187-0453-03</t>
  </si>
  <si>
    <t>ZELAPAR is contraindicated in patients with:
- Concomitant use of opioid drugs (e.g., meperidine, tramadol, or methadone)
    * Serotonin syndrome, a potentially serious condition, which can result in death, has been reported with concomitant use of meperidine (e.g., Demerol and other trade names). 
    * At least 14 days should elapse between discontinuation of ZELAPAR and initiation of treatment with these medications.
- Concomitant use of other drugs in the monoamine oxidase inhibitor (MAOI) class or other drugs that are potent inhibitors of monoamine oxidase, including linezolid), because of an increased risk for hypertensive crisis
    * At least 14 days should elapse between discontinuation of ZELAPAR and initiation of treatment with any MAO inhibitor.
- Concomitant use of St. John’s wort or cyclobenzaprine (a tricyclic muscle relaxant)
- Concomitant use of dextromethorphan, because of reported episodes of psychosis or bizarre behavior</t>
  </si>
  <si>
    <t>Sertraline</t>
  </si>
  <si>
    <t>A dosage of 25 mg or 50 mg sertraline hydrochloride per day is the initial therapeutic dosage for adults. Subsequent dosages may be increased in case of an inadequate response in 25 to 50 mg per day increments once a week, depending on tolerability, up to a maximum of 200 mg per day.</t>
  </si>
  <si>
    <t>69097-833-02, 69097-833-05, 69097-833-07, 69097-833-12, 69097-834-02, 69097-834-05, 69097-834-07, 69097-834-12, 69097-835-02, 69097-835-05, 69097-835-07, 69097-835-12</t>
  </si>
  <si>
    <t>- Concomitant use of monoamine oxidase inhibitors (MAOIs), or use within 14 days of stopping MAOIs 
- Concomitant use of pimozide
- Known hypersensitivity to sertraline or excipient</t>
  </si>
  <si>
    <t>Sildenafil</t>
  </si>
  <si>
    <t>The recommended dosage of sildenafil citrate is 20 mg three times a day. Dose may be titrated to a maximum of 80 mg three times a day, if required, based on symptoms and tolerability.</t>
  </si>
  <si>
    <t>0069-0336-21, 0069-0338-01, 0069-4190-68</t>
  </si>
  <si>
    <t xml:space="preserve">Pfizer Laboratories Div Pfizer </t>
  </si>
  <si>
    <t>REVATIO is contraindicated in patients with:
- Concomitant use of organic nitrates in any form, either regularly or intermittently, because of the greater risk of hypotension
- Concomitant use of riociguat, a guanylate cyclase stimulator. PDE-5 inhibitors, including sildenafil, may potentiate the hypotensive effects of riociguat
- Known hypersensitivity to sildenafil or any component of the tablet, injection, or oral suspension; hypersensitivity, including anaphylactic reaction, anaphylactic shock and anaphylactoid reaction, has been reported in association with the use of sildenafil</t>
  </si>
  <si>
    <t>Simvastatin</t>
  </si>
  <si>
    <t>The recommended dosage range of simvastatin tablets is 20 mg to 40 mg once daily.</t>
  </si>
  <si>
    <t>42571-005-10, 42571-005-30, 42571-005-60, 42571-005-90, 42571-010-10, 42571-010-30, 42571-010-60, 42571-010-90, 42571-020-10, 42571-020-30, 42571-020-60, 42571-020-90, 42571-040-10, 42571-040-30, 42571-040-60, 42571-040-90, 42571-080-10, 42571-080-30, 42571-080-60, 42571-080-90</t>
  </si>
  <si>
    <t>- Concomitant administration of strong CYP3A4 inhibitors
- Concomitant administration of gemfibrozil, cyclosporine, or danazol
- Hypersensitivity to any component of this medication
- Active liver disease, which may include unexplained persistent elevations in hepatic transaminase levels
- Women who are pregnant or may become pregnant
- Nursing mothers</t>
  </si>
  <si>
    <t>Sitagliptin</t>
  </si>
  <si>
    <t>The recommended dose of sitagliptin is 100 mg once daily.</t>
  </si>
  <si>
    <t>0006-0112-01, 0006-0112-28, 0006-0112-31, 0006-0112-54, 0006-0221-01, 0006-0221-28, 0006-0221-31, 0006-0221-54, 0006-0277-01, 0006-0277-02, 0006-0277-14, 0006-0277-27, 0006-0277-28, 0006-0277-30, 0006-0277-31, 0006-0277-33, 0006-0277-54, 0006-0277-82</t>
  </si>
  <si>
    <t>- History of a serious hypersensitivity reaction to sitagliptin, such as anaphylaxis or angioedema</t>
  </si>
  <si>
    <t>Sodium oxybate</t>
  </si>
  <si>
    <t xml:space="preserve">The recommended starting dose is 4.5 g per night administered orally in two equal, divided doses. Increase the dose by 1.5 g per night at weekly intervals (additional 0.75 g at bedtime and 0.75 g taken 2.5 to 4 hours later) to the effective dose range of 6 g to 9 g per night orally. </t>
  </si>
  <si>
    <t>68727-100-01</t>
  </si>
  <si>
    <t>Jazz Pharmaceuticals</t>
  </si>
  <si>
    <t xml:space="preserve">- In combination with sedative hypnotics or alcohol 
- Succinic semialdehyde dehydrogenase deficiency </t>
  </si>
  <si>
    <t>Sotalol</t>
  </si>
  <si>
    <t>The starting dose of sotalol hydrochloride tablets (AF) is 80 mg twice daily (b.i.d.) if the creatinine clearance is &gt; 60 mL/min, and 80 mg once daily (q.d.) or 40 mg twice daily (b.i.d) if the creatinine clearance is 40 to 60 mL/min.</t>
  </si>
  <si>
    <t>53489-503-01, 53489-503-03, 53489-503-05, 53489-503-06, 53489-503-07, 53489-503-10, 53489-504-01, 53489-504-03, 53489-504-05, 53489-504-06, 53489-504-07, 53489-504-10, 53489-505-01, 53489-505-03, 53489-505-05, 53489-505-06, 53489-505-07, 53489-505-10</t>
  </si>
  <si>
    <t>MUTUAL PHARMACEUTICAL</t>
  </si>
  <si>
    <t>Sotalol hydrochloride tablets is contraindicated in patients with sinus bradycardia (&lt; 50 bpm during waking hours), sick sinus syndrome or second and third degree AV block (unless a functioning pacemaker is present), congenital or acquired long QT syndromes, baseline QT interval &gt; 450 msec, cardiogenic shock, uncontrolled heart failure, hypokalemia (&lt; 4 meq/L), creatinine clearance &lt; 40 mL/min, bronchial asthma and previous evidence of hypersensitivity to sotalol.</t>
  </si>
  <si>
    <t>Spironolactone ҂</t>
  </si>
  <si>
    <t>An initial dosage of spironolactone tablets ranging from 25 mg to 100 mg daily is recommended for treatment of essential hypertension.</t>
  </si>
  <si>
    <t>59746-216-01, 59746-216-05, 59746-216-10, 59746-217-01, 59746-217-05, 59746-218-01, 59746-218-05</t>
  </si>
  <si>
    <t>Spironolactone is contraindicated in the patients with:                                                                                             
- Hyperkalemia
- Addison’s disease
- Concomitant use of eplerenone</t>
  </si>
  <si>
    <t>Sulfadiazine</t>
  </si>
  <si>
    <t>The initial usual adult dosage is 2 g to 4 g. The maintenance dosage is 2 g to 4 g, divided into 3 to 6 doses, every 24 hours.</t>
  </si>
  <si>
    <t>0185-0757-01, 0185-0757-10, 0185-0757-30</t>
  </si>
  <si>
    <t>Sulfadiazine is contraindicated in the following circumstances: 
- Hypersensitivity to sulfonamides
- In infants less than 2 months of age (except as adjunctive therapy with pyrimethamine in the treatment of congenital toxoplasmosis)
- In pregnancy at term and during the nursing period, because sulfonamides cross the placenta and are excreted in breast milk and may cause kernicterus</t>
  </si>
  <si>
    <t>Sulfamethoxazole</t>
  </si>
  <si>
    <r>
      <rPr>
        <b/>
        <sz val="8"/>
        <rFont val="Calibri"/>
        <family val="2"/>
        <scheme val="minor"/>
      </rPr>
      <t>S</t>
    </r>
    <r>
      <rPr>
        <sz val="8"/>
        <rFont val="Calibri"/>
        <family val="2"/>
        <scheme val="minor"/>
      </rPr>
      <t xml:space="preserve">ulfamethoxazole is given in combination with trimethoprim as a tablet (BACTRIM). Each double strength (DS) BACTRIM tablet contains 160 mg trimethoprim and 800 mg sulfamethoxazole. The usual adult dosage in the treatment of urinary tract infections is 1 BACTRIM DS tablet every 12 hours for 10 to 14 days. </t>
    </r>
  </si>
  <si>
    <t>49708-146-01, 49708-145-01</t>
  </si>
  <si>
    <t>Sun Pharmaceutical Industries</t>
  </si>
  <si>
    <t xml:space="preserve">BACTRIM is contraindicated in the following situations:
- A known hypersensitivity to trimethoprim or sulfonamides
- History of drug-induced immune thrombocytopenia with use of trimethoprim and/or sulfonamides
- Documented megaloblastic anemia due to folate deficiency
- Pediatric patients less than 2 months of age
- Marked hepatic damage
- Severe renal insufficiency when renal function status cannot be monitored
- Concomitant administration with dofetilide </t>
  </si>
  <si>
    <t>Sulfasalazine ҂</t>
  </si>
  <si>
    <t xml:space="preserve"> Maintenance therapy dosage for adults is 2 g daily.</t>
  </si>
  <si>
    <t>0603-5803-10, 0603-5803-21, 0603-5803-25, 0603-5803-28, </t>
  </si>
  <si>
    <t>Sulfasalazine tablets are contraindicated in:
- Patients with intestinal or urinary obstruction
- Patients with porphyria as sulfonamides have been reported to precipitate an acute attack
- Patients hypersensitive to sulfasalazine, its metabolites, sulfonamides or salicylates</t>
  </si>
  <si>
    <t>Sulindac</t>
  </si>
  <si>
    <t>In osteoarthritis, rheumatoid arthritis, and ankylosing spondylitis, the recommended starting dosage is 150 mg twice a day. The dosage may be lowered or raised depending on the response.</t>
  </si>
  <si>
    <t>0591-5660-01, 0591-5660-05, 0591-5661-01, 0591-5661-05</t>
  </si>
  <si>
    <t>Sulindac tablets are contraindicated in patients with known hypersensitivity to sulindac or the excipients.
Sulindac tablets should not be given to patients who have experienced asthma, urticaria, or allergic-type reactions after taking aspirin or other NSAIDs. Severe, rarely fatal, anaphylactic/anaphylactoid reactions to NSAIDs have been reported in such patients. In the setting of coronary artery bypass graft (CABG) surgery.</t>
  </si>
  <si>
    <t>Sumatriptan</t>
  </si>
  <si>
    <t>The recommended dose of sumatriptan tablets is 25 mg, 50 mg, or 100 mg. Doses of 50 mg and 100 mg may provide a greater effect than the 25 mg dose, but doses of 100 mg may not provide a greater effect than the 50 mg dose. Higher doses may have a greater risk of adverse reactions. If the migraine has not resolved by 2 hours after taking sumatriptan tablets, or returns after a transient improvement, a second dose may be administered at least 2 hours after the first dose. The maximum daily dose is 200 mg in a 24-hour period.</t>
  </si>
  <si>
    <t>65862-146-36, 65862-147-36, 65862-148-36</t>
  </si>
  <si>
    <t>- History of coronary artery disease or coronary artery vasospasm
- Wolff-Parkinson-White syndrome or other cardiac accessory conduction pathway disorders 
- History of stroke, transient ischemic attack, or hemiplegic or basilar migraine 
- Peripheral vascular disease 
- Ischemic bowel disease 
- Uncontrolled hypertension 
- Recent (within 24 hours) use of another 5-HT1 agonist (e.g., another triptan) or of an ergotamine-containing medication</t>
  </si>
  <si>
    <t>Tadalafil</t>
  </si>
  <si>
    <t>The recommended starting dose of tadalafil for once daily use is 2.5 mg, taken at approximately the same time every day, without regard to timing of sexual activity. The tadalafil dose for once daily use may be increased to 5 mg, based on individual efficacy and tolerability.</t>
  </si>
  <si>
    <t>0002-4462-30, 0002-4462-34, 0002-4462-61, 0002-4462-79, 0002-4463-30, 0002-4464-01, 0002-4464-30, 0002-4465-34, 0002-4465-79</t>
  </si>
  <si>
    <t>Eli Lilly and Company</t>
  </si>
  <si>
    <t>Administration of CIALIS to patients using any form of organic nitrate is contraindicated. CIALIS was shown to potentiate the hypotensive effect of nitrates.
History of known serious hypersensitivity reaction to CIALIS or ADCIRCA is contraindicated.
Administration with guanylate cyclase (GC) stimulators, such as riociguat is contraindicated.</t>
  </si>
  <si>
    <t>Tamoxifen ҂</t>
  </si>
  <si>
    <t>For patients with breast cancer, the recommended daily dose of tamoxifen citrate is 20-40 mg.</t>
  </si>
  <si>
    <t>62037-964-18, 62037-964-25, 62037-964-60, 62037-965-12, 62037-965-30, 62037-965-90</t>
  </si>
  <si>
    <t>Andrx Pharmaceuticals</t>
  </si>
  <si>
    <t>Tamoxifen citrate tablets are contraindicated in patients with known hypersensitivity to the drug or any of its ingredients.
Reduction in Breast Cancer Incidence in High Risk Women and Women with DCIS: Tamoxifen citrate tablets are contraindicated in women who require concomitant coumarin-type anticoagulant therapy or in women with a history of deep vein thrombosis or pulmonary embolus.</t>
  </si>
  <si>
    <t>Tamsulosin</t>
  </si>
  <si>
    <t>A dosage of tamsulosin hydrochloride capsules of 0.4 mg once daily is recommended for the treatment of the signs and symptoms of BPH.</t>
  </si>
  <si>
    <t>0228-2996-11, 0228-2996-50</t>
  </si>
  <si>
    <t>Tamsulosin hydrochloride capsules USP are contraindicated in patients known to be hypersensitive to tamsulosin hydrochloride or any component of tamsulosin hydrochloride capsules USP. Reactions have included skin rash, urticaria, pruritus, angioedema and respiratory symptoms.</t>
  </si>
  <si>
    <t>Tapentadol</t>
  </si>
  <si>
    <t>Initiate treatment with tapentadol hydrochloride tablets at a dose of 50 mg, 75 mg, or 100 mg every 4 to 6 hours depending upon pain intensity. Subsequent dosing is 50 mg, 75 mg, or 100 mg every 4 to 6 hours and should be adjusted to maintain adequate analgesia with acceptable tolerability.</t>
  </si>
  <si>
    <t>69865-210-01, 69865-210-02, 69865-220-01, 69865-220-02, 69865-230-01, 69865-230-02</t>
  </si>
  <si>
    <t>Depo NF Sub</t>
  </si>
  <si>
    <t xml:space="preserve">NUCYNTA tablets are contraindicated in patients with:
- Significant respiratory depression 
- Acute or severe bronchial asthma in an unmonitored setting or in the absence of resuscitative equipment 
- Known or suspected gastrointestinal obstruction, including suspected paralytic ileus 
- Hypersensitivity to tapentadol (e.g. anaphylaxis, angioedema) or to any other ingredients of the product 
- Concurrent use of monoamine oxidase inhibitors (MAOIs) or use of MAOIs within the last 14 days </t>
  </si>
  <si>
    <t>Telithromycin</t>
  </si>
  <si>
    <t>The dose of telithromycin tablets is 800 mg (2 tablets of 400 mg) taken orally once every 24 hours, for 7–10 days. Telithromycin tablets can be administered with or without food.</t>
  </si>
  <si>
    <t>54868-5171-0, 0088-2225</t>
  </si>
  <si>
    <t>KETEK is contraindicated in patients with myasthenia gravis. Exacerbations of myasthenia gravis have been reported in patients and sometimes occurred within a few hours of the first dose of telithromycin. Reports have included fatal and life-threatening acute respiratory failure with a rapid onset and progression.
KETEK is contraindicated in patients with previous history of hepatitis and/or jaundice associated with the use of KETEK tablets, or any macrolide antibiotic.
KETEK is contraindicated in patients with a history of hypersensitivity to telithromycin and/or any components of KETEK tablets, or any macrolide antibiotic.
Concomitant administration of KETEK with cisapride or pimozide is contraindicated. 
Concomitant administration of KETEK and colchicine is contraindicated in patients with renal or hepatic impairment.</t>
  </si>
  <si>
    <t>Telmisartan</t>
  </si>
  <si>
    <t>The usual starting dose of telmisartan tablets is 40 mg once a day. Blood pressure response is dose-related over the range of 20 to 80 mg.</t>
  </si>
  <si>
    <t>67877-482-05, 67877-482-30, 67877-482-84, 67877-482-90, 67877-483-05, 67877-483-30, 67877-483-84, 67877-483-90, 67877-484-05, 67877-484-30, 67877-484-84, 67877-484-90</t>
  </si>
  <si>
    <t xml:space="preserve">Telmisartan is contraindicated in patients with known hypersensitivity (e.g., anaphylaxis or angioedema) to telmisartan or any other component of this product.
Do not co-administer aliskiren with telmisartan in patients with diabetes. </t>
  </si>
  <si>
    <t>Temazepam</t>
  </si>
  <si>
    <t>While the recommended usual adult dose is 15 mg before retiring, 7.5 mg may be sufficient for some patients, and others may need 30 mg.</t>
  </si>
  <si>
    <t xml:space="preserve"> 52959-459-00, 52959-459-10, 52959-459-12, 52959-459-15, 52959-459-20, 52959-459-30, 52959-459-60, 52959-535-10, 52959-535-12, 52959-535-15, 52959-535-20, 52959-535-24, 52959-535-28, 52959-535-30, 52959-535-40, 52959-535-60</t>
  </si>
  <si>
    <t>Physician Therapeutics</t>
  </si>
  <si>
    <t>Tenofovir</t>
  </si>
  <si>
    <t>The recommended dosage of  tenofovir alafenamide is 25 mg (one tablet) taken orally once daily with food.</t>
  </si>
  <si>
    <t>61958-2301-1</t>
  </si>
  <si>
    <t>Gilead Sciences</t>
  </si>
  <si>
    <t>Terazosin</t>
  </si>
  <si>
    <t>For hypertension, the dose may be slowly increased to achieve the desired blood pressure response. The usual recommended dose range is 1 mg to 5 mg terazosin administered once a day; however, some patients may benefit from doses as high as 20 mg per day.</t>
  </si>
  <si>
    <t xml:space="preserve"> 23155-735-01, 23155-735-10, 23155-736-01, 23155-736-10,
23155-737-01, 23155-737-10, 23155-738-01, 23155-738-10</t>
  </si>
  <si>
    <t>Terazosin capsules are contraindicated in patients known to be hypersensitive to terazosin hydrochloride.</t>
  </si>
  <si>
    <t>Terbutaline</t>
  </si>
  <si>
    <t>The usual oral dose of terbutaline sulfate for adults is 5 mg administered at approximately six-hour intervals, three times daily, during the hours the patient is usually awake. If side effects are particularly disturbing, the dose may be reduced to 2.5 mg three times daily, and still provide a clinically significant improvement.</t>
  </si>
  <si>
    <t>0115-2611-01, 0115-2611-02, 0115-2611-03, 0115-2622-01, 0115-2622-02, 0115-2622-03</t>
  </si>
  <si>
    <t>Oral terbutaline sulfate has not been approved and should not be used for acute or maintenance tocolysis 
Terbutaline sulfate is contraindicated in patients known to be hypersensitive to sympathomimetic amines or any components of this drug product.</t>
  </si>
  <si>
    <t xml:space="preserve">Tetracycline </t>
  </si>
  <si>
    <t>Usual daily dose for adults is 1 g as 500 mg twice daily or 250 mg four times a day. In cases of moderate to severe acne which, in the judgement of the clinician, require long-term treatment, the recommended initial dosage is 1 g daily in divided doses. When improvement is noted, dosage should be gradually reduced to maintenance levels ranging from 125 mg to 500 mg daily.</t>
  </si>
  <si>
    <t>0591-2474-01, 0591-2474-10, 0591-2475-01, 0591-2475-10</t>
  </si>
  <si>
    <t>Theophylline</t>
  </si>
  <si>
    <t xml:space="preserve">Starting dose in adults is 300 mg/day; after 3 days increase dose to 400 mg/day if tolerated; and after 3 more days, increase dose to 600 mg/day if tolerated. </t>
  </si>
  <si>
    <t>52959-341-30, 68405-002-06</t>
  </si>
  <si>
    <t>Theophylline extended-release tablets are contraindicated in patients with a history of hypersensitivity to theophylline or other components in the product.</t>
  </si>
  <si>
    <t>Thioridazine</t>
  </si>
  <si>
    <t>The usual starting dose for adult schizophrenic patients is 50 mg to 100 mg three times a day, with a gradual increment to a maximum of 800 mg daily if necessary. Once effective control of symptoms has been achieved, the dosage may be reduced gradually to determine the minimum maintenance dose. The total daily dosage ranges from 200 mg to 800 mg, divided into two to four doses.</t>
  </si>
  <si>
    <t>0378-0612-01, 0378-0614-01, 0378-0616-01, 0378-0618-01</t>
  </si>
  <si>
    <t>Thioridazine hydrochloride tablet use should be avoided in combination with other drugs that are known to prolong the QTc interval and in patients with congenital long QT syndrome or a history of cardiac arrhythmias.
Reduced cytochrome P450 2D6 isozyme activity drugs that inhibit this isozyme (e.g., fluoxetine and paroxetine) and certain other drugs (e.g., fluvoxamine, propranolol, and pindolol) appear to appreciably inhibit the metabolism of thioridazine. The resulting elevated levels of thioridazine would be expected to augment the prolongation of the QTc interval associated with thioridazine and may increase the risk of serious, potentially fatal, cardiac arrhythmias, such as Torsades de pointes type arrhythmias. Such an increased risk may result also from the additive effect of coadministering thioridazine with other agents that prolong the QTc interval. Therefore, thioridazine is contraindicated with these drugs as well as in patients, comprising about 7% of the normal population, who are known to have a genetic defect leading to reduced levels of activity of P450 2D6.
In common with other phenothiazines, thioridazine is contraindicated in severe central nervous system depression or comatose states from any cause including drug induced central nervous system depression (see "WARNINGS" on label). It should also be noted that hypertensive or hypotensive heart disease of extreme degree is a contraindication of phenothiazine administration.</t>
  </si>
  <si>
    <t>Thyroxine</t>
  </si>
  <si>
    <t>The average full replacement dose of levothyroxine sodium is approximately 1.6 ug/kg-day. (LDD calculated assuming 80 kg adult.)</t>
  </si>
  <si>
    <t>0074-3727-13, 0074-3727-19, 0074-3727-71, 0074-3727-72, 0074-3727-90, 0074-4341-13, 0074-4341-19, 0074-4341-72, 0074-4341-90, 0074-4552-11, 0074-4552-13, 0074-4552-19, 0074-4552-71, 0074-4552-72, 0074-4552-90, 0074-5182-11, 0074-5182-13, 0074-5182-19, 0074-5182-71, 0074-5182-72, 0074-5182-90, 0074-6594-13, 0074-6594-19, 0074-6594-71, 0074-6594-72, 0074-6594-90, 0074-6624-11, 0074-6624-13, 0074-6624-19, 0074-6624-71, 0074-6624-72, 0074-6624-90, 0074-7068-11, 0074-7068-13, 0074-7068-19, 0074-7068-71, 0074-7068-72, 0074-7068-90, 0074-7069-11, 0074-7069-19, 0074-7069-71, 0074-7069-72, 0074-7069-90, 0074-7070-13, 0074-7070-19, 0074-7070-71, 0074-7070-72, 0074-7070-90, 0074-7148-11, 0074-7148-19, 0074-7148-71, 0074-7148-72, 0074-7148-90, 0074-7149-19, 0074-7149-90, 0074-9296-13, 0074-9296-19, 0074-9296-71, 0074-9296-72, 0074-9296-90</t>
  </si>
  <si>
    <t>AbbVie</t>
  </si>
  <si>
    <t>SYNTHROID is contraindicated in patients with uncorrected adrenal insufficiency.</t>
  </si>
  <si>
    <t>Ticlopidine</t>
  </si>
  <si>
    <t xml:space="preserve">The recommended dose of ticlopidine hydrochloride is 250 mg b.i.d. taken with food. </t>
  </si>
  <si>
    <t xml:space="preserve"> 68151-0079-0</t>
  </si>
  <si>
    <t>The use of ticlopidine is contraindicated in the following conditions:
- Hypersensitivity to the drug
- Presence of hematopoietic disorders such as neutropenia and thrombocytopenia or a past history of either TTP or aplastic anemia
- Presence of a hemostatic disorder or active pathological bleeding (such as bleeding peptic ulcer or intracranial bleeding)
- Patients with severe liver impairment</t>
  </si>
  <si>
    <t>Timolol</t>
  </si>
  <si>
    <t>The usual total maintenance dosage of timolol maleate is 20 to 40 mg/day.</t>
  </si>
  <si>
    <t>0378-0055-01, 0378-0221-01, 0378-0715-01</t>
  </si>
  <si>
    <t>Timolol maleate is contraindicated in patients with bronchial asthma or with a history of bronchial asthma, or severe chronic obstructive pulmonary disease; sinus bradycardia; second- and third-degree atrioventricular block; overt cardiac failure; cardiogenic shock; and hypersensitivity to this product.</t>
  </si>
  <si>
    <t>Tiotropium bromide</t>
  </si>
  <si>
    <t>The recommended dosage for patients with asthma is 2 inhalations of tiotropium bromide inhalation spray 1.25 ug per actuation once-daily; total dose equals 2.5 ug of tiotropium bromide.</t>
  </si>
  <si>
    <t>0597-0100-28, 0597-0100-31, 0597-0100-61, 0597-0160-28, 0597-0160-61</t>
  </si>
  <si>
    <t>Boehringer Ingelheim Pharmaceuticals</t>
  </si>
  <si>
    <t>SPIRIVA RESPIMAT is contraindicated in patients with a hypersensitivity to tiotropium, ipratropium, or any component of this product. In clinical trials with SPIRIVA RESPIMAT, immediate hypersensitivity reactions, including angioedema (including swelling of the lips, tongue, or throat), itching, or rash have been reported.</t>
  </si>
  <si>
    <t xml:space="preserve">Tizanidine </t>
  </si>
  <si>
    <t>The recommended starting dose is 2 mg. Dosage can be gradually increased by 2 mg to 4 mg at each dose, with 1 to 4 days between dosage increases, until a satisfactory reduction of muscle tone is achieved.</t>
  </si>
  <si>
    <t>59746-670-01, 59746-670-10, 59746-670-30, 59746-670-34, 59746-671-01, 59746-671-10, 59746-671-30, 59746-671-34, 59746-672-01, 59746-672-05, 59746-672-30, 59746-672-34</t>
  </si>
  <si>
    <t xml:space="preserve">Tizanidine hydrochloride is contraindicated in patients taking potent inhibitors of CYP1A2, such as fluvoxamine or ciprofloxacin. </t>
  </si>
  <si>
    <t>Topiramate</t>
  </si>
  <si>
    <t xml:space="preserve">The recommended total daily dose of topiramate capsules (sprinkle) as treatment for patients 12 years of age and older for prophylaxis of migraine headache is 100 mg/day administered in two divided doses. </t>
  </si>
  <si>
    <t>0093-7335-06, 0093-7336-06</t>
  </si>
  <si>
    <t>Tramadol</t>
  </si>
  <si>
    <t>Initiate treatment with tramadol hydrochloride at a dose of 100 mg once daily and titrated up as necessary by 100 mg increments every five days to achieve a balance between relief of pain and tolerability.</t>
  </si>
  <si>
    <t>66277-252-01, 66277-252-02, 66277-252-03, 66277-253-01, 66277-253-02, 66277-253-03, 66277-254-01, 66277-254-02, 66277-254-03</t>
  </si>
  <si>
    <t xml:space="preserve">Galephar Pharmaceutical Research </t>
  </si>
  <si>
    <t>Tramadol hydrochloride extended-release capsules is contraindicated in patients who have previously demonstrated hypersensitivity to tramadol, any other component of tramadol hydrochloride extended-release capsules, or opioids. Reactions range from pruritis to fatal anaphylactoid reactions.
Tramadol hydrochloride extended-release capsules is contraindicated in patients with significant respiratory depression in unmonitored settings or the absence of resuscitative equipment.
Tramadol hydrochloride extended-release capsules is contraindicated in patients with acute or severe bronchial asthma or hypercapnia in unmonitored settings or the absence of resuscitative equipment.</t>
  </si>
  <si>
    <t>Trazodone</t>
  </si>
  <si>
    <t>An initial dose of 150 mg/day in divided doses is suggested. The dose may be increased by 50 mg/day every 3 to 4 days. Dosage during prolonged maintenance therapy should be kept at the lowest effective level.</t>
  </si>
  <si>
    <t>0591-5599-01, 0591-5599-10, 0591-5600-01, 0591-5600-10</t>
  </si>
  <si>
    <t>This product is contraindicated in patients hypersensitive to trazodone.</t>
  </si>
  <si>
    <t>Triamterene ҂</t>
  </si>
  <si>
    <t>Dosage should be titrated to the needs of the individual patient. When used alone, the usual starting dose is 100 mg twice daily after meals.</t>
  </si>
  <si>
    <t>59212-002-01, 59212-003-01</t>
  </si>
  <si>
    <t>Concordia Pharmaceuticals</t>
  </si>
  <si>
    <t>This product is contraindicated in patients with: 
- Anuria
- Severe or progressive kidney disease or dysfunction, with the possible exception of nephrosis
- Severe hepatic disease
- Hypersensitivity to the drug or any of its components
Dyrenium (triamterene) should not be used in patients with pre-existing elevated serum potassium, as is sometimes seen in patients with impaired renal function or azotemia, or in patients who develop hyperkalemia while on the drug. Patients should not be placed on dietary potassium supplements, potassium salts or potassium-containing salt substitutes in conjunction with Dyrenium.
Dyrenium should not be given to patients receiving other potassium-sparing agents, such as spironolactone, amiloride hydrochloride, or other formulations containing triamterene. Two deaths have been reported in patients receiving concomitant spironolactone and Dyrenium or Dyazide. Although dosage recommendations were exceeded in one case and in the other serum electrolytes were not properly monitored, these two drugs should not be given concomitantly.</t>
  </si>
  <si>
    <t>Trifluoperazine</t>
  </si>
  <si>
    <t>Usual dosage is 1 mg or 2 mg trifluoperazine hydrochloride twice daily.</t>
  </si>
  <si>
    <t>0378-2401-01, 0378-2402-01, 0378-2405-01, 0378-2410-01</t>
  </si>
  <si>
    <t>Contraindications include a known hypersensitivity to phenothiazines, comatose or greatly depressed states due to central nervous system depressants and, in cases of existing blood dyscrasias, bone marrow depression and preexisting liver damage.</t>
  </si>
  <si>
    <t>Trihexyphenidyl</t>
  </si>
  <si>
    <t>The total daily dosage usually ranges between 5 and 15 mg trihexyphenidyl hydrochloride although, in some cases, these reactions have been satisfactorily controlled with as little as 1 mg daily.</t>
  </si>
  <si>
    <t>63850-0021-1, 63850-0021-2, 63850-0021-3, 63850-0022-1, 63850-0022-2</t>
  </si>
  <si>
    <t>Natco Pharma - Pharma Division</t>
  </si>
  <si>
    <t>Trihexyphenidyl HCl is contraindicated in patients with hypersensitivity to trihexyphenidyl HCl or to any of the tablet ingredients. Trihexyphenidyl HCl is also contraindicated in patients with narrow angle glaucoma. Blindness after long-term use due to narrow angle glaucoma has been reported.</t>
  </si>
  <si>
    <t>Trimethoprim</t>
  </si>
  <si>
    <t>The usual oral adult dosage is 100 mg of trimethoprim every 12 hours or 200 mg trimethoprim (two 100 mg tablets) every 24 hours, each for 10 days.</t>
  </si>
  <si>
    <t>0591-5571-01</t>
  </si>
  <si>
    <t>Watson Labs</t>
  </si>
  <si>
    <t>Trimethoprim tablets are contraindicated in individuals hypersensitive to trimethoprim and in those with documented megaloblastic anemia due to folate deficiency.</t>
  </si>
  <si>
    <t>Trimipramine</t>
  </si>
  <si>
    <t>Maintenance therapy is in the range of 50 to 150 mg/day trimipramine maleate.</t>
  </si>
  <si>
    <t>51991-944-01, 51991-944-33, 51991-945-01, 51991-945-33, 51991-946-01, 51991-946-33</t>
  </si>
  <si>
    <t>- Monoamine Oxidase Inhibitors (MAOIs): The use of MAOIs intended to treat psychiatric disorders with trimipramine maleate capsules or within 14 days of stopping treatment with trimipramine maleate capsules is contraindicated because of an increased risk of serotonin syndrome. The use of trimipramine maleate capsules within 14 days of stopping an MAOI intended to treat psychiatric disorders is also contraindicated. Starting trimipramine maleate capsules in a patient who is being treated with MAOIs such as linezolid or intravenous methylene blue is also contraindicated because of an increased risk of serotonin syndrome.
- Hypersensitivity to Tricyclic Antidepressants: Cross-sensitivity between trimipramine maleate capsules and other dibenzazepines is a possibility.
- Myocardial Infarction: The drug is contraindicated during the acute recovery period after a myocardial infarction.</t>
  </si>
  <si>
    <t>Valacyclovir</t>
  </si>
  <si>
    <t>The recommended dosage of valacyclovir tablets for chronic suppressive therapy of recurrent genital herpes is 1 gram once daily in patients with normal immune function. In patients with a history of 9 or fewer recurrences per year, an alternative dose is 500 mg once daily.</t>
  </si>
  <si>
    <t>51660-904-03, 51660-904-05, 51660-904-11, 51660-904-30, 51660-904-77, 51660-904-90, 51660-905-03, 51660-905-05, 51660-905-11, 51660-905-30, 51660-905-77, 51660-905-90</t>
  </si>
  <si>
    <t>Ohm Laboratories</t>
  </si>
  <si>
    <t>Valacyclovir hydrochloride is contraindicated in patients who have had a demonstrated clinically significant hypersensitivity reaction (e.g., anaphylaxis) to valacyclovir, acyclovir, or any component of the formulation.</t>
  </si>
  <si>
    <t>Valproic acid</t>
  </si>
  <si>
    <t>For simple and complex absence seizures, the dosage starts at 10 to 15 mg/kg-day, increasing at 1 week intervals by 5 to 10 mg/kg-week until seizure control or limiting side effects. (LDD calculated assuming 80 kg adult.)</t>
  </si>
  <si>
    <t>71930-057-12</t>
  </si>
  <si>
    <t xml:space="preserve">Eywa Pharma </t>
  </si>
  <si>
    <t>Valproic acid capsules should not be administered to patients with hepatic disease or significant hepatic dysfunction.
Valproic acid capsules are contraindicated in patients known to have mitochondrial disorders caused by mutations in mitochondrial DNA polymerase γ (POLG; e.g., Alpers-Huttenlocher Syndrome) and children under two years of age who are suspected of having a POLG-related disorder. 
Valproic acid capsules are contraindicated in patients with known hypersensitivity to the drug.             Valproic acid capsules are contraindicated in patients with known urea cycle disorders. 
For use in prophylaxis of migraine headaches: Valproic acid capsules are contraindicated in women who are pregnant and in women of childbearing potential who are not using effective contraception.</t>
  </si>
  <si>
    <t>Valsartan</t>
  </si>
  <si>
    <t>Valsartan may be used over a dose range of 80 mg to 320 mg daily, administered once a day.</t>
  </si>
  <si>
    <t>0078-0358-34, 0078-0359-34, 0078-0360-34, 0078-0423-15</t>
  </si>
  <si>
    <t>Do not use in patients with known hypersensitivity to any component.
Do not coadminister aliskiren with Diovan in patients with diabetes.</t>
  </si>
  <si>
    <t>Vancomycin</t>
  </si>
  <si>
    <t>For staphylococcal enterocolitis, the total daily dosage is 500 mg to 2 g administered orally in 3 or 4 divided doses for 7 to 10 days.</t>
  </si>
  <si>
    <t>17478-741-02, 17478-742-02</t>
  </si>
  <si>
    <t>Vancomycin hydrochloride capsule is contraindicated in patients with known hypersensitivity to vancomycin.</t>
  </si>
  <si>
    <t>Vardenafil</t>
  </si>
  <si>
    <t>The vardenafil hydrochloride dose may be increased to a maximum recommended dose of 20 mg or decreased to 5 mg based on efficacy and side effects. The maximum recommended dosing frequency is once per day.</t>
  </si>
  <si>
    <t>62332-236-30, 62332-236-31, 62332-237-30, 62332-237-31, 62332-238-30, 62332-238-31, 62332-239-30, 62332-239-31</t>
  </si>
  <si>
    <t>- Nitrates: Administration of vardenafil hydrochloride tablets with nitrates (either regularly and/or intermittently) and nitric oxide donors is contraindicated. Consistent with the effects of PDE5 inhibition on the nitric oxide/cyclic guanosine monophosphate pathway, PDE5 inhibitors, including vardenafil hydrochloride tablets, may potentiate the hypotensive effects of nitrates. A suitable time interval following dosing of vardenafil hydrochloride tablets for the safe administration of nitrates or nitric oxide donors has not been determined.
- Guanylate Cyclase (GC) Stimulators: Do not use vardenafil hydrochloride tablets in patients who are using a GC stimulator, such as riociguat. PDE5 inhibitors, including vardenafil hydrochloride tablets may potentiate the hypotensive effects of GC stimulators.</t>
  </si>
  <si>
    <t>Venlafaxine</t>
  </si>
  <si>
    <t>The recommended starting dose for venlafaxine hydrochloride tablets is 75 mg/day, administered in two or three divided doses, taken with food.</t>
  </si>
  <si>
    <t>65862-404-01, 65862-404-10, 65862-404-30, 65862-404-60, 65862-404-71, 65862-404-90, 65862-404-99, 65862-405-01, 65862-405-10, 65862-405-30, 65862-405-60, 65862-405-66, 65862-405-90, 65862-405-99, 65862-406-01, 65862-406-10, 65862-406-30, 65862-406-59, 65862-406-90, 65862-406-99, 65862-407-01, 65862-407-10, 65862-407-30, 65862-407-71, 65862-407-90, 65862-407-99, 65862-408-01, 65862-408-10, 65862-408-20, 65862-408-66, 65862-408-90, 65862-408-99</t>
  </si>
  <si>
    <t>Hypersensitivity to venlafaxine hydrochloride or to any excipients in the formulation is contraindicated.
The use of MAOIs intended to treat psychiatric disorders with venlafaxine tablets or within 7 days of stopping treatment with venlafaxine tablets is contraindicated because of an increased risk of serotonin syndrome. The use of venlafaxine tablets within 14 days of stopping an MAOI intended to treat psychiatric disorders is also contraindicated.
Starting venlafaxine tablets in a patient who is being treated with MAOIs such as linezolid or intravenous methylene blue is also contraindicated because of an increased risk of serotonin syndrome.</t>
  </si>
  <si>
    <t>Verapamil</t>
  </si>
  <si>
    <t>Initiate therapy with 180 mg of sustained-release verapamil HCI, given in the morning. Lower, initial doses of 120 mg a day may be warranted in patients who may have an increased response to verapamil.</t>
  </si>
  <si>
    <t>10631-488-01, 10631-489-01, 10631-490-01, 10631-490-05</t>
  </si>
  <si>
    <t xml:space="preserve">Ranbaxy Laboratories </t>
  </si>
  <si>
    <t>Verapamil HCI is contraindicated in:
- Severe left ventricular dysfunction (see "WARNINGS" on label)
- Hypotension (systolic pressure less than 90 mmHg) or cardiogenic shock
- Sick sinus syndrome (except in patients with a functioning artificial ventricular pacemaker)
- Second- or third-degree AV block (except in patients with a functioning artificial ventricular pacemaker)
- Patients with atrial flutter or atrial fibrillation and an accessory bypass tract (e.g., Wolff-Parkinson-White, Lown-Ganong-Levine syndromes) (see "WARNINGS" on label)
- Patients with known hypersensitivity to verapamil hydrochloride</t>
  </si>
  <si>
    <t>Zidovudine ҂</t>
  </si>
  <si>
    <t>Maternal dosing is 100 mg orally 5 times per day until the start of labor.</t>
  </si>
  <si>
    <t>49702-211-20, 49702-212-48, 49702-213-01, 49702-213-05, 49702-213-26</t>
  </si>
  <si>
    <t>ViiV Healthcare Company</t>
  </si>
  <si>
    <t>RETROVIR is contraindicated in patients who have had a potentially life-threatening hypersensitivity reaction (e.g., anaphylaxis, Stevens-Johnson syndrome) to any of the components of the formulations.</t>
  </si>
  <si>
    <t>Zolpidem</t>
  </si>
  <si>
    <t>Use the lowest effective dose for the patient. The recommended initial dose is 5 mg for women and either 5 or 10 mg for men, taken only once per night immediately before bedtime with at least 7 to 8 hours remaining before the planned time of awakening. If the 5 mg dose is not effective, the dose can be increased to 10 mg.</t>
  </si>
  <si>
    <t>0781-5317-01, 0781-5317-05, 0781-5317-10, 0781-5317-31, 0781-5318-01, 0781-5318-05, 0781-5318-10, 0781-5318-31</t>
  </si>
  <si>
    <t>Zolpidem tartrate is contraindicated in patients who have experienced complex sleep behaviors after taking zolpidem tartrate tablets with known hypersensitivity to zolpidem. Observed reactions include anaphylaxis and angioedema.</t>
  </si>
  <si>
    <t>1,2-Dichloropropane</t>
  </si>
  <si>
    <t>1,3,5-Trichlorobenzene</t>
  </si>
  <si>
    <t>1,4-Dioxane</t>
  </si>
  <si>
    <t>1,7-dimethylxanthine</t>
  </si>
  <si>
    <t>10-hydroxy-amitriptyline</t>
  </si>
  <si>
    <t>11-Deoxycorticosterone acetate</t>
  </si>
  <si>
    <t>11-Ketotestosterone</t>
  </si>
  <si>
    <t>17,20-Dihydroxyprogesterone</t>
  </si>
  <si>
    <t>17-beta-estradiol equivalents</t>
  </si>
  <si>
    <t xml:space="preserve">17α-Dihydroequilin </t>
  </si>
  <si>
    <t>17α-Estradiol</t>
  </si>
  <si>
    <t>17α-Ethinyl estradiol</t>
  </si>
  <si>
    <t>17α-Methyltestosterone</t>
  </si>
  <si>
    <t>17α-Trenbolone</t>
  </si>
  <si>
    <t>17β-Estradiol</t>
  </si>
  <si>
    <t>17β-Trenbolone</t>
  </si>
  <si>
    <t>19-norethisterone</t>
  </si>
  <si>
    <t xml:space="preserve">2-Ethyl-2-phenylmalonamide </t>
  </si>
  <si>
    <t>2-Hydroxyibuprofen</t>
  </si>
  <si>
    <t>3,4-Dihydroxybenzoic acid</t>
  </si>
  <si>
    <t>3,4-Methylenedioxymethamphetamine (MDMA)</t>
  </si>
  <si>
    <t>3β-Stigmastanol</t>
  </si>
  <si>
    <t>4-Androstene-3</t>
  </si>
  <si>
    <t>4-Epianhydrochlortetracycline</t>
  </si>
  <si>
    <t>4-Epianhydrotetracycline</t>
  </si>
  <si>
    <t>4-Epichlortetracycline</t>
  </si>
  <si>
    <t>4-Epioxytetracycline</t>
  </si>
  <si>
    <t>4-Epitetracycline</t>
  </si>
  <si>
    <t>4-Hydroxybenzoate</t>
  </si>
  <si>
    <t>4-hydroxytamoxifen</t>
  </si>
  <si>
    <t>Acetophenone</t>
  </si>
  <si>
    <t>Aluminum</t>
  </si>
  <si>
    <t>Amcinonide</t>
  </si>
  <si>
    <t>Aminoglutethimide</t>
  </si>
  <si>
    <t xml:space="preserve">Aminophenazone </t>
  </si>
  <si>
    <t>Aminophylline</t>
  </si>
  <si>
    <t xml:space="preserve">Amlodipine </t>
  </si>
  <si>
    <t xml:space="preserve">Amoxicillin </t>
  </si>
  <si>
    <t>Amphotericin B</t>
  </si>
  <si>
    <t>Amsacrine</t>
  </si>
  <si>
    <t>Androstenedione</t>
  </si>
  <si>
    <t>Androsterone</t>
  </si>
  <si>
    <t xml:space="preserve">Anhydrochlortetracycline </t>
  </si>
  <si>
    <t>Anhydroerythromycin</t>
  </si>
  <si>
    <t xml:space="preserve">Anhydrotetracycline </t>
  </si>
  <si>
    <t>Antipyrine</t>
  </si>
  <si>
    <t xml:space="preserve">Aripiprazole </t>
  </si>
  <si>
    <t>Artemisinin</t>
  </si>
  <si>
    <t>Aspirin</t>
  </si>
  <si>
    <t>Astemizole</t>
  </si>
  <si>
    <t xml:space="preserve">Atrazine </t>
  </si>
  <si>
    <t>Azathioprine</t>
  </si>
  <si>
    <t>Azimilide</t>
  </si>
  <si>
    <t>Beclomethasone</t>
  </si>
  <si>
    <t>Benserazide</t>
  </si>
  <si>
    <t>Benzenesulfonic acid,2,2'- (1,2-ethenediyl)bis[5-amino]</t>
  </si>
  <si>
    <t>Benzotriazole methyl-1h</t>
  </si>
  <si>
    <t>Benzoylecgonine</t>
  </si>
  <si>
    <t>Benzydamine</t>
  </si>
  <si>
    <t>Betamethasone</t>
  </si>
  <si>
    <t>Bezafibrate</t>
  </si>
  <si>
    <t>Biperiden</t>
  </si>
  <si>
    <t xml:space="preserve">Bisphenol A </t>
  </si>
  <si>
    <t>Bleomycin</t>
  </si>
  <si>
    <t>Bromazepam</t>
  </si>
  <si>
    <t>Bromide</t>
  </si>
  <si>
    <t>Buserelin</t>
  </si>
  <si>
    <t xml:space="preserve">Campesterol </t>
  </si>
  <si>
    <t>Candesartan</t>
  </si>
  <si>
    <t>Carbadox</t>
  </si>
  <si>
    <t>Carboplatin</t>
  </si>
  <si>
    <t>Carmustine</t>
  </si>
  <si>
    <t>Cefazolin</t>
  </si>
  <si>
    <t xml:space="preserve">Cefotaxime </t>
  </si>
  <si>
    <t>Ceftazidime</t>
  </si>
  <si>
    <t>Ceftriaxone</t>
  </si>
  <si>
    <t xml:space="preserve">Cephalexin </t>
  </si>
  <si>
    <t>Chiral Dextrooxyphene</t>
  </si>
  <si>
    <t>Chloral Hydrate</t>
  </si>
  <si>
    <t>Chloramphenicol</t>
  </si>
  <si>
    <t>Chlorate</t>
  </si>
  <si>
    <t xml:space="preserve">Chlortetracycline </t>
  </si>
  <si>
    <t>Cholestanol</t>
  </si>
  <si>
    <t xml:space="preserve">Cholesterol </t>
  </si>
  <si>
    <t>Cilazapril</t>
  </si>
  <si>
    <t>cis-Androsterone</t>
  </si>
  <si>
    <t>Cisplatin</t>
  </si>
  <si>
    <t>Clavulanic acid</t>
  </si>
  <si>
    <t>Clenbuterol</t>
  </si>
  <si>
    <t>Clinafloxacin</t>
  </si>
  <si>
    <t>Clobetasol</t>
  </si>
  <si>
    <t>Clobetasone</t>
  </si>
  <si>
    <t>Clodronic acid</t>
  </si>
  <si>
    <t>Clofibrate</t>
  </si>
  <si>
    <t>Clofibric acid</t>
  </si>
  <si>
    <t xml:space="preserve">Clonidine </t>
  </si>
  <si>
    <t>Clothianidin</t>
  </si>
  <si>
    <t xml:space="preserve">Cloxacillin </t>
  </si>
  <si>
    <t>Cocaine</t>
  </si>
  <si>
    <t xml:space="preserve">Colchicine </t>
  </si>
  <si>
    <t xml:space="preserve">Coprostanol </t>
  </si>
  <si>
    <t>Corticosterone</t>
  </si>
  <si>
    <t xml:space="preserve">Cortisone </t>
  </si>
  <si>
    <t>Cotinine</t>
  </si>
  <si>
    <t>Cyclophosphamide</t>
  </si>
  <si>
    <t>Cyproterone</t>
  </si>
  <si>
    <t>Cytarabine</t>
  </si>
  <si>
    <t>Dactinomycin</t>
  </si>
  <si>
    <t>Daidzein</t>
  </si>
  <si>
    <t>Daunorubicin</t>
  </si>
  <si>
    <t>Dehydronifedipine</t>
  </si>
  <si>
    <t>Delorazepam</t>
  </si>
  <si>
    <t xml:space="preserve">Desloratadine </t>
  </si>
  <si>
    <t>Desmethylcitalopram</t>
  </si>
  <si>
    <t>Desmethyldiltiazem</t>
  </si>
  <si>
    <t>Desmethylsertraline</t>
  </si>
  <si>
    <t>Desmethyltamoxifen</t>
  </si>
  <si>
    <t xml:space="preserve">Desmosterol </t>
  </si>
  <si>
    <t>Desonide</t>
  </si>
  <si>
    <t xml:space="preserve">Dexamethasone </t>
  </si>
  <si>
    <t xml:space="preserve">Dextroamphetamine </t>
  </si>
  <si>
    <t>Dextroamphetamine sulfate</t>
  </si>
  <si>
    <t>Dextropropoxyphene</t>
  </si>
  <si>
    <t>Diatrizoate</t>
  </si>
  <si>
    <t xml:space="preserve">Diatrizoic acid </t>
  </si>
  <si>
    <t>Dichlorocarbanilide</t>
  </si>
  <si>
    <t xml:space="preserve">Dicyclomine </t>
  </si>
  <si>
    <t>Diethylstilbestrol (DES)</t>
  </si>
  <si>
    <t>Digoxigenin</t>
  </si>
  <si>
    <t>Digoxin</t>
  </si>
  <si>
    <t>Dihydrotestosterone</t>
  </si>
  <si>
    <t>Dilevalol</t>
  </si>
  <si>
    <t>Diltiazem-desmethyl</t>
  </si>
  <si>
    <t>Dimethylaminophenazone</t>
  </si>
  <si>
    <t xml:space="preserve">Diphenhydramine </t>
  </si>
  <si>
    <t xml:space="preserve">Docusate </t>
  </si>
  <si>
    <t>Domperidone</t>
  </si>
  <si>
    <t>Doramectin</t>
  </si>
  <si>
    <t xml:space="preserve">Dosulepin </t>
  </si>
  <si>
    <t>Doxorubicin</t>
  </si>
  <si>
    <t xml:space="preserve">Doxycycline </t>
  </si>
  <si>
    <t xml:space="preserve">Dronabinol </t>
  </si>
  <si>
    <t>Enalaprilat</t>
  </si>
  <si>
    <t xml:space="preserve">Endoxifen </t>
  </si>
  <si>
    <t>Enoxacin</t>
  </si>
  <si>
    <t xml:space="preserve">Enrofloxacin </t>
  </si>
  <si>
    <t xml:space="preserve">Epi-chlortetracycline </t>
  </si>
  <si>
    <t xml:space="preserve">Epi-coprostanol </t>
  </si>
  <si>
    <t xml:space="preserve">Epi-iso-chlortetracycline </t>
  </si>
  <si>
    <t xml:space="preserve">Epi-oxytetracycline </t>
  </si>
  <si>
    <t>Epirubicin</t>
  </si>
  <si>
    <t xml:space="preserve">Epi-tetracycline </t>
  </si>
  <si>
    <t>Equilenin</t>
  </si>
  <si>
    <t>Equilin</t>
  </si>
  <si>
    <t xml:space="preserve">Equol </t>
  </si>
  <si>
    <t>Ergosterol</t>
  </si>
  <si>
    <t xml:space="preserve">Escitalopram </t>
  </si>
  <si>
    <t>Estradiol</t>
  </si>
  <si>
    <t>Estriol</t>
  </si>
  <si>
    <t>Estrone</t>
  </si>
  <si>
    <t>Ethinyl estradiol</t>
  </si>
  <si>
    <t>Ethyl paraben</t>
  </si>
  <si>
    <t>Etidronic acid</t>
  </si>
  <si>
    <t>Etoposide</t>
  </si>
  <si>
    <t xml:space="preserve">Fadrozole </t>
  </si>
  <si>
    <t>Fenbufen</t>
  </si>
  <si>
    <t>Fenoterol</t>
  </si>
  <si>
    <t>Fleroxacin</t>
  </si>
  <si>
    <t xml:space="preserve">Florfenicol </t>
  </si>
  <si>
    <t>Floxacillin</t>
  </si>
  <si>
    <t>Flumequine</t>
  </si>
  <si>
    <t>Flumethasone</t>
  </si>
  <si>
    <t>Flunarizine</t>
  </si>
  <si>
    <t>Flunisolide</t>
  </si>
  <si>
    <t xml:space="preserve">Flunitrazepam </t>
  </si>
  <si>
    <t xml:space="preserve">Fluocinolone acetonide                </t>
  </si>
  <si>
    <t>Fluocinonide</t>
  </si>
  <si>
    <t>Fluocortolone</t>
  </si>
  <si>
    <t>Fluorometholone</t>
  </si>
  <si>
    <t>Fluorouracil</t>
  </si>
  <si>
    <t>Flupenthixol</t>
  </si>
  <si>
    <t>Fluprednidene acetate</t>
  </si>
  <si>
    <t>Fluticasone</t>
  </si>
  <si>
    <t>Formaldehyde</t>
  </si>
  <si>
    <t>Formoterol</t>
  </si>
  <si>
    <t>Fosphenytoin</t>
  </si>
  <si>
    <t>Fulvestrant</t>
  </si>
  <si>
    <t>Gemfibrozil</t>
  </si>
  <si>
    <t>Gentamicin</t>
  </si>
  <si>
    <t>g-Hydroxybutyric acid</t>
  </si>
  <si>
    <t xml:space="preserve">Glibenclamide </t>
  </si>
  <si>
    <t>Gliclazide</t>
  </si>
  <si>
    <t>Goserelin</t>
  </si>
  <si>
    <t>Griseofulvin</t>
  </si>
  <si>
    <t>Halcinonide</t>
  </si>
  <si>
    <t>Heroin</t>
  </si>
  <si>
    <t>Hexahydrohexamethyl cyclopentabenzopyran</t>
  </si>
  <si>
    <t>Hydrochlorothiazide</t>
  </si>
  <si>
    <t>Idarubicin</t>
  </si>
  <si>
    <t>Ifosfamide</t>
  </si>
  <si>
    <t>Imidacloprid</t>
  </si>
  <si>
    <t xml:space="preserve">Iminostilbene </t>
  </si>
  <si>
    <t>Indole</t>
  </si>
  <si>
    <t>Iohexol</t>
  </si>
  <si>
    <t>Iopamidol</t>
  </si>
  <si>
    <t>Ioversol</t>
  </si>
  <si>
    <t>Ipratropium</t>
  </si>
  <si>
    <t>Iron</t>
  </si>
  <si>
    <t xml:space="preserve">Isochlortetracycline </t>
  </si>
  <si>
    <t>Isoepichlorotetracycline</t>
  </si>
  <si>
    <t>Isophorone</t>
  </si>
  <si>
    <t>Isosorbide-5-mononitrate</t>
  </si>
  <si>
    <t>Ivermectin</t>
  </si>
  <si>
    <t>Ketamine</t>
  </si>
  <si>
    <t>Ketotifen</t>
  </si>
  <si>
    <t>Leuprolide</t>
  </si>
  <si>
    <t>Levamisole</t>
  </si>
  <si>
    <t>Levobunolol</t>
  </si>
  <si>
    <t>Levocabastine</t>
  </si>
  <si>
    <t xml:space="preserve">Levofloxacin </t>
  </si>
  <si>
    <t>Lincomycin</t>
  </si>
  <si>
    <t>Lindane</t>
  </si>
  <si>
    <t>Lithium</t>
  </si>
  <si>
    <t>Lynestrenol</t>
  </si>
  <si>
    <t>Mafenide</t>
  </si>
  <si>
    <t>Manganese</t>
  </si>
  <si>
    <t>m-Chlorophenylpiperazine</t>
  </si>
  <si>
    <t>MDEA (3,4-Methylenedioxy-N-ethylamphetamine)</t>
  </si>
  <si>
    <t>Megestrol acetate</t>
  </si>
  <si>
    <t>Melphalan</t>
  </si>
  <si>
    <t xml:space="preserve">Memantine </t>
  </si>
  <si>
    <t>Mepivacaine</t>
  </si>
  <si>
    <t>Mestranol</t>
  </si>
  <si>
    <t>Methamphetamine</t>
  </si>
  <si>
    <t xml:space="preserve">Methotrexate </t>
  </si>
  <si>
    <t>Methotrimeprazine</t>
  </si>
  <si>
    <t>Methyl triclosan</t>
  </si>
  <si>
    <t>Methyl-1H-benzotriazole</t>
  </si>
  <si>
    <t>Methylparaben</t>
  </si>
  <si>
    <t>Methylsalicylate</t>
  </si>
  <si>
    <t xml:space="preserve">Metoclopramide </t>
  </si>
  <si>
    <t>Metolachlor</t>
  </si>
  <si>
    <t xml:space="preserve">Metronidazole </t>
  </si>
  <si>
    <t>Mevastatin</t>
  </si>
  <si>
    <t>Mianserin</t>
  </si>
  <si>
    <t>Midazolam</t>
  </si>
  <si>
    <t>Mitomycin</t>
  </si>
  <si>
    <t>Mometasone</t>
  </si>
  <si>
    <t>Monensin</t>
  </si>
  <si>
    <t>Moxifloxacin hypochloride</t>
  </si>
  <si>
    <t>Mupirocin</t>
  </si>
  <si>
    <t>Nalidixic acid</t>
  </si>
  <si>
    <t>n-Butylparaben</t>
  </si>
  <si>
    <t>Nickel</t>
  </si>
  <si>
    <t>Nimesulide</t>
  </si>
  <si>
    <t>Nitrazepam</t>
  </si>
  <si>
    <t>Nitrofurazone</t>
  </si>
  <si>
    <t>Nitroglycerin</t>
  </si>
  <si>
    <t>Nonylphenol monoethyoxylate</t>
  </si>
  <si>
    <t>Nordiazepam</t>
  </si>
  <si>
    <t>Norfloxacin</t>
  </si>
  <si>
    <t>Norfluoxetine</t>
  </si>
  <si>
    <t>Norpropoxyphene</t>
  </si>
  <si>
    <t>Norsertraline</t>
  </si>
  <si>
    <t>Norverapamil</t>
  </si>
  <si>
    <t>Ormetoprim</t>
  </si>
  <si>
    <t>Oseltamivir</t>
  </si>
  <si>
    <t xml:space="preserve">Oseltamivir carboxylate </t>
  </si>
  <si>
    <t xml:space="preserve">Oxacillin </t>
  </si>
  <si>
    <t>Oxazepam</t>
  </si>
  <si>
    <t>Oxolinic acid</t>
  </si>
  <si>
    <t>Oxprenolol</t>
  </si>
  <si>
    <t xml:space="preserve">Oxycodone </t>
  </si>
  <si>
    <t xml:space="preserve">Oxypurinol </t>
  </si>
  <si>
    <t>Oxytetracycline</t>
  </si>
  <si>
    <t>Pamidronate</t>
  </si>
  <si>
    <t>Paracetamol</t>
  </si>
  <si>
    <t xml:space="preserve">Paraxanthine </t>
  </si>
  <si>
    <t>p-Cresol</t>
  </si>
  <si>
    <t>Pefloxacin</t>
  </si>
  <si>
    <t>Penciclovir</t>
  </si>
  <si>
    <t>Penicillin G</t>
  </si>
  <si>
    <t>Pentobarbital</t>
  </si>
  <si>
    <t>Permethrin</t>
  </si>
  <si>
    <t>Pethidine</t>
  </si>
  <si>
    <t>Phenazone</t>
  </si>
  <si>
    <t xml:space="preserve">Phenazopyridine </t>
  </si>
  <si>
    <t>Phenobarbital</t>
  </si>
  <si>
    <t>Phenol</t>
  </si>
  <si>
    <t>Phenoxymethylpenicillin</t>
  </si>
  <si>
    <t>Phenylbutazone</t>
  </si>
  <si>
    <t>Phenylpropanolamine</t>
  </si>
  <si>
    <t xml:space="preserve">Phenytoin </t>
  </si>
  <si>
    <t>Pioglitazone</t>
  </si>
  <si>
    <t>Piperacillin</t>
  </si>
  <si>
    <t>Piperonyl butoxide</t>
  </si>
  <si>
    <t>p-Nitrophenol</t>
  </si>
  <si>
    <t>Prednicarbate</t>
  </si>
  <si>
    <t xml:space="preserve">Pregabalin </t>
  </si>
  <si>
    <t>Primidone</t>
  </si>
  <si>
    <t>Procainamide</t>
  </si>
  <si>
    <t>Progesterone</t>
  </si>
  <si>
    <t xml:space="preserve">Promethazine </t>
  </si>
  <si>
    <t>Propofol</t>
  </si>
  <si>
    <t xml:space="preserve">Propranolol </t>
  </si>
  <si>
    <t>Propylthiouracil</t>
  </si>
  <si>
    <t>p-Xanthine</t>
  </si>
  <si>
    <t xml:space="preserve">Quinidine </t>
  </si>
  <si>
    <t xml:space="preserve">Ranitidine </t>
  </si>
  <si>
    <t xml:space="preserve">Risperidone </t>
  </si>
  <si>
    <t xml:space="preserve">Ritalin </t>
  </si>
  <si>
    <t>Ritalinic acid</t>
  </si>
  <si>
    <t>Roxithromycin</t>
  </si>
  <si>
    <t>Salbutamol</t>
  </si>
  <si>
    <t>Salicylic acid</t>
  </si>
  <si>
    <t>Salmeterol</t>
  </si>
  <si>
    <t>Sarafloxacin</t>
  </si>
  <si>
    <t xml:space="preserve">Secobarbital </t>
  </si>
  <si>
    <t xml:space="preserve">Sildenafil </t>
  </si>
  <si>
    <t>Silicon</t>
  </si>
  <si>
    <t>Sincalide</t>
  </si>
  <si>
    <t>Spiramycin</t>
  </si>
  <si>
    <t>Spironolactone</t>
  </si>
  <si>
    <t>Stigmastanol</t>
  </si>
  <si>
    <t>Stigmasterol</t>
  </si>
  <si>
    <t>Strontium</t>
  </si>
  <si>
    <t>Sulfacetamide</t>
  </si>
  <si>
    <t>Sulfachloropyridazine</t>
  </si>
  <si>
    <t>Sulfadimethoxine</t>
  </si>
  <si>
    <t xml:space="preserve">Sulfamerazine </t>
  </si>
  <si>
    <t xml:space="preserve">Sulfamethazine </t>
  </si>
  <si>
    <t>Sulfamethizole</t>
  </si>
  <si>
    <t xml:space="preserve">Sulfanilamide </t>
  </si>
  <si>
    <t xml:space="preserve">Sulfapyridine </t>
  </si>
  <si>
    <t>Sulfasalazine</t>
  </si>
  <si>
    <t xml:space="preserve">Sulfathiazole </t>
  </si>
  <si>
    <t>Sulfisoxazole</t>
  </si>
  <si>
    <t>Sulpiride</t>
  </si>
  <si>
    <t>Tamoxifen</t>
  </si>
  <si>
    <t>Tazobactam</t>
  </si>
  <si>
    <t>Teniposide</t>
  </si>
  <si>
    <t>Testosterone</t>
  </si>
  <si>
    <t>Tetrahydrocannabinol</t>
  </si>
  <si>
    <t>Thiabendazole</t>
  </si>
  <si>
    <t>Thiacloprid</t>
  </si>
  <si>
    <t>Thiamethoxam</t>
  </si>
  <si>
    <t>Thioxanthen-9-one</t>
  </si>
  <si>
    <t>Tiaprofenic acid</t>
  </si>
  <si>
    <t>Ticarcillin</t>
  </si>
  <si>
    <t>Tilmicosin</t>
  </si>
  <si>
    <t>Tin</t>
  </si>
  <si>
    <t xml:space="preserve">Tiotropium </t>
  </si>
  <si>
    <t xml:space="preserve">Tiotropium bromide </t>
  </si>
  <si>
    <t>Tolbutamide</t>
  </si>
  <si>
    <t>Toluene</t>
  </si>
  <si>
    <t>trans-Diethylstilbesterol</t>
  </si>
  <si>
    <t>Trenbolone</t>
  </si>
  <si>
    <t>Treosulfan</t>
  </si>
  <si>
    <t>Triamcinolone</t>
  </si>
  <si>
    <t>Triamterene</t>
  </si>
  <si>
    <t>Triclocarban</t>
  </si>
  <si>
    <t>Triclosan</t>
  </si>
  <si>
    <t>Triethyl citrate</t>
  </si>
  <si>
    <t>Triiodothyronine</t>
  </si>
  <si>
    <t xml:space="preserve">Trimethoprim </t>
  </si>
  <si>
    <t>Tylosin</t>
  </si>
  <si>
    <t xml:space="preserve">Valproic acid </t>
  </si>
  <si>
    <t>Vanadium</t>
  </si>
  <si>
    <t>Vinblastine sulfate</t>
  </si>
  <si>
    <t>Virginiamycin</t>
  </si>
  <si>
    <t>Warfarin</t>
  </si>
  <si>
    <t>Xylometazoline</t>
  </si>
  <si>
    <t xml:space="preserve">Zidovudine </t>
  </si>
  <si>
    <t>Zinc</t>
  </si>
  <si>
    <t>Zopiclone</t>
  </si>
  <si>
    <t>β-Estradiol-3-benzoate</t>
  </si>
  <si>
    <t>β-Sitosterol</t>
  </si>
  <si>
    <t xml:space="preserve">β-Stigmastanol </t>
  </si>
  <si>
    <t>Removal Category</t>
  </si>
  <si>
    <t>Not FDA approved drug</t>
  </si>
  <si>
    <t>SUMMARY</t>
  </si>
  <si>
    <t xml:space="preserve">Not FDA approved drug for human use </t>
  </si>
  <si>
    <t>Discontinued</t>
  </si>
  <si>
    <t xml:space="preserve">1,7-dimethylxanthine </t>
  </si>
  <si>
    <t>Synonym for another FDA approved drug</t>
  </si>
  <si>
    <t>Not oral (dermal, inhalation, nasal, injectable, or implant)</t>
  </si>
  <si>
    <t>The pharmaceutical has a final, peer reviewed health assessment (e.g., IRIS assessment, PPRTV)</t>
  </si>
  <si>
    <t>Pesticide or herbicide</t>
  </si>
  <si>
    <t xml:space="preserve">Total </t>
  </si>
  <si>
    <t>19-Norethisterone</t>
  </si>
  <si>
    <t>Chloral hydrate</t>
  </si>
  <si>
    <t>Pesticide or Herbicide</t>
  </si>
  <si>
    <t>Has a PPRTV Value</t>
  </si>
  <si>
    <t>Methyl paraben</t>
  </si>
  <si>
    <t xml:space="preserve">Methyl salicyate </t>
  </si>
  <si>
    <t>Tiotropium</t>
  </si>
  <si>
    <t>trans-Diethylstilbestrol</t>
  </si>
  <si>
    <t>Active Pharmaceutical Ingredient (API)</t>
  </si>
  <si>
    <t>Lowest Therapeutic Dose (LTD) 
(mg/kg-day)</t>
  </si>
  <si>
    <t>Total Benchmarks: 374</t>
  </si>
  <si>
    <t>FULL LIST OF CANDIDATES (N = 696)</t>
  </si>
  <si>
    <t>- Hypersensitivity to any component of this medication
- Severe renal disease; patients with severe renal disease will accumulate aminosalicylic acid and its acetyl metabolite but will continue to acetylate, thus leading exclusively to the inactive acetylated form; deacetylation, if any, is not significant. 
- Patients with end stage renal disease should not receive aminosalicylic acid.</t>
  </si>
  <si>
    <t>Levonorgestrel tablet should not be used:
- as a regular birth control method, because it’s not as effective as regular birth control.
- if you are already pregnant, because it will not work.
- if you are allergic to levonorgestrel or any other ingredients in Levonorgestrel Tablet.</t>
  </si>
  <si>
    <t>72657-123-11</t>
  </si>
  <si>
    <t>Temazepam is contraindicated in women who are or may become pregnant. If this drug is used during pregnancy, or if the patient becomes pregnant while taking this drug, the patient should be apprised of the potential hazard to the fetus. Patients should be instructed to discontinue the drug prior to becoming pregnant. The possibility that a woman of childbearing potential may be pregnant at the time of institution of therapy should be considered.</t>
  </si>
  <si>
    <t>None listed</t>
  </si>
  <si>
    <t>Not listed</t>
  </si>
  <si>
    <t xml:space="preserve">Pharmaceuticals Excluded From Benchmark Development </t>
  </si>
  <si>
    <t>LDD Label Information</t>
  </si>
  <si>
    <t>The usual dose of Levonorgestrel is one tablet. Each tablet has 1.5 mg of Levonorgestre.</t>
  </si>
  <si>
    <t>Disclaimer</t>
  </si>
  <si>
    <t>This document does not represent and should not be construed to represent any Agency determination or policy. References to entity names, commercial products, or trademarks are for factual purposes only and are not an endorsement by the United States Government or U.S. Environmental Protection Agency of these entities or their products, services, or enterprises.</t>
  </si>
  <si>
    <t xml:space="preserve">2026 Human Health Benchmarks for Pharmaceuticals (HHB-Rx) </t>
  </si>
  <si>
    <t>The symbol (҂) indicates that the pharmaceutical has been listed as a possible carcinogen, probable carcinogen, or as carcinogenic by the International Agency for Research on Cancer (IARC), the California Environmental Protection Agency (CalEPA), and/or the EPA.</t>
  </si>
  <si>
    <t xml:space="preserve">Infant benchmark (ug/L) = [s-Dose (mg/kg-day) x 1000 (ug/mg)] x 0.8 RSC / [0.143 (L/kg-day)] </t>
  </si>
  <si>
    <t xml:space="preserve">General population benchmark (ug/L) = [s-Dose (mg/kg-day) x 1000 (ug/mg)] x 0.8 RSC / [0.0338 (L/kg-day)] </t>
  </si>
  <si>
    <t>HHB-Rx: human health benchmarks for pharmaceuticals</t>
  </si>
  <si>
    <t>PPRTV: provisional peer reviewed toxicity value</t>
  </si>
  <si>
    <t xml:space="preserve">The U.S. Environmental Protection Agency (EPA), in coordination with the Federal Workgroup on Pharmaceuticals in Water, including the U.S. Department of Agriculture (USDA), U.S. Food and Drug Administration (FDA), and U.S. Geological Survey (USGS), developed human health benchmarks for pharmaceuticals (HHB-Rx) that are approved by the FDA and may occur in source waters (surface and groundwater) and/or treated drinking water. The HHB-Rx are nonregulatory and non-enforceable and are intended to provide information to help states, Tribes, and water systems better characterize potential health risks associated with the occurrence of pharmaceuticals in drinking water and prioritize pharmaceuticals for additional monitoring and/or health effects research. For example, if a pharmaceutical occurs in drinking water at levels higher than the benchmark, additional water monitoring or research could be conducted to help ensure protection of Americans’ drinking water.  
In March 2026, EPA released 374 HHB-Rxs. The HHB-Rx table (see tab labeled "Benchmarks") includes two benchmark values for each pharmaceutical: one for the general population (all ages) and one for infants. The EPA may update the HHB-Rx as FDA drug labels change and add benchmarks for additional pharmaceuticals in the future as warranted. Any future additional benchmarks, will also be available on EPA's website at https://www.epa.gov/sdwa/human-health-benchmarks.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</si>
</sst>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d\-mmm\-yy;@"/>
    <numFmt numFmtId="166" formatCode="0.000"/>
    <numFmt numFmtId="167" formatCode="0.0E+00"/>
  </numFmts>
  <fonts count="31" x14ac:knownFonts="1">
    <font>
      <sz val="11"/>
      <color theme="1"/>
      <name val="Calibri"/>
      <family val="2"/>
      <scheme val="minor"/>
    </font>
    <font>
      <sz val="11"/>
      <color rgb="FF9C0006"/>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b/>
      <sz val="10"/>
      <color rgb="FF7030A0"/>
      <name val="Calibri"/>
      <family val="2"/>
      <scheme val="minor"/>
    </font>
    <font>
      <b/>
      <sz val="10"/>
      <name val="Calibri"/>
      <family val="2"/>
      <scheme val="minor"/>
    </font>
    <font>
      <sz val="10"/>
      <name val="Calibri"/>
      <family val="2"/>
      <scheme val="minor"/>
    </font>
    <font>
      <sz val="8"/>
      <color rgb="FF222222"/>
      <name val="Arial"/>
      <family val="2"/>
    </font>
    <font>
      <sz val="8"/>
      <name val="Arial"/>
      <family val="2"/>
    </font>
    <font>
      <sz val="11"/>
      <name val="Calibri"/>
      <family val="2"/>
      <scheme val="minor"/>
    </font>
    <font>
      <b/>
      <sz val="14"/>
      <color theme="1"/>
      <name val="Calibri"/>
      <family val="2"/>
      <scheme val="minor"/>
    </font>
    <font>
      <b/>
      <i/>
      <sz val="11"/>
      <color theme="1"/>
      <name val="Calibri"/>
      <family val="2"/>
      <scheme val="minor"/>
    </font>
    <font>
      <sz val="8"/>
      <color theme="1"/>
      <name val="Arial"/>
      <family val="2"/>
    </font>
    <font>
      <u/>
      <sz val="10"/>
      <color theme="10"/>
      <name val="Calibri"/>
      <family val="2"/>
      <scheme val="minor"/>
    </font>
    <font>
      <b/>
      <sz val="12"/>
      <color theme="1"/>
      <name val="Calibri"/>
      <family val="2"/>
      <scheme val="minor"/>
    </font>
    <font>
      <sz val="8"/>
      <name val="Calibri"/>
      <family val="2"/>
      <scheme val="minor"/>
    </font>
    <font>
      <b/>
      <sz val="8"/>
      <name val="Calibri"/>
      <family val="2"/>
      <scheme val="minor"/>
    </font>
    <font>
      <sz val="8"/>
      <color rgb="FF222222"/>
      <name val="Calibri"/>
      <family val="2"/>
      <scheme val="minor"/>
    </font>
    <font>
      <sz val="11"/>
      <color theme="1"/>
      <name val="Calibri"/>
      <family val="2"/>
      <scheme val="minor"/>
    </font>
    <font>
      <sz val="11"/>
      <color rgb="FF222222"/>
      <name val="Arial"/>
      <family val="2"/>
    </font>
    <font>
      <sz val="10"/>
      <color rgb="FF222222"/>
      <name val="Arial"/>
      <family val="2"/>
    </font>
    <font>
      <b/>
      <sz val="10"/>
      <color rgb="FF000000"/>
      <name val="Times New Roman"/>
      <family val="1"/>
    </font>
    <font>
      <sz val="10"/>
      <name val="Arial"/>
      <family val="2"/>
      <charset val="1"/>
    </font>
    <font>
      <b/>
      <sz val="12"/>
      <name val="Calibri"/>
      <family val="2"/>
      <scheme val="minor"/>
    </font>
    <font>
      <sz val="8"/>
      <name val="Calibri"/>
      <family val="2"/>
    </font>
    <font>
      <i/>
      <sz val="8"/>
      <name val="Calibri"/>
      <family val="2"/>
      <scheme val="minor"/>
    </font>
    <font>
      <i/>
      <sz val="8"/>
      <color rgb="FF222222"/>
      <name val="Calibri"/>
      <family val="2"/>
      <scheme val="minor"/>
    </font>
    <font>
      <sz val="11"/>
      <color theme="1"/>
      <name val="Aptos Narrow"/>
      <family val="2"/>
    </font>
    <font>
      <b/>
      <sz val="11"/>
      <name val="Calibri"/>
      <family val="2"/>
      <scheme val="minor"/>
    </font>
    <font>
      <sz val="11"/>
      <color theme="1"/>
      <name val="Aptos"/>
      <family val="2"/>
    </font>
  </fonts>
  <fills count="21">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rgb="FFFCBCAA"/>
        <bgColor indexed="64"/>
      </patternFill>
    </fill>
    <fill>
      <patternFill patternType="solid">
        <fgColor rgb="FFE2B0F6"/>
        <bgColor indexed="64"/>
      </patternFill>
    </fill>
    <fill>
      <patternFill patternType="solid">
        <fgColor rgb="FFCDCEFF"/>
        <bgColor indexed="64"/>
      </patternFill>
    </fill>
    <fill>
      <patternFill patternType="solid">
        <fgColor rgb="FFFFF9F7"/>
        <bgColor indexed="64"/>
      </patternFill>
    </fill>
    <fill>
      <patternFill patternType="solid">
        <fgColor rgb="FFF7E9FD"/>
        <bgColor indexed="64"/>
      </patternFill>
    </fill>
    <fill>
      <patternFill patternType="solid">
        <fgColor rgb="FFE3F9F1"/>
        <bgColor indexed="64"/>
      </patternFill>
    </fill>
    <fill>
      <patternFill patternType="solid">
        <fgColor rgb="FFFFE5F3"/>
        <bgColor indexed="64"/>
      </patternFill>
    </fill>
    <fill>
      <patternFill patternType="solid">
        <fgColor rgb="FFFDD6CB"/>
        <bgColor indexed="64"/>
      </patternFill>
    </fill>
    <fill>
      <patternFill patternType="solid">
        <fgColor rgb="FFE3F9F8"/>
        <bgColor indexed="64"/>
      </patternFill>
    </fill>
    <fill>
      <patternFill patternType="solid">
        <fgColor rgb="FFFDA9E5"/>
        <bgColor indexed="64"/>
      </patternFill>
    </fill>
    <fill>
      <patternFill patternType="solid">
        <fgColor rgb="FFF5E4FC"/>
        <bgColor indexed="64"/>
      </patternFill>
    </fill>
    <fill>
      <patternFill patternType="solid">
        <fgColor rgb="FFFEFB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2" borderId="0" applyNumberFormat="0" applyBorder="0" applyAlignment="0" applyProtection="0"/>
    <xf numFmtId="0" fontId="3" fillId="0" borderId="0" applyNumberFormat="0" applyFill="0" applyBorder="0" applyAlignment="0" applyProtection="0"/>
    <xf numFmtId="9" fontId="19" fillId="0" borderId="0" applyFont="0" applyFill="0" applyBorder="0" applyAlignment="0" applyProtection="0"/>
    <xf numFmtId="0" fontId="23" fillId="0" borderId="0" applyBorder="0">
      <protection locked="0"/>
    </xf>
  </cellStyleXfs>
  <cellXfs count="116">
    <xf numFmtId="0" fontId="0" fillId="0" borderId="0" xfId="0"/>
    <xf numFmtId="0" fontId="0" fillId="0" borderId="0" xfId="0" applyAlignment="1">
      <alignment horizontal="left"/>
    </xf>
    <xf numFmtId="14" fontId="0" fillId="0" borderId="0" xfId="0" applyNumberFormat="1"/>
    <xf numFmtId="14" fontId="0" fillId="0" borderId="0" xfId="0" applyNumberFormat="1" applyAlignment="1">
      <alignment horizontal="center" vertical="center"/>
    </xf>
    <xf numFmtId="0" fontId="6" fillId="3"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15" fontId="8" fillId="0" borderId="1" xfId="0" applyNumberFormat="1" applyFont="1" applyBorder="1" applyAlignment="1">
      <alignment horizontal="center" vertical="center"/>
    </xf>
    <xf numFmtId="0" fontId="0" fillId="0" borderId="0" xfId="0" applyAlignment="1">
      <alignment wrapText="1"/>
    </xf>
    <xf numFmtId="0" fontId="6" fillId="4" borderId="1" xfId="0" applyFont="1" applyFill="1" applyBorder="1" applyAlignment="1">
      <alignment horizontal="center" vertical="center" wrapText="1"/>
    </xf>
    <xf numFmtId="0" fontId="5" fillId="0" borderId="0" xfId="0" applyFont="1" applyAlignment="1">
      <alignment vertical="top" wrapText="1"/>
    </xf>
    <xf numFmtId="0" fontId="6" fillId="11" borderId="1" xfId="0" applyFont="1" applyFill="1" applyBorder="1" applyAlignment="1">
      <alignment horizontal="center" vertical="center" wrapText="1"/>
    </xf>
    <xf numFmtId="15" fontId="9" fillId="0" borderId="1" xfId="0" applyNumberFormat="1" applyFont="1" applyBorder="1" applyAlignment="1">
      <alignment horizontal="center" vertical="center"/>
    </xf>
    <xf numFmtId="0" fontId="12" fillId="0" borderId="0" xfId="0" applyFont="1" applyAlignment="1">
      <alignment horizontal="center" vertical="center"/>
    </xf>
    <xf numFmtId="0" fontId="10" fillId="0" borderId="0" xfId="0" applyFont="1"/>
    <xf numFmtId="0" fontId="7"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0" fillId="0" borderId="4" xfId="0" applyBorder="1" applyAlignment="1">
      <alignment horizontal="left" vertical="center"/>
    </xf>
    <xf numFmtId="0" fontId="0" fillId="0" borderId="1" xfId="0" applyBorder="1" applyAlignment="1">
      <alignment horizontal="left" vertical="center"/>
    </xf>
    <xf numFmtId="0" fontId="0" fillId="0" borderId="0" xfId="0" applyAlignment="1">
      <alignment vertical="center"/>
    </xf>
    <xf numFmtId="0" fontId="9" fillId="0" borderId="0" xfId="0" applyFont="1" applyAlignment="1">
      <alignment horizontal="left" vertical="center" wrapText="1"/>
    </xf>
    <xf numFmtId="0" fontId="14" fillId="0" borderId="1" xfId="2" applyFont="1" applyFill="1" applyBorder="1" applyAlignment="1">
      <alignment horizontal="left" vertical="center" wrapText="1"/>
    </xf>
    <xf numFmtId="0" fontId="13" fillId="0" borderId="0" xfId="0" applyFont="1" applyAlignment="1">
      <alignment horizontal="left" vertical="center" wrapText="1"/>
    </xf>
    <xf numFmtId="3" fontId="7"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164" fontId="7" fillId="7" borderId="1" xfId="0" applyNumberFormat="1" applyFont="1" applyFill="1" applyBorder="1" applyAlignment="1">
      <alignment horizontal="center" vertical="center" wrapText="1"/>
    </xf>
    <xf numFmtId="0" fontId="10" fillId="0" borderId="0" xfId="0" applyFont="1" applyAlignment="1">
      <alignment vertical="center"/>
    </xf>
    <xf numFmtId="0" fontId="15" fillId="19" borderId="0" xfId="0" applyFont="1" applyFill="1"/>
    <xf numFmtId="0" fontId="0" fillId="0" borderId="0" xfId="0" applyAlignment="1">
      <alignment vertical="top" wrapText="1"/>
    </xf>
    <xf numFmtId="0" fontId="16" fillId="0" borderId="1" xfId="0" applyFont="1" applyBorder="1" applyAlignment="1">
      <alignment horizontal="left" vertical="center" wrapText="1"/>
    </xf>
    <xf numFmtId="0" fontId="16" fillId="0" borderId="1" xfId="2" applyFont="1" applyBorder="1" applyAlignment="1">
      <alignment horizontal="left" vertical="center" wrapText="1"/>
    </xf>
    <xf numFmtId="0" fontId="16" fillId="0" borderId="1" xfId="2" applyFont="1" applyBorder="1" applyAlignment="1">
      <alignment horizontal="left" vertical="top" wrapText="1"/>
    </xf>
    <xf numFmtId="0" fontId="16" fillId="0" borderId="1" xfId="0" applyFont="1" applyBorder="1" applyAlignment="1">
      <alignment horizontal="left" vertical="top" wrapText="1"/>
    </xf>
    <xf numFmtId="0" fontId="16" fillId="0" borderId="1" xfId="1" applyFont="1" applyFill="1" applyBorder="1" applyAlignment="1">
      <alignment horizontal="left" vertical="center" wrapText="1"/>
    </xf>
    <xf numFmtId="0" fontId="16" fillId="0" borderId="1" xfId="2" applyFont="1" applyFill="1" applyBorder="1" applyAlignment="1">
      <alignment horizontal="left" vertical="center" wrapText="1"/>
    </xf>
    <xf numFmtId="0" fontId="0" fillId="0" borderId="2" xfId="0" applyBorder="1" applyAlignment="1">
      <alignment wrapText="1"/>
    </xf>
    <xf numFmtId="0" fontId="0" fillId="0" borderId="0" xfId="0" applyAlignment="1">
      <alignment vertical="top"/>
    </xf>
    <xf numFmtId="0" fontId="18" fillId="0" borderId="1" xfId="0" applyFont="1" applyBorder="1" applyAlignment="1">
      <alignment vertical="top" wrapText="1"/>
    </xf>
    <xf numFmtId="0" fontId="18" fillId="0" borderId="1" xfId="0" applyFont="1" applyBorder="1" applyAlignment="1">
      <alignment vertical="center"/>
    </xf>
    <xf numFmtId="0" fontId="18" fillId="0" borderId="1" xfId="0" applyFont="1" applyBorder="1" applyAlignment="1">
      <alignment vertical="center" wrapText="1"/>
    </xf>
    <xf numFmtId="0" fontId="18" fillId="0" borderId="1" xfId="0" applyFont="1" applyBorder="1" applyAlignment="1">
      <alignment horizontal="left" vertical="top" wrapText="1"/>
    </xf>
    <xf numFmtId="0" fontId="16" fillId="0" borderId="1" xfId="0" applyFont="1" applyBorder="1" applyAlignment="1">
      <alignment vertical="center" wrapText="1"/>
    </xf>
    <xf numFmtId="0" fontId="20" fillId="0" borderId="0" xfId="0" applyFont="1" applyAlignment="1">
      <alignment wrapText="1"/>
    </xf>
    <xf numFmtId="0" fontId="21" fillId="0" borderId="0" xfId="0" applyFont="1" applyAlignment="1">
      <alignment wrapText="1"/>
    </xf>
    <xf numFmtId="9" fontId="18" fillId="0" borderId="1" xfId="3" applyFont="1" applyBorder="1" applyAlignment="1">
      <alignment vertical="top" wrapText="1"/>
    </xf>
    <xf numFmtId="0" fontId="0" fillId="0" borderId="0" xfId="0" applyAlignment="1">
      <alignment horizontal="center" vertical="center"/>
    </xf>
    <xf numFmtId="0" fontId="16" fillId="0" borderId="1" xfId="0" quotePrefix="1" applyFont="1" applyBorder="1" applyAlignment="1">
      <alignment horizontal="left" vertical="center" wrapText="1"/>
    </xf>
    <xf numFmtId="0" fontId="8" fillId="0" borderId="0" xfId="0" applyFont="1" applyAlignment="1">
      <alignment vertical="center"/>
    </xf>
    <xf numFmtId="0" fontId="0" fillId="0" borderId="0" xfId="0" applyAlignment="1">
      <alignment vertical="center" wrapText="1"/>
    </xf>
    <xf numFmtId="0" fontId="22" fillId="0" borderId="0" xfId="0" applyFont="1"/>
    <xf numFmtId="0" fontId="22" fillId="0" borderId="0" xfId="0" applyFont="1" applyAlignment="1">
      <alignment wrapText="1"/>
    </xf>
    <xf numFmtId="0" fontId="10" fillId="0" borderId="1" xfId="0" applyFont="1" applyBorder="1" applyAlignment="1">
      <alignment vertical="center"/>
    </xf>
    <xf numFmtId="0" fontId="10" fillId="0" borderId="0" xfId="0" applyFont="1" applyAlignment="1">
      <alignment vertical="center" wrapText="1"/>
    </xf>
    <xf numFmtId="0" fontId="10" fillId="0" borderId="1" xfId="0" applyFont="1" applyBorder="1" applyAlignment="1">
      <alignment vertical="center" wrapText="1"/>
    </xf>
    <xf numFmtId="0" fontId="16" fillId="18" borderId="1" xfId="2" applyFont="1" applyFill="1" applyBorder="1" applyAlignment="1">
      <alignment horizontal="left" vertical="center" wrapText="1"/>
    </xf>
    <xf numFmtId="0" fontId="10" fillId="18" borderId="1" xfId="0" applyFont="1" applyFill="1" applyBorder="1" applyAlignment="1">
      <alignment vertical="center"/>
    </xf>
    <xf numFmtId="0" fontId="10" fillId="18" borderId="1" xfId="0" applyFont="1" applyFill="1" applyBorder="1" applyAlignment="1">
      <alignment vertical="center" wrapText="1"/>
    </xf>
    <xf numFmtId="0" fontId="10" fillId="0" borderId="1" xfId="0" applyFont="1" applyBorder="1" applyAlignment="1">
      <alignment horizontal="center" vertical="center"/>
    </xf>
    <xf numFmtId="0" fontId="10" fillId="0" borderId="1" xfId="0" applyFont="1" applyBorder="1"/>
    <xf numFmtId="0" fontId="4" fillId="17"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8" fillId="0" borderId="1" xfId="0" applyFont="1" applyBorder="1" applyAlignment="1">
      <alignment horizontal="left" wrapText="1"/>
    </xf>
    <xf numFmtId="0" fontId="0" fillId="0" borderId="1" xfId="0" applyBorder="1" applyAlignment="1">
      <alignment horizontal="center" vertical="center"/>
    </xf>
    <xf numFmtId="0" fontId="2" fillId="0" borderId="1" xfId="0" applyFont="1" applyBorder="1" applyAlignment="1">
      <alignment horizontal="left" vertical="center"/>
    </xf>
    <xf numFmtId="0" fontId="14" fillId="0" borderId="1" xfId="2" applyFont="1" applyFill="1" applyBorder="1" applyAlignment="1">
      <alignment vertical="center" wrapText="1"/>
    </xf>
    <xf numFmtId="0" fontId="14" fillId="0" borderId="1" xfId="2" applyFont="1" applyFill="1" applyBorder="1" applyAlignment="1">
      <alignment vertical="center"/>
    </xf>
    <xf numFmtId="2" fontId="7" fillId="7" borderId="1" xfId="0" applyNumberFormat="1" applyFont="1" applyFill="1" applyBorder="1" applyAlignment="1">
      <alignment horizontal="center" vertical="center" wrapText="1"/>
    </xf>
    <xf numFmtId="166" fontId="7" fillId="0" borderId="1" xfId="0" applyNumberFormat="1" applyFont="1" applyBorder="1" applyAlignment="1">
      <alignment horizontal="center" vertical="center" wrapText="1"/>
    </xf>
    <xf numFmtId="0" fontId="16" fillId="0" borderId="1" xfId="2" applyFont="1" applyFill="1" applyBorder="1" applyAlignment="1">
      <alignment horizontal="left" vertical="top" wrapText="1"/>
    </xf>
    <xf numFmtId="0" fontId="16" fillId="0" borderId="1" xfId="2" quotePrefix="1" applyFont="1" applyBorder="1" applyAlignment="1">
      <alignment horizontal="left" vertical="center" wrapText="1"/>
    </xf>
    <xf numFmtId="0" fontId="8" fillId="0" borderId="1" xfId="0" applyFont="1" applyBorder="1" applyAlignment="1">
      <alignment horizontal="left" vertical="center"/>
    </xf>
    <xf numFmtId="0" fontId="18" fillId="0" borderId="1" xfId="0" quotePrefix="1" applyFont="1" applyBorder="1" applyAlignment="1">
      <alignment vertical="top" wrapText="1"/>
    </xf>
    <xf numFmtId="0" fontId="18" fillId="0" borderId="1" xfId="0" quotePrefix="1" applyFont="1" applyBorder="1" applyAlignment="1">
      <alignment vertical="center" wrapText="1"/>
    </xf>
    <xf numFmtId="0" fontId="18" fillId="0" borderId="1" xfId="0" quotePrefix="1" applyFont="1" applyBorder="1" applyAlignment="1">
      <alignment vertical="center"/>
    </xf>
    <xf numFmtId="0" fontId="18" fillId="0" borderId="1" xfId="0" quotePrefix="1" applyFont="1" applyBorder="1" applyAlignment="1">
      <alignment horizontal="left" vertical="center" wrapText="1"/>
    </xf>
    <xf numFmtId="0" fontId="8" fillId="0" borderId="1" xfId="0" applyFont="1" applyBorder="1" applyAlignment="1">
      <alignment vertical="center"/>
    </xf>
    <xf numFmtId="0" fontId="9" fillId="0" borderId="1" xfId="0" applyFont="1" applyBorder="1" applyAlignment="1">
      <alignment vertical="center"/>
    </xf>
    <xf numFmtId="0" fontId="14" fillId="0" borderId="1" xfId="2" applyFont="1" applyFill="1" applyBorder="1" applyAlignment="1">
      <alignment horizontal="left" vertical="center"/>
    </xf>
    <xf numFmtId="0" fontId="8" fillId="0" borderId="1" xfId="0" applyFont="1" applyBorder="1" applyAlignment="1">
      <alignment horizontal="center" vertical="center"/>
    </xf>
    <xf numFmtId="0" fontId="14" fillId="0" borderId="1" xfId="2" applyFont="1" applyFill="1" applyBorder="1"/>
    <xf numFmtId="0" fontId="24" fillId="20" borderId="1" xfId="0" applyFont="1" applyFill="1" applyBorder="1" applyAlignment="1">
      <alignment vertical="center" wrapText="1"/>
    </xf>
    <xf numFmtId="0" fontId="24" fillId="20" borderId="1" xfId="0" applyFont="1" applyFill="1" applyBorder="1" applyAlignment="1">
      <alignment horizontal="center" vertical="center" wrapText="1"/>
    </xf>
    <xf numFmtId="0" fontId="2" fillId="20" borderId="1" xfId="0" applyFont="1" applyFill="1" applyBorder="1"/>
    <xf numFmtId="0" fontId="0" fillId="20" borderId="1" xfId="0" applyFill="1" applyBorder="1"/>
    <xf numFmtId="0" fontId="0" fillId="18" borderId="1" xfId="0" applyFill="1" applyBorder="1"/>
    <xf numFmtId="0" fontId="10" fillId="18" borderId="1" xfId="0" applyFont="1" applyFill="1" applyBorder="1"/>
    <xf numFmtId="0" fontId="10" fillId="18" borderId="1" xfId="0" applyFont="1" applyFill="1" applyBorder="1" applyAlignment="1">
      <alignment vertical="top" wrapText="1"/>
    </xf>
    <xf numFmtId="0" fontId="10" fillId="18" borderId="1" xfId="0" applyFont="1" applyFill="1" applyBorder="1" applyAlignment="1">
      <alignment vertical="top"/>
    </xf>
    <xf numFmtId="0" fontId="0" fillId="0" borderId="4" xfId="0" applyBorder="1" applyAlignment="1">
      <alignment horizontal="left" vertical="center" wrapText="1"/>
    </xf>
    <xf numFmtId="0" fontId="10" fillId="0" borderId="1" xfId="0" applyFont="1" applyBorder="1" applyAlignment="1">
      <alignment wrapText="1"/>
    </xf>
    <xf numFmtId="167" fontId="7" fillId="0" borderId="1" xfId="0" applyNumberFormat="1" applyFont="1" applyBorder="1" applyAlignment="1">
      <alignment horizontal="center" vertical="center" wrapText="1"/>
    </xf>
    <xf numFmtId="167" fontId="7" fillId="8" borderId="1" xfId="0" applyNumberFormat="1" applyFont="1" applyFill="1" applyBorder="1" applyAlignment="1">
      <alignment horizontal="center" vertical="center" wrapText="1"/>
    </xf>
    <xf numFmtId="167" fontId="7" fillId="15" borderId="1" xfId="0" applyNumberFormat="1" applyFont="1" applyFill="1" applyBorder="1" applyAlignment="1">
      <alignment horizontal="center" vertical="center" wrapText="1"/>
    </xf>
    <xf numFmtId="0" fontId="11" fillId="0" borderId="0" xfId="0" applyFont="1" applyAlignment="1">
      <alignment vertical="top" wrapText="1"/>
    </xf>
    <xf numFmtId="0" fontId="2" fillId="0" borderId="1" xfId="0" applyFont="1" applyBorder="1" applyAlignment="1">
      <alignment horizontal="center" vertical="center"/>
    </xf>
    <xf numFmtId="0" fontId="2" fillId="0" borderId="0" xfId="0" applyFont="1" applyAlignment="1">
      <alignment horizontal="center"/>
    </xf>
    <xf numFmtId="0" fontId="29" fillId="16" borderId="1" xfId="0" applyFont="1" applyFill="1" applyBorder="1" applyAlignment="1">
      <alignment horizontal="center" vertical="center"/>
    </xf>
    <xf numFmtId="0" fontId="0" fillId="0" borderId="0" xfId="0" applyAlignment="1">
      <alignment horizontal="left"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14" fontId="0" fillId="0" borderId="0" xfId="0" applyNumberFormat="1" applyAlignment="1">
      <alignment horizontal="left" vertical="center"/>
    </xf>
    <xf numFmtId="0" fontId="30" fillId="0" borderId="0" xfId="0" applyFont="1" applyAlignment="1">
      <alignment wrapText="1"/>
    </xf>
    <xf numFmtId="0" fontId="11" fillId="19" borderId="0" xfId="0" applyFont="1" applyFill="1" applyAlignment="1">
      <alignment horizontal="left" vertical="center" wrapText="1"/>
    </xf>
    <xf numFmtId="0" fontId="11" fillId="0" borderId="0" xfId="0" applyFont="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wrapText="1"/>
    </xf>
    <xf numFmtId="0" fontId="24" fillId="20" borderId="5" xfId="0" applyFont="1" applyFill="1" applyBorder="1" applyAlignment="1">
      <alignment horizontal="center" vertical="center"/>
    </xf>
  </cellXfs>
  <cellStyles count="5">
    <cellStyle name="Bad" xfId="1" builtinId="27"/>
    <cellStyle name="Hyperlink" xfId="2" builtinId="8"/>
    <cellStyle name="Normal" xfId="0" builtinId="0"/>
    <cellStyle name="Normal 2" xfId="4" xr:uid="{00000000-0005-0000-0000-000003000000}"/>
    <cellStyle name="Percent" xfId="3" builtinId="5"/>
  </cellStyles>
  <dxfs count="0"/>
  <tableStyles count="0" defaultTableStyle="TableStyleMedium2" defaultPivotStyle="PivotStyleLight16"/>
  <colors>
    <mruColors>
      <color rgb="FFFFF9F7"/>
      <color rgb="FFFEFBFF"/>
      <color rgb="FFB2B2B2"/>
      <color rgb="FFFDD6CB"/>
      <color rgb="FFA400A4"/>
      <color rgb="FFFFCCFF"/>
      <color rgb="FFFFE5F3"/>
      <color rgb="FFF5E4FC"/>
      <color rgb="FFE3F9F8"/>
      <color rgb="FFE3F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dailymed.nlm.nih.gov/dailymed/fda/fdaDrugXsl.cfm?setid=563297dc-f27b-46e3-83de-bade17473d62&amp;type=display" TargetMode="External"/><Relationship Id="rId299" Type="http://schemas.openxmlformats.org/officeDocument/2006/relationships/hyperlink" Target="https://dailymed.nlm.nih.gov/dailymed/fda/fdaDrugXsl.cfm?setid=a313c111-e539-47bc-9d57-c3767f74bcca&amp;type=display" TargetMode="External"/><Relationship Id="rId21" Type="http://schemas.openxmlformats.org/officeDocument/2006/relationships/hyperlink" Target="https://dailymed.nlm.nih.gov/dailymed/fda/fdaDrugXsl.cfm?setid=6ccdb6f3-22c7-5b48-46bc-ce4a4c65eb4d&amp;type=display" TargetMode="External"/><Relationship Id="rId63" Type="http://schemas.openxmlformats.org/officeDocument/2006/relationships/hyperlink" Target="https://dailymed.nlm.nih.gov/dailymed/fda/fdaDrugXsl.cfm?setid=2632b547-2e13-447f-ac85-c774e437d6a8&amp;type=display" TargetMode="External"/><Relationship Id="rId159" Type="http://schemas.openxmlformats.org/officeDocument/2006/relationships/hyperlink" Target="https://dailymed.nlm.nih.gov/dailymed/fda/fdaDrugXsl.cfm?setid=e8635a1c-ae06-4e23-99f7-e704f91d6f43&amp;type=display" TargetMode="External"/><Relationship Id="rId324" Type="http://schemas.openxmlformats.org/officeDocument/2006/relationships/hyperlink" Target="https://dailymed.nlm.nih.gov/dailymed/fda/fdaDrugXsl.cfm?setid=6616d1a2-09a6-429c-8d19-0ac6354980bb&amp;type=display" TargetMode="External"/><Relationship Id="rId366" Type="http://schemas.openxmlformats.org/officeDocument/2006/relationships/hyperlink" Target="https://dailymed.nlm.nih.gov/dailymed/fda/fdaDrugXsl.cfm?setid=6df09f15-b102-431c-adde-d7aeef6f5d84&amp;type=display" TargetMode="External"/><Relationship Id="rId170" Type="http://schemas.openxmlformats.org/officeDocument/2006/relationships/hyperlink" Target="https://dailymed.nlm.nih.gov/dailymed/fda/fdaDrugXsl.cfm?setid=0caee228-12c7-437c-9ea6-06b4e51722e1&amp;type=display" TargetMode="External"/><Relationship Id="rId226" Type="http://schemas.openxmlformats.org/officeDocument/2006/relationships/hyperlink" Target="https://dailymed.nlm.nih.gov/dailymed/fda/fdaDrugXsl.cfm?setid=874c7f43-a3be-4236-89cc-24c44e3c5813&amp;type=display" TargetMode="External"/><Relationship Id="rId268" Type="http://schemas.openxmlformats.org/officeDocument/2006/relationships/hyperlink" Target="https://dailymed.nlm.nih.gov/dailymed/fda/fdaDrugXsl.cfm?setid=239018ff-cec6-46de-ae9d-26c9ec034a32&amp;type=display" TargetMode="External"/><Relationship Id="rId32" Type="http://schemas.openxmlformats.org/officeDocument/2006/relationships/hyperlink" Target="https://dailymed.nlm.nih.gov/dailymed/fda/fdaDrugXsl.cfm?setid=93a0696b-b261-4262-9e06-f3180b419f8f&amp;type=display" TargetMode="External"/><Relationship Id="rId74" Type="http://schemas.openxmlformats.org/officeDocument/2006/relationships/hyperlink" Target="https://dailymed.nlm.nih.gov/dailymed/fda/fdaDrugXsl.cfm?setid=25c0c6d5-f7b0-48e4-e054-00144ff8d46c&amp;type=display" TargetMode="External"/><Relationship Id="rId128" Type="http://schemas.openxmlformats.org/officeDocument/2006/relationships/hyperlink" Target="https://dailymed.nlm.nih.gov/dailymed/fda/fdaDrugXsl.cfm?setid=12ebf783-64df-4ffa-9e84-f8fdf4d245d4&amp;type=display" TargetMode="External"/><Relationship Id="rId335" Type="http://schemas.openxmlformats.org/officeDocument/2006/relationships/hyperlink" Target="https://dailymed.nlm.nih.gov/dailymed/fda/fdaDrugXsl.cfm?setid=26dbad66-13c4-4906-88b3-ab7ee191466c&amp;type=display" TargetMode="External"/><Relationship Id="rId5" Type="http://schemas.openxmlformats.org/officeDocument/2006/relationships/hyperlink" Target="https://dailymed.nlm.nih.gov/dailymed/fda/fdaDrugXsl.cfm?setid=5c49d7fc-c76a-40c9-8c43-68b731230f0e&amp;type=display" TargetMode="External"/><Relationship Id="rId181" Type="http://schemas.openxmlformats.org/officeDocument/2006/relationships/hyperlink" Target="https://dailymed.nlm.nih.gov/dailymed/fda/fdaDrugXsl.cfm?setid=7dc04b48-f053-4e4b-a493-9e8286d2a791&amp;type=display" TargetMode="External"/><Relationship Id="rId237" Type="http://schemas.openxmlformats.org/officeDocument/2006/relationships/hyperlink" Target="https://dailymed.nlm.nih.gov/dailymed/fda/fdaDrugXsl.cfm?setid=41f9ddbd-5228-4f0c-b0aa-2056af79a21e&amp;type=display" TargetMode="External"/><Relationship Id="rId279" Type="http://schemas.openxmlformats.org/officeDocument/2006/relationships/hyperlink" Target="https://dailymed.nlm.nih.gov/dailymed/fda/fdaDrugXsl.cfm?setid=3f4e703a-e398-42fd-8759-e398c79955f1&amp;type=display" TargetMode="External"/><Relationship Id="rId43" Type="http://schemas.openxmlformats.org/officeDocument/2006/relationships/hyperlink" Target="https://dailymed.nlm.nih.gov/dailymed/fda/fdaDrugXsl.cfm?setid=d5204e5e-10ef-4758-8fc6-cb710048c687&amp;type=display" TargetMode="External"/><Relationship Id="rId139" Type="http://schemas.openxmlformats.org/officeDocument/2006/relationships/hyperlink" Target="https://dailymed.nlm.nih.gov/dailymed/fda/fdaDrugXsl.cfm?setid=2f2db2f5-49d3-4d47-a08a-628df49d2120&amp;type=display" TargetMode="External"/><Relationship Id="rId290" Type="http://schemas.openxmlformats.org/officeDocument/2006/relationships/hyperlink" Target="https://dailymed.nlm.nih.gov/dailymed/fda/fdaDrugXsl.cfm?setid=4b04b21b-ee68-4c59-91ad-57c3d84e2b09&amp;type=display" TargetMode="External"/><Relationship Id="rId304" Type="http://schemas.openxmlformats.org/officeDocument/2006/relationships/hyperlink" Target="https://dailymed.nlm.nih.gov/dailymed/fda/fdaDrugXsl.cfm?setid=874e50ad-5da0-4ac3-9290-79442c91399e&amp;type=display" TargetMode="External"/><Relationship Id="rId346" Type="http://schemas.openxmlformats.org/officeDocument/2006/relationships/hyperlink" Target="https://dailymed.nlm.nih.gov/dailymed/fda/fdaDrugXsl.cfm?setid=f3d29508-e7cc-47ff-845d-b5375ee30407&amp;type=display" TargetMode="External"/><Relationship Id="rId85" Type="http://schemas.openxmlformats.org/officeDocument/2006/relationships/hyperlink" Target="https://dailymed.nlm.nih.gov/dailymed/fda/fdaDrugXsl.cfm?setid=5bd203d2-477e-4d12-a875-cb8009f42410&amp;type=display" TargetMode="External"/><Relationship Id="rId150" Type="http://schemas.openxmlformats.org/officeDocument/2006/relationships/hyperlink" Target="https://dailymed.nlm.nih.gov/dailymed/fda/fdaDrugXsl.cfm?setid=c559b0b0-4087-d12a-e718-c18ccb6811e6&amp;type=display" TargetMode="External"/><Relationship Id="rId192" Type="http://schemas.openxmlformats.org/officeDocument/2006/relationships/hyperlink" Target="https://dailymed.nlm.nih.gov/dailymed/fda/fdaDrugXsl.cfm?setid=0553e26c-f2aa-43aa-adf9-6eb951a501d3&amp;type=display" TargetMode="External"/><Relationship Id="rId206" Type="http://schemas.openxmlformats.org/officeDocument/2006/relationships/hyperlink" Target="https://dailymed.nlm.nih.gov/dailymed/fda/fdaDrugXsl.cfm?setid=e803d28e-0610-a52c-3295-dd2d148531aa&amp;type=display" TargetMode="External"/><Relationship Id="rId248" Type="http://schemas.openxmlformats.org/officeDocument/2006/relationships/hyperlink" Target="https://dailymed.nlm.nih.gov/dailymed/fda/fdaDrugXsl.cfm?setid=cb47560d-9e35-4b0f-b12b-6ea478684a5b&amp;type=display" TargetMode="External"/><Relationship Id="rId12" Type="http://schemas.openxmlformats.org/officeDocument/2006/relationships/hyperlink" Target="https://dailymed.nlm.nih.gov/dailymed/fda/fdaDrugXsl.cfm?setid=d779a746-0bdd-49cc-b0d8-5f9a72524b8c&amp;type=display" TargetMode="External"/><Relationship Id="rId108" Type="http://schemas.openxmlformats.org/officeDocument/2006/relationships/hyperlink" Target="https://dailymed.nlm.nih.gov/dailymed/fda/fdaDrugXsl.cfm?setid=32d6371e-ba56-4294-b732-6d43627c5c47&amp;type=display" TargetMode="External"/><Relationship Id="rId315" Type="http://schemas.openxmlformats.org/officeDocument/2006/relationships/hyperlink" Target="https://dailymed.nlm.nih.gov/dailymed/fda/fdaDrugXsl.cfm?setid=f5ce07b9-ad0d-4b72-9daf-8662775af093&amp;type=display" TargetMode="External"/><Relationship Id="rId357" Type="http://schemas.openxmlformats.org/officeDocument/2006/relationships/hyperlink" Target="https://dailymed.nlm.nih.gov/dailymed/fda/fdaDrugXsl.cfm?setid=81661cf9-430b-4f66-88fd-2cbd5b114e3b&amp;type=display" TargetMode="External"/><Relationship Id="rId54" Type="http://schemas.openxmlformats.org/officeDocument/2006/relationships/hyperlink" Target="https://dailymed.nlm.nih.gov/dailymed/fda/fdaDrugXsl.cfm?setid=88166c8d-91c5-7950-063e-6465a22fe54b&amp;type=display" TargetMode="External"/><Relationship Id="rId96" Type="http://schemas.openxmlformats.org/officeDocument/2006/relationships/hyperlink" Target="https://dailymed.nlm.nih.gov/dailymed/fda/fdaDrugXsl.cfm?setid=0146650f-d6e6-4a9c-8925-415b3c92b0e7&amp;type=display" TargetMode="External"/><Relationship Id="rId161" Type="http://schemas.openxmlformats.org/officeDocument/2006/relationships/hyperlink" Target="https://dailymed.nlm.nih.gov/dailymed/fda/fdaDrugXsl.cfm?setid=6df6a2fa-c56c-4eb6-a485-c16585420eb0&amp;type=display" TargetMode="External"/><Relationship Id="rId217" Type="http://schemas.openxmlformats.org/officeDocument/2006/relationships/hyperlink" Target="https://dailymed.nlm.nih.gov/dailymed/fda/fdaDrugXsl.cfm?setid=af5b3e8b-d6dc-4664-89a7-f347d1853ace&amp;type=display" TargetMode="External"/><Relationship Id="rId259" Type="http://schemas.openxmlformats.org/officeDocument/2006/relationships/hyperlink" Target="https://dailymed.nlm.nih.gov/dailymed/fda/fdaDrugXsl.cfm?setid=70d00600-b8d3-4820-8db6-40d4536a6f9e&amp;type=display" TargetMode="External"/><Relationship Id="rId23" Type="http://schemas.openxmlformats.org/officeDocument/2006/relationships/hyperlink" Target="https://dailymed.nlm.nih.gov/dailymed/fda/fdaDrugXsl.cfm?setid=679af699-714d-a3a3-674b-fc9ae4474a9a&amp;type=display" TargetMode="External"/><Relationship Id="rId119" Type="http://schemas.openxmlformats.org/officeDocument/2006/relationships/hyperlink" Target="https://dailymed.nlm.nih.gov/dailymed/fda/fdaDrugXsl.cfm?setid=107ea9d7-80a9-41a4-b61e-168370127319&amp;type=display" TargetMode="External"/><Relationship Id="rId270" Type="http://schemas.openxmlformats.org/officeDocument/2006/relationships/hyperlink" Target="https://dailymed.nlm.nih.gov/dailymed/fda/fdaDrugXsl.cfm?setid=72e6b33c-0351-4070-9172-eeaa186c01d2&amp;type=display" TargetMode="External"/><Relationship Id="rId326" Type="http://schemas.openxmlformats.org/officeDocument/2006/relationships/hyperlink" Target="https://dailymed.nlm.nih.gov/dailymed/fda/fdaDrugXsl.cfm?setid=f59d0c04-9c66-4d53-a0e1-cb55570deb62&amp;type=display" TargetMode="External"/><Relationship Id="rId65" Type="http://schemas.openxmlformats.org/officeDocument/2006/relationships/hyperlink" Target="https://dailymed.nlm.nih.gov/dailymed/fda/fdaDrugXsl.cfm?setid=d567412a-e5ed-4c7f-90f0-ea3039786480&amp;type=display" TargetMode="External"/><Relationship Id="rId130" Type="http://schemas.openxmlformats.org/officeDocument/2006/relationships/hyperlink" Target="https://dailymed.nlm.nih.gov/dailymed/fda/fdaDrugXsl.cfm?setid=3028652a-56ee-497d-8f77-edba86ddf8cb&amp;type=display" TargetMode="External"/><Relationship Id="rId368" Type="http://schemas.openxmlformats.org/officeDocument/2006/relationships/hyperlink" Target="https://dailymed.nlm.nih.gov/dailymed/fda/fdaDrugXsl.cfm?setid=9bed4886-fcd0-4056-be8d-5bb4d15081ce&amp;type=display" TargetMode="External"/><Relationship Id="rId172" Type="http://schemas.openxmlformats.org/officeDocument/2006/relationships/hyperlink" Target="https://dailymed.nlm.nih.gov/dailymed/fda/fdaDrugXsl.cfm?setid=07567b80-d8a1-41c0-95e4-33afa584bbc4&amp;type=display" TargetMode="External"/><Relationship Id="rId228" Type="http://schemas.openxmlformats.org/officeDocument/2006/relationships/hyperlink" Target="https://dailymed.nlm.nih.gov/dailymed/fda/fdaDrugXsl.cfm?setid=1f8983ce-71b8-4c62-830d-e4692ddededa&amp;type=display" TargetMode="External"/><Relationship Id="rId281" Type="http://schemas.openxmlformats.org/officeDocument/2006/relationships/hyperlink" Target="https://dailymed.nlm.nih.gov/dailymed/fda/fdaDrugXsl.cfm?setid=8e47618e-af46-4d82-94e8-1507c042252d&amp;type=display" TargetMode="External"/><Relationship Id="rId337" Type="http://schemas.openxmlformats.org/officeDocument/2006/relationships/hyperlink" Target="https://dailymed.nlm.nih.gov/dailymed/fda/fdaDrugXsl.cfm?setid=7866ec19-dfac-47d4-a53f-511a12643cbf&amp;type=display" TargetMode="External"/><Relationship Id="rId34" Type="http://schemas.openxmlformats.org/officeDocument/2006/relationships/hyperlink" Target="https://dailymed.nlm.nih.gov/dailymed/fda/fdaDrugXsl.cfm?setid=03819118-86f6-4329-adaf-4599e7b71f46&amp;type=display" TargetMode="External"/><Relationship Id="rId76" Type="http://schemas.openxmlformats.org/officeDocument/2006/relationships/hyperlink" Target="https://dailymed.nlm.nih.gov/dailymed/fda/fdaDrugXsl.cfm?setid=ee1583ac-c308-4beb-b602-9ecac4977026&amp;type=display" TargetMode="External"/><Relationship Id="rId141" Type="http://schemas.openxmlformats.org/officeDocument/2006/relationships/hyperlink" Target="https://dailymed.nlm.nih.gov/dailymed/fda/fdaDrugXsl.cfm?setid=8a1823e7-26fb-4858-bac7-9e152e5ea16a&amp;type=display" TargetMode="External"/><Relationship Id="rId7" Type="http://schemas.openxmlformats.org/officeDocument/2006/relationships/hyperlink" Target="https://dailymed.nlm.nih.gov/dailymed/fda/fdaDrugXsl.cfm?setid=682dd8b8-fc6e-47c5-95b7-82d7ad96b750&amp;type=display" TargetMode="External"/><Relationship Id="rId183" Type="http://schemas.openxmlformats.org/officeDocument/2006/relationships/hyperlink" Target="https://dailymed.nlm.nih.gov/dailymed/fda/fdaDrugXsl.cfm?setid=fa0cf2c2-6238-4edd-94e2-b670b98a0da4&amp;type=display" TargetMode="External"/><Relationship Id="rId239" Type="http://schemas.openxmlformats.org/officeDocument/2006/relationships/hyperlink" Target="https://dailymed.nlm.nih.gov/dailymed/fda/fdaDrugXsl.cfm?setid=2da87bfa-11fd-43e3-8fef-d16ebeb15680&amp;type=display" TargetMode="External"/><Relationship Id="rId250" Type="http://schemas.openxmlformats.org/officeDocument/2006/relationships/hyperlink" Target="https://dailymed.nlm.nih.gov/dailymed/fda/fdaDrugXsl.cfm?setid=0e8ee79e-1301-44b3-be45-0194afc731b6&amp;type=display" TargetMode="External"/><Relationship Id="rId292" Type="http://schemas.openxmlformats.org/officeDocument/2006/relationships/hyperlink" Target="https://dailymed.nlm.nih.gov/dailymed/fda/fdaDrugXsl.cfm?setid=3736d691-e8b9-4fdd-aeca-9e96cf907c51&amp;type=display" TargetMode="External"/><Relationship Id="rId306" Type="http://schemas.openxmlformats.org/officeDocument/2006/relationships/hyperlink" Target="https://dailymed.nlm.nih.gov/dailymed/fda/fdaDrugXsl.cfm?setid=a10b6ded-4fe0-4059-bd77-c45acc3c876d&amp;type=display" TargetMode="External"/><Relationship Id="rId45" Type="http://schemas.openxmlformats.org/officeDocument/2006/relationships/hyperlink" Target="https://dailymed.nlm.nih.gov/dailymed/fda/fdaDrugXsl.cfm?setid=7d485d38-5d43-4a54-bc63-82734035c66a&amp;type=display" TargetMode="External"/><Relationship Id="rId87" Type="http://schemas.openxmlformats.org/officeDocument/2006/relationships/hyperlink" Target="https://dailymed.nlm.nih.gov/dailymed/fda/fdaDrugXsl.cfm?setid=bed3c03f4-2829-423f-a595-dc09c9cc0e40&amp;type=display" TargetMode="External"/><Relationship Id="rId110" Type="http://schemas.openxmlformats.org/officeDocument/2006/relationships/hyperlink" Target="https://dailymed.nlm.nih.gov/dailymed/fda/fdaDrugXsl.cfm?setid=b1dfcac3-ef66-4d3e-9d58-37d3f516eb31&amp;type=display" TargetMode="External"/><Relationship Id="rId348" Type="http://schemas.openxmlformats.org/officeDocument/2006/relationships/hyperlink" Target="https://dailymed.nlm.nih.gov/dailymed/fda/fdaDrugXsl.cfm?setid=3d87d9a4-860a-4ea7-a993-0f4adf1789da&amp;type=display" TargetMode="External"/><Relationship Id="rId152" Type="http://schemas.openxmlformats.org/officeDocument/2006/relationships/hyperlink" Target="https://dailymed.nlm.nih.gov/dailymed/fda/fdaDrugXsl.cfm?setid=6ccfbd98-7750-4955-a654-ec104fb666f9&amp;type=display" TargetMode="External"/><Relationship Id="rId194" Type="http://schemas.openxmlformats.org/officeDocument/2006/relationships/hyperlink" Target="https://dailymed.nlm.nih.gov/dailymed/fda/fdaDrugXsl.cfm?setid=d2dce236-257e-44b6-93a9-9f0280257c6a&amp;type=display" TargetMode="External"/><Relationship Id="rId208" Type="http://schemas.openxmlformats.org/officeDocument/2006/relationships/hyperlink" Target="https://dailymed.nlm.nih.gov/dailymed/fda/fdaDrugXsl.cfm?setid=57c62928-63d8-4505-9b9e-c085a3a12c95&amp;type=display" TargetMode="External"/><Relationship Id="rId261" Type="http://schemas.openxmlformats.org/officeDocument/2006/relationships/hyperlink" Target="https://dailymed.nlm.nih.gov/dailymed/fda/fdaDrugXsl.cfm?setid=765d726b-fd4b-4ef7-afd7-9e7e9bf8cae6&amp;type=display" TargetMode="External"/><Relationship Id="rId14" Type="http://schemas.openxmlformats.org/officeDocument/2006/relationships/hyperlink" Target="https://dailymed.nlm.nih.gov/dailymed/fda/fdaDrugXsl.cfm?setid=b52e2905-f906-4c46-bb24-2c7754c5d75b&amp;type=display" TargetMode="External"/><Relationship Id="rId56" Type="http://schemas.openxmlformats.org/officeDocument/2006/relationships/hyperlink" Target="https://dailymed.nlm.nih.gov/dailymed/fda/fdaDrugXsl.cfm?setid=de512e9b-444c-4ae4-8c6b-accd87a02021&amp;type=display" TargetMode="External"/><Relationship Id="rId317" Type="http://schemas.openxmlformats.org/officeDocument/2006/relationships/hyperlink" Target="https://dailymed.nlm.nih.gov/dailymed/fda/fdaDrugXsl.cfm?setid=6698bc44-b971-49cc-a5de-11e569493c59&amp;type=display" TargetMode="External"/><Relationship Id="rId359" Type="http://schemas.openxmlformats.org/officeDocument/2006/relationships/hyperlink" Target="https://dailymed.nlm.nih.gov/dailymed/fda/fdaDrugXsl.cfm?setid=3cdc361a-5558-4341-ad40-f8bc29b4f1ce&amp;type=display" TargetMode="External"/><Relationship Id="rId98" Type="http://schemas.openxmlformats.org/officeDocument/2006/relationships/hyperlink" Target="https://dailymed.nlm.nih.gov/dailymed/fda/fdaDrugXsl.cfm?setid=b90f8ff4-4fb3-46ab-8149-cb55f24a4044&amp;type=display" TargetMode="External"/><Relationship Id="rId121" Type="http://schemas.openxmlformats.org/officeDocument/2006/relationships/hyperlink" Target="https://dailymed.nlm.nih.gov/dailymed/fda/fdaDrugXsl.cfm?setid=e082a024-7850-400b-a5c2-2a140612562a&amp;type=display" TargetMode="External"/><Relationship Id="rId163" Type="http://schemas.openxmlformats.org/officeDocument/2006/relationships/hyperlink" Target="https://dailymed.nlm.nih.gov/dailymed/fda/fdaDrugXsl.cfm?setid=53f6cbfe-b140-4314-8113-67f6c68e9c6e&amp;type=display" TargetMode="External"/><Relationship Id="rId219" Type="http://schemas.openxmlformats.org/officeDocument/2006/relationships/hyperlink" Target="https://dailymed.nlm.nih.gov/dailymed/fda/fdaDrugXsl.cfm?setid=7951139c-b271-45a4-b523-34b23800917b&amp;type=display" TargetMode="External"/><Relationship Id="rId370" Type="http://schemas.openxmlformats.org/officeDocument/2006/relationships/hyperlink" Target="https://dailymed.nlm.nih.gov/dailymed/fda/fdaDrugXsl.cfm?setid=5558a5f5-e821-473b-7d8a-5d33d09f0586&amp;type=display" TargetMode="External"/><Relationship Id="rId230" Type="http://schemas.openxmlformats.org/officeDocument/2006/relationships/hyperlink" Target="https://dailymed.nlm.nih.gov/dailymed/fda/fdaDrugXsl.cfm?setid=7cd1dc35-2fb2-4f1d-8769-24c3c3aa34fa&amp;type=display" TargetMode="External"/><Relationship Id="rId25" Type="http://schemas.openxmlformats.org/officeDocument/2006/relationships/hyperlink" Target="https://dailymed.nlm.nih.gov/dailymed/fda/fdaDrugXsl.cfm?setid=60f0fb82-d870-4f07-82af-e4aeb79ed023&amp;type=display" TargetMode="External"/><Relationship Id="rId67" Type="http://schemas.openxmlformats.org/officeDocument/2006/relationships/hyperlink" Target="https://dailymed.nlm.nih.gov/dailymed/fda/fdaDrugXsl.cfm?setid=965e55bd-2b2c-06bb-26e0-92034741e2ed&amp;type=display" TargetMode="External"/><Relationship Id="rId272" Type="http://schemas.openxmlformats.org/officeDocument/2006/relationships/hyperlink" Target="https://dailymed.nlm.nih.gov/dailymed/fda/fdaDrugXsl.cfm?setid=29bddc43-2809-4e1f-ae35-2865e15e9bb6&amp;type=display" TargetMode="External"/><Relationship Id="rId328" Type="http://schemas.openxmlformats.org/officeDocument/2006/relationships/hyperlink" Target="https://dailymed.nlm.nih.gov/dailymed/fda/fdaDrugXsl.cfm?setid=b2503fff-c978-4efa-b1b4-d7740b6b26f2&amp;type=display" TargetMode="External"/><Relationship Id="rId132" Type="http://schemas.openxmlformats.org/officeDocument/2006/relationships/hyperlink" Target="https://dailymed.nlm.nih.gov/dailymed/fda/fdaDrugXsl.cfm?setid=08023b99-0634-4ac9-afd6-4f2d2e0d2c8a&amp;type=display" TargetMode="External"/><Relationship Id="rId174" Type="http://schemas.openxmlformats.org/officeDocument/2006/relationships/hyperlink" Target="https://dailymed.nlm.nih.gov/dailymed/fda/fdaDrugXsl.cfm?setid=686ba2cf-7651-44de-9b4d-eeaaf2a0e364&amp;type=display" TargetMode="External"/><Relationship Id="rId241" Type="http://schemas.openxmlformats.org/officeDocument/2006/relationships/hyperlink" Target="https://dailymed.nlm.nih.gov/dailymed/fda/fdaDrugXsl.cfm?setid=e94895d9-f040-4a75-9f04-9814238b8f3c&amp;type=display" TargetMode="External"/><Relationship Id="rId36" Type="http://schemas.openxmlformats.org/officeDocument/2006/relationships/hyperlink" Target="https://dailymed.nlm.nih.gov/dailymed/fda/fdaDrugXsl.cfm?setid=33999f17-f689-40a1-955a-fb19c0590e0e&amp;type=display" TargetMode="External"/><Relationship Id="rId283" Type="http://schemas.openxmlformats.org/officeDocument/2006/relationships/hyperlink" Target="https://dailymed.nlm.nih.gov/dailymed/fda/fdaDrugXsl.cfm?setid=50361fc8-8fba-1c45-e054-00144ff88e88&amp;type=display" TargetMode="External"/><Relationship Id="rId339" Type="http://schemas.openxmlformats.org/officeDocument/2006/relationships/hyperlink" Target="https://dailymed.nlm.nih.gov/dailymed/fda/fdaDrugXsl.cfm?setid=3c0843c1-03bb-404d-b539-8680db50a452&amp;type=display" TargetMode="External"/><Relationship Id="rId78" Type="http://schemas.openxmlformats.org/officeDocument/2006/relationships/hyperlink" Target="https://dailymed.nlm.nih.gov/dailymed/fda/fdaDrugXsl.cfm?setid=93f80edb-3b38-423e-8cd6-5b5cb4393ec2&amp;type=display" TargetMode="External"/><Relationship Id="rId99" Type="http://schemas.openxmlformats.org/officeDocument/2006/relationships/hyperlink" Target="https://dailymed.nlm.nih.gov/dailymed/fda/fdaDrugXsl.cfm?setid=af7533e6-8b06-48a4-940e-7ecb57b24b59&amp;type=display" TargetMode="External"/><Relationship Id="rId101" Type="http://schemas.openxmlformats.org/officeDocument/2006/relationships/hyperlink" Target="https://dailymed.nlm.nih.gov/dailymed/fda/fdaDrugXsl.cfm?setid=0aaa68a7-f73b-46d8-860f-a76d96897489&amp;type=display" TargetMode="External"/><Relationship Id="rId122" Type="http://schemas.openxmlformats.org/officeDocument/2006/relationships/hyperlink" Target="https://dailymed.nlm.nih.gov/dailymed/fda/fdaDrugXsl.cfm?setid=cf066b7a-032a-416c-8d40-15ba581423e3&amp;type=display" TargetMode="External"/><Relationship Id="rId143" Type="http://schemas.openxmlformats.org/officeDocument/2006/relationships/hyperlink" Target="https://dailymed.nlm.nih.gov/dailymed/fda/fdaDrugXsl.cfm?setid=ad155d62-9b49-4a50-a2ae-d3aad8155936&amp;type=display" TargetMode="External"/><Relationship Id="rId164" Type="http://schemas.openxmlformats.org/officeDocument/2006/relationships/hyperlink" Target="https://dailymed.nlm.nih.gov/dailymed/fda/fdaDrugXsl.cfm?setid=56ab2ff4-14a6-4297-afd8-56b92e1f64a0&amp;type=display" TargetMode="External"/><Relationship Id="rId185" Type="http://schemas.openxmlformats.org/officeDocument/2006/relationships/hyperlink" Target="https://dailymed.nlm.nih.gov/dailymed/fda/fdaDrugXsl.cfm?setid=dee2537b-1bd8-42f6-990f-62359e646822&amp;type=display" TargetMode="External"/><Relationship Id="rId350" Type="http://schemas.openxmlformats.org/officeDocument/2006/relationships/hyperlink" Target="https://dailymed.nlm.nih.gov/dailymed/fda/fdaDrugXsl.cfm?setid=a1da5a84-7529-4f62-867f-808a6cab40b8&amp;type=display" TargetMode="External"/><Relationship Id="rId371" Type="http://schemas.openxmlformats.org/officeDocument/2006/relationships/hyperlink" Target="https://dailymed.nlm.nih.gov/dailymed/fda/fdaDrugXsl.cfm?setid=3a18f784-429a-40c9-ac38-685c7d1f4752&amp;type=display" TargetMode="External"/><Relationship Id="rId9" Type="http://schemas.openxmlformats.org/officeDocument/2006/relationships/hyperlink" Target="https://dailymed.nlm.nih.gov/dailymed/fda/fdaDrugXsl.cfm?setid=4157d9a7-a53f-4dde-b051-fe3e9a674913&amp;type=display" TargetMode="External"/><Relationship Id="rId210" Type="http://schemas.openxmlformats.org/officeDocument/2006/relationships/hyperlink" Target="https://dailymed.nlm.nih.gov/dailymed/fda/fdaDrugXsl.cfm?setid=1e11ad30-1041-4520-10b0-8f9d30d30fcc&amp;type=display" TargetMode="External"/><Relationship Id="rId26" Type="http://schemas.openxmlformats.org/officeDocument/2006/relationships/hyperlink" Target="https://dailymed.nlm.nih.gov/dailymed/fda/fdaDrugXsl.cfm?setid=d2d226ea-1624-47ee-82bf-e9660b75029f&amp;type=display" TargetMode="External"/><Relationship Id="rId231" Type="http://schemas.openxmlformats.org/officeDocument/2006/relationships/hyperlink" Target="https://dailymed.nlm.nih.gov/dailymed/fda/fdaDrugXsl.cfm?setid=2d948600-35d8-4490-983b-918bdce488c8&amp;type=display" TargetMode="External"/><Relationship Id="rId252" Type="http://schemas.openxmlformats.org/officeDocument/2006/relationships/hyperlink" Target="https://dailymed.nlm.nih.gov/dailymed/fda/fdaDrugXsl.cfm?setid=d0e94dfb-017a-4faf-8423-3417d517f39c&amp;type=display" TargetMode="External"/><Relationship Id="rId273" Type="http://schemas.openxmlformats.org/officeDocument/2006/relationships/hyperlink" Target="https://dailymed.nlm.nih.gov/dailymed/fda/fdaDrugXsl.cfm?setid=ba1cca98-f350-4655-88e3-6ef990779fb9&amp;type=display" TargetMode="External"/><Relationship Id="rId294" Type="http://schemas.openxmlformats.org/officeDocument/2006/relationships/hyperlink" Target="https://dailymed.nlm.nih.gov/dailymed/fda/fdaDrugXsl.cfm?setid=863ad743-eec0-46f0-beba-c1556384c636&amp;type=display" TargetMode="External"/><Relationship Id="rId308" Type="http://schemas.openxmlformats.org/officeDocument/2006/relationships/hyperlink" Target="https://dailymed.nlm.nih.gov/dailymed/fda/fdaDrugXsl.cfm?setid=951caefe-6e18-48ff-9567-beb545b09c25&amp;type=display" TargetMode="External"/><Relationship Id="rId329" Type="http://schemas.openxmlformats.org/officeDocument/2006/relationships/hyperlink" Target="https://dailymed.nlm.nih.gov/dailymed/fda/fdaDrugXsl.cfm?setid=bcd8f8ab-81a2-4891-83db-24a0b0e25895&amp;type=display" TargetMode="External"/><Relationship Id="rId47" Type="http://schemas.openxmlformats.org/officeDocument/2006/relationships/hyperlink" Target="https://dailymed.nlm.nih.gov/dailymed/fda/fdaDrugXsl.cfm?setid=7bb90096-14d3-400e-94d3-048bff6b1292&amp;type=display" TargetMode="External"/><Relationship Id="rId68" Type="http://schemas.openxmlformats.org/officeDocument/2006/relationships/hyperlink" Target="https://dailymed.nlm.nih.gov/dailymed/fda/fdaDrugXsl.cfm?setid=d7cee3fa-d05c-4702-8f75-f446627bdb49&amp;type=display" TargetMode="External"/><Relationship Id="rId89" Type="http://schemas.openxmlformats.org/officeDocument/2006/relationships/hyperlink" Target="https://dailymed.nlm.nih.gov/dailymed/fda/fdaDrugXsl.cfm?setid=75661b9e-576a-4bde-aecd-587fdfdf1c28&amp;type=display" TargetMode="External"/><Relationship Id="rId112" Type="http://schemas.openxmlformats.org/officeDocument/2006/relationships/hyperlink" Target="https://dailymed.nlm.nih.gov/dailymed/fda/fdaDrugXsl.cfm?setid=2db02476-325f-ee47-a7e5-b5aed56c364c&amp;type=display" TargetMode="External"/><Relationship Id="rId133" Type="http://schemas.openxmlformats.org/officeDocument/2006/relationships/hyperlink" Target="https://dailymed.nlm.nih.gov/dailymed/fda/fdaDrugXsl.cfm?setid=4e07adb4-7807-47d3-b9a9-2332a3047410&amp;type=display" TargetMode="External"/><Relationship Id="rId154" Type="http://schemas.openxmlformats.org/officeDocument/2006/relationships/hyperlink" Target="https://dailymed.nlm.nih.gov/dailymed/fda/fdaDrugXsl.cfm?setid=78353952-324c-4a8d-818c-6537fca21d4e&amp;type=display" TargetMode="External"/><Relationship Id="rId175" Type="http://schemas.openxmlformats.org/officeDocument/2006/relationships/hyperlink" Target="https://dailymed.nlm.nih.gov/dailymed/fda/fdaDrugXsl.cfm?setid=4dd52202-8eef-4136-92dd-ada573b7cf74&amp;type=display" TargetMode="External"/><Relationship Id="rId340" Type="http://schemas.openxmlformats.org/officeDocument/2006/relationships/hyperlink" Target="https://dailymed.nlm.nih.gov/dailymed/fda/fdaDrugXsl.cfm?setid=6eb02ae9-9065-176f-e053-2991aa0ac891&amp;type=display" TargetMode="External"/><Relationship Id="rId361" Type="http://schemas.openxmlformats.org/officeDocument/2006/relationships/hyperlink" Target="https://dailymed.nlm.nih.gov/dailymed/fda/fdaDrugXsl.cfm?setid=a57c49ae-d659-49fa-84e3-cf6d1f9e6f97&amp;type=display" TargetMode="External"/><Relationship Id="rId196" Type="http://schemas.openxmlformats.org/officeDocument/2006/relationships/hyperlink" Target="https://dailymed.nlm.nih.gov/dailymed/fda/fdaDrugXsl.cfm?setid=5ddba454-f3e6-43c2-a7a6-58365d297213&amp;type=display" TargetMode="External"/><Relationship Id="rId200" Type="http://schemas.openxmlformats.org/officeDocument/2006/relationships/hyperlink" Target="https://dailymed.nlm.nih.gov/dailymed/fda/fdaDrugXsl.cfm?setid=a4e9183f-d0eb-4ba7-9204-760b1fd62010&amp;type=display" TargetMode="External"/><Relationship Id="rId16" Type="http://schemas.openxmlformats.org/officeDocument/2006/relationships/hyperlink" Target="https://dailymed.nlm.nih.gov/dailymed/fda/fdaDrugXsl.cfm?setid=a8a7eb93-4192-4826-bbf1-82c06634f553&amp;type=display" TargetMode="External"/><Relationship Id="rId221" Type="http://schemas.openxmlformats.org/officeDocument/2006/relationships/hyperlink" Target="https://dailymed.nlm.nih.gov/dailymed/fda/fdaDrugXsl.cfm?setid=2d98aea3-35ba-447a-b88f-a5a20b612b2f&amp;type=display" TargetMode="External"/><Relationship Id="rId242" Type="http://schemas.openxmlformats.org/officeDocument/2006/relationships/hyperlink" Target="https://dailymed.nlm.nih.gov/dailymed/fda/fdaDrugXsl.cfm?setid=dc24aa15-330c-4698-872f-159d7e582b4b&amp;type=display" TargetMode="External"/><Relationship Id="rId263" Type="http://schemas.openxmlformats.org/officeDocument/2006/relationships/hyperlink" Target="https://dailymed.nlm.nih.gov/dailymed/fda/fdaDrugXsl.cfm?setid=e8626e68-088d-47ff-bf06-489a778815aa&amp;type=display" TargetMode="External"/><Relationship Id="rId284" Type="http://schemas.openxmlformats.org/officeDocument/2006/relationships/hyperlink" Target="https://dailymed.nlm.nih.gov/dailymed/fda/fdaDrugXsl.cfm?setid=da74ca3c-951d-4569-b13e-d01faad1da12&amp;type=display" TargetMode="External"/><Relationship Id="rId319" Type="http://schemas.openxmlformats.org/officeDocument/2006/relationships/hyperlink" Target="https://dailymed.nlm.nih.gov/dailymed/fda/fdaDrugXsl.cfm?setid=cf71d1b9-5ebb-429f-a07f-a87cd168250f&amp;type=display" TargetMode="External"/><Relationship Id="rId37" Type="http://schemas.openxmlformats.org/officeDocument/2006/relationships/hyperlink" Target="https://dailymed.nlm.nih.gov/dailymed/fda/fdaDrugXsl.cfm?setid=bf456fc7-3a79-47f7-8acc-600b5e2f0dc2&amp;type=display" TargetMode="External"/><Relationship Id="rId58" Type="http://schemas.openxmlformats.org/officeDocument/2006/relationships/hyperlink" Target="https://dailymed.nlm.nih.gov/dailymed/fda/fdaDrugXsl.cfm?setid=c63d6612-3fd2-44dd-a5c7-a093766b91f2&amp;type=display" TargetMode="External"/><Relationship Id="rId79" Type="http://schemas.openxmlformats.org/officeDocument/2006/relationships/hyperlink" Target="https://dailymed.nlm.nih.gov/dailymed/fda/fdaDrugXsl.cfm?setid=b12fb4ea-182e-462b-b6ed-cfd2f6bb71e8&amp;type=display" TargetMode="External"/><Relationship Id="rId102" Type="http://schemas.openxmlformats.org/officeDocument/2006/relationships/hyperlink" Target="https://dailymed.nlm.nih.gov/dailymed/fda/fdaDrugXsl.cfm?setid=1bec1223-5239-4eb6-a9e8-62444106d2c0&amp;type=display" TargetMode="External"/><Relationship Id="rId123" Type="http://schemas.openxmlformats.org/officeDocument/2006/relationships/hyperlink" Target="https://dailymed.nlm.nih.gov/dailymed/fda/fdaDrugXsl.cfm?setid=a773b0b2-d31c-4ff4-b9e8-1eb2d3a4d62a&amp;type=display" TargetMode="External"/><Relationship Id="rId144" Type="http://schemas.openxmlformats.org/officeDocument/2006/relationships/hyperlink" Target="https://dailymed.nlm.nih.gov/dailymed/fda/fdaDrugXsl.cfm?setid=9e493331-dddd-496e-abf8-61747fb67aba&amp;type=display" TargetMode="External"/><Relationship Id="rId330" Type="http://schemas.openxmlformats.org/officeDocument/2006/relationships/hyperlink" Target="https://dailymed.nlm.nih.gov/dailymed/fda/fdaDrugXsl.cfm?setid=829e744d-7bd4-43dc-9b58-ffb016cb8e67&amp;type=display" TargetMode="External"/><Relationship Id="rId90" Type="http://schemas.openxmlformats.org/officeDocument/2006/relationships/hyperlink" Target="https://dailymed.nlm.nih.gov/dailymed/fda/fdaDrugXsl.cfm?setid=dff10e66-a577-451d-ba75-1889458ca833&amp;type=display" TargetMode="External"/><Relationship Id="rId165" Type="http://schemas.openxmlformats.org/officeDocument/2006/relationships/hyperlink" Target="https://dailymed.nlm.nih.gov/dailymed/fda/fdaDrugXsl.cfm?setid=87095352-c088-74b1-7be0-d3e293a90611&amp;type=display" TargetMode="External"/><Relationship Id="rId186" Type="http://schemas.openxmlformats.org/officeDocument/2006/relationships/hyperlink" Target="https://dailymed.nlm.nih.gov/dailymed/fda/fdaDrugXsl.cfm?setid=666dc4d8-7b16-4c3c-84e4-645548dbee68&amp;type=display" TargetMode="External"/><Relationship Id="rId351" Type="http://schemas.openxmlformats.org/officeDocument/2006/relationships/hyperlink" Target="https://dailymed.nlm.nih.gov/dailymed/fda/fdaDrugXsl.cfm?setid=f3c468b7-9412-4f49-a7e2-9400b42c7c68&amp;type=display" TargetMode="External"/><Relationship Id="rId372" Type="http://schemas.openxmlformats.org/officeDocument/2006/relationships/hyperlink" Target="https://dailymed.nlm.nih.gov/dailymed/fda/fdaDrugXsl.cfm?setid=28f8c26c-a1e1-4485-a45f-05c82f7a34b5&amp;type=display" TargetMode="External"/><Relationship Id="rId211" Type="http://schemas.openxmlformats.org/officeDocument/2006/relationships/hyperlink" Target="https://dailymed.nlm.nih.gov/dailymed/fda/fdaDrugXsl.cfm?setid=56b3f4c2-52af-4947-b225-6808ae9f26f5&amp;type=display" TargetMode="External"/><Relationship Id="rId232" Type="http://schemas.openxmlformats.org/officeDocument/2006/relationships/hyperlink" Target="https://dailymed.nlm.nih.gov/dailymed/fda/fdaDrugXsl.cfm?setid=dc2427ff-e566-4b48-b289-9e51c011250a&amp;type=display" TargetMode="External"/><Relationship Id="rId253" Type="http://schemas.openxmlformats.org/officeDocument/2006/relationships/hyperlink" Target="https://dailymed.nlm.nih.gov/dailymed/fda/fdaDrugXsl.cfm?setid=160271a8-7922-2107-e054-00144ff88e88&amp;type=display" TargetMode="External"/><Relationship Id="rId274" Type="http://schemas.openxmlformats.org/officeDocument/2006/relationships/hyperlink" Target="https://dailymed.nlm.nih.gov/dailymed/fda/fdaDrugXsl.cfm?setid=ad05d6a0-addc-46e9-a5bd-7892b262b090&amp;type=display" TargetMode="External"/><Relationship Id="rId295" Type="http://schemas.openxmlformats.org/officeDocument/2006/relationships/hyperlink" Target="https://dailymed.nlm.nih.gov/dailymed/fda/fdaDrugXsl.cfm?setid=3400d26a-41cb-40e4-99b4-780e1e0ec561&amp;type=display" TargetMode="External"/><Relationship Id="rId309" Type="http://schemas.openxmlformats.org/officeDocument/2006/relationships/hyperlink" Target="https://dailymed.nlm.nih.gov/dailymed/fda/fdaDrugXsl.cfm?setid=8fef5bfd-a786-4442-b09b-f3b81812cdac&amp;type=display" TargetMode="External"/><Relationship Id="rId27" Type="http://schemas.openxmlformats.org/officeDocument/2006/relationships/hyperlink" Target="https://dailymed.nlm.nih.gov/dailymed/fda/fdaDrugXsl.cfm?setid=b0da7a68-29ff-48aa-a52d-e5b393f6b4f6&amp;type=display" TargetMode="External"/><Relationship Id="rId48" Type="http://schemas.openxmlformats.org/officeDocument/2006/relationships/hyperlink" Target="https://dailymed.nlm.nih.gov/dailymed/fda/fdaDrugXsl.cfm?setid=df26edb0-9bd6-449c-a187-0be0c9e2600c&amp;type=display" TargetMode="External"/><Relationship Id="rId69" Type="http://schemas.openxmlformats.org/officeDocument/2006/relationships/hyperlink" Target="https://dailymed.nlm.nih.gov/dailymed/fda/fdaDrugXsl.cfm?setid=acbce0e8-5098-4785-943b-8bdb5ff17fab&amp;type=display" TargetMode="External"/><Relationship Id="rId113" Type="http://schemas.openxmlformats.org/officeDocument/2006/relationships/hyperlink" Target="https://dailymed.nlm.nih.gov/dailymed/fda/fdaDrugXsl.cfm?setid=15023261-51c8-2388-3439-48dace49ec02&amp;type=display" TargetMode="External"/><Relationship Id="rId134" Type="http://schemas.openxmlformats.org/officeDocument/2006/relationships/hyperlink" Target="https://dailymed.nlm.nih.gov/dailymed/fda/fdaDrugXsl.cfm?setid=5590e3fc-b9a1-4863-9420-900bf437a3cc&amp;type=display" TargetMode="External"/><Relationship Id="rId320" Type="http://schemas.openxmlformats.org/officeDocument/2006/relationships/hyperlink" Target="https://dailymed.nlm.nih.gov/dailymed/fda/fdaDrugXsl.cfm?setid=f158fe10-d5dc-4432-b2c9-fc665401291b&amp;type=display" TargetMode="External"/><Relationship Id="rId80" Type="http://schemas.openxmlformats.org/officeDocument/2006/relationships/hyperlink" Target="https://dailymed.nlm.nih.gov/dailymed/fda/fdaDrugXsl.cfm?setid=f90faaa3-f40f-4653-8fb8-144d61c6b1d4&amp;type=display" TargetMode="External"/><Relationship Id="rId155" Type="http://schemas.openxmlformats.org/officeDocument/2006/relationships/hyperlink" Target="https://dailymed.nlm.nih.gov/dailymed/fda/fdaDrugXsl.cfm?setid=7eaf5043-5c73-47af-904b-8e1fae02af2e&amp;type=display" TargetMode="External"/><Relationship Id="rId176" Type="http://schemas.openxmlformats.org/officeDocument/2006/relationships/hyperlink" Target="https://dailymed.nlm.nih.gov/dailymed/fda/fdaDrugXsl.cfm?setid=4fb09346-3d30-4a7c-a97c-480d5924997a&amp;type=display" TargetMode="External"/><Relationship Id="rId197" Type="http://schemas.openxmlformats.org/officeDocument/2006/relationships/hyperlink" Target="https://dailymed.nlm.nih.gov/dailymed/fda/fdaDrugXsl.cfm?setid=dcce9cbd-ab6d-4ddf-b638-74e336ebc3d8&amp;type=display" TargetMode="External"/><Relationship Id="rId341" Type="http://schemas.openxmlformats.org/officeDocument/2006/relationships/hyperlink" Target="https://dailymed.nlm.nih.gov/dailymed/fda/fdaDrugXsl.cfm?setid=e87b8480-987d-4f82-87bf-cf831d6984a1&amp;type=display" TargetMode="External"/><Relationship Id="rId362" Type="http://schemas.openxmlformats.org/officeDocument/2006/relationships/hyperlink" Target="https://dailymed.nlm.nih.gov/dailymed/fda/fdaDrugXsl.cfm?setid=a7510768-8a52-4230-6aa0-b0d92d82588f&amp;type=display" TargetMode="External"/><Relationship Id="rId201" Type="http://schemas.openxmlformats.org/officeDocument/2006/relationships/hyperlink" Target="https://dailymed.nlm.nih.gov/dailymed/fda/fdaDrugXsl.cfm?setid=b7e4200c-feff-4537-aad1-cf9989fd8c14&amp;type=display" TargetMode="External"/><Relationship Id="rId222" Type="http://schemas.openxmlformats.org/officeDocument/2006/relationships/hyperlink" Target="https://dailymed.nlm.nih.gov/dailymed/fda/fdaDrugXsl.cfm?setid=552751f7-42ff-40c7-8495-a6aa306d5c23&amp;type=display" TargetMode="External"/><Relationship Id="rId243" Type="http://schemas.openxmlformats.org/officeDocument/2006/relationships/hyperlink" Target="https://dailymed.nlm.nih.gov/dailymed/fda/fdaDrugXsl.cfm?setid=e21f89cf-ec07-4b07-9c9b-796b0111df39&amp;type=display" TargetMode="External"/><Relationship Id="rId264" Type="http://schemas.openxmlformats.org/officeDocument/2006/relationships/hyperlink" Target="https://dailymed.nlm.nih.gov/dailymed/fda/fdaDrugXsl.cfm?setid=33770d80-754f-11de-8dba-0002a5d5c51b&amp;type=display" TargetMode="External"/><Relationship Id="rId285" Type="http://schemas.openxmlformats.org/officeDocument/2006/relationships/hyperlink" Target="https://dailymed.nlm.nih.gov/dailymed/fda/fdaDrugXsl.cfm?setid=40ae2d9a-0d95-640d-0640-f76e7e1a13cb&amp;type=display" TargetMode="External"/><Relationship Id="rId17" Type="http://schemas.openxmlformats.org/officeDocument/2006/relationships/hyperlink" Target="https://dailymed.nlm.nih.gov/dailymed/fda/fdaDrugXsl.cfm?setid=3f6275f9-ee6f-4087-b672-5611d6870558&amp;type=display" TargetMode="External"/><Relationship Id="rId38" Type="http://schemas.openxmlformats.org/officeDocument/2006/relationships/hyperlink" Target="https://dailymed.nlm.nih.gov/dailymed/fda/fdaDrugXsl.cfm?setid=a58819b8-a52c-44a7-9ab0-c74480d98506&amp;type=display" TargetMode="External"/><Relationship Id="rId59" Type="http://schemas.openxmlformats.org/officeDocument/2006/relationships/hyperlink" Target="https://dailymed.nlm.nih.gov/dailymed/fda/fdaDrugXsl.cfm?setid=15dd224a-87ad-48dc-80b1-e8382a452c4c&amp;type=display" TargetMode="External"/><Relationship Id="rId103" Type="http://schemas.openxmlformats.org/officeDocument/2006/relationships/hyperlink" Target="https://dailymed.nlm.nih.gov/dailymed/fda/fdaDrugXsl.cfm?setid=e0e80435-1b6a-4361-8c8a-e432f8f23a1b&amp;type=display" TargetMode="External"/><Relationship Id="rId124" Type="http://schemas.openxmlformats.org/officeDocument/2006/relationships/hyperlink" Target="https://dailymed.nlm.nih.gov/dailymed/fda/fdaDrugXsl.cfm?setid=eeeee9c4-8566-4100-8ca4-3df936a3365d&amp;type=display" TargetMode="External"/><Relationship Id="rId310" Type="http://schemas.openxmlformats.org/officeDocument/2006/relationships/hyperlink" Target="https://dailymed.nlm.nih.gov/dailymed/fda/fdaDrugXsl.cfm?setid=8b59207a-ea5c-4697-a8b6-94c3015a00de&amp;type=display" TargetMode="External"/><Relationship Id="rId70" Type="http://schemas.openxmlformats.org/officeDocument/2006/relationships/hyperlink" Target="https://dailymed.nlm.nih.gov/dailymed/fda/fdaDrugXsl.cfm?setid=a8e0edbe-f25f-4c90-8774-4a9c04de9070&amp;type=display" TargetMode="External"/><Relationship Id="rId91" Type="http://schemas.openxmlformats.org/officeDocument/2006/relationships/hyperlink" Target="https://dailymed.nlm.nih.gov/dailymed/fda/fdaDrugXsl.cfm?setid=5a553bda-1e3d-4b80-913f-73dd54655033&amp;type=display" TargetMode="External"/><Relationship Id="rId145" Type="http://schemas.openxmlformats.org/officeDocument/2006/relationships/hyperlink" Target="https://dailymed.nlm.nih.gov/dailymed/fda/fdaDrugXsl.cfm?setid=0936a88f-b569-49c4-951b-14e8f6273b53&amp;type=display" TargetMode="External"/><Relationship Id="rId166" Type="http://schemas.openxmlformats.org/officeDocument/2006/relationships/hyperlink" Target="https://dailymed.nlm.nih.gov/dailymed/fda/fdaDrugXsl.cfm?setid=0e9b23d9-0813-4fb5-848d-776453f361f7&amp;type=display" TargetMode="External"/><Relationship Id="rId187" Type="http://schemas.openxmlformats.org/officeDocument/2006/relationships/hyperlink" Target="https://dailymed.nlm.nih.gov/dailymed/fda/fdaDrugXsl.cfm?setid=96f19af4-de8f-4fd7-90d8-55fe6ebdd81d&amp;type=display" TargetMode="External"/><Relationship Id="rId331" Type="http://schemas.openxmlformats.org/officeDocument/2006/relationships/hyperlink" Target="https://www.accessdata.fda.gov/drugsatfda_docs/label/2002/18067s29lbl.pdf" TargetMode="External"/><Relationship Id="rId352" Type="http://schemas.openxmlformats.org/officeDocument/2006/relationships/hyperlink" Target="https://dailymed.nlm.nih.gov/dailymed/fda/fdaDrugXsl.cfm?setid=eda91d6d-3a53-5125-5bb5-b5a72276af39&amp;type=display" TargetMode="External"/><Relationship Id="rId373" Type="http://schemas.openxmlformats.org/officeDocument/2006/relationships/hyperlink" Target="https://dailymed.nlm.nih.gov/dailymed/fda/fdaDrugXsl.cfm?setid=c445953d-c20a-4b70-8173-009bffc5777b&amp;type=display" TargetMode="External"/><Relationship Id="rId1" Type="http://schemas.openxmlformats.org/officeDocument/2006/relationships/hyperlink" Target="https://dailymed.nlm.nih.gov/dailymed/fda/fdaDrugXsl.cfm?setid=4c2a1403-3862-1efd-0a91-444989222b37&amp;type=display" TargetMode="External"/><Relationship Id="rId212" Type="http://schemas.openxmlformats.org/officeDocument/2006/relationships/hyperlink" Target="https://dailymed.nlm.nih.gov/dailymed/fda/fdaDrugXsl.cfm?setid=39d936d1-29a7-48b6-9327-94f2028012e7&amp;type=display" TargetMode="External"/><Relationship Id="rId233" Type="http://schemas.openxmlformats.org/officeDocument/2006/relationships/hyperlink" Target="https://dailymed.nlm.nih.gov/dailymed/fda/fdaDrugXsl.cfm?setid=a5fc4d50-50b2-46e0-b722-4c6b2ec47d06&amp;type=display" TargetMode="External"/><Relationship Id="rId254" Type="http://schemas.openxmlformats.org/officeDocument/2006/relationships/hyperlink" Target="https://dailymed.nlm.nih.gov/dailymed/fda/fdaDrugXsl.cfm?setid=d5740b8f-fbb3-4023-9133-9e359a9ab980&amp;type=display" TargetMode="External"/><Relationship Id="rId28" Type="http://schemas.openxmlformats.org/officeDocument/2006/relationships/hyperlink" Target="https://dailymed.nlm.nih.gov/dailymed/fda/fdaDrugXsl.cfm?setid=3d2732f9-b8a9-4e83-91e7-da616ddcb786&amp;type=display" TargetMode="External"/><Relationship Id="rId49" Type="http://schemas.openxmlformats.org/officeDocument/2006/relationships/hyperlink" Target="https://dailymed.nlm.nih.gov/dailymed/fda/fdaDrugXsl.cfm?setid=7e2462b2-bfed-4da4-8c47-46838d6153f8&amp;type=display" TargetMode="External"/><Relationship Id="rId114" Type="http://schemas.openxmlformats.org/officeDocument/2006/relationships/hyperlink" Target="https://dailymed.nlm.nih.gov/dailymed/fda/fdaDrugXsl.cfm?setid=fd047b2b-05a6-4d99-95cb-955f14bf329f&amp;type=display" TargetMode="External"/><Relationship Id="rId275" Type="http://schemas.openxmlformats.org/officeDocument/2006/relationships/hyperlink" Target="https://dailymed.nlm.nih.gov/dailymed/fda/fdaDrugXsl.cfm?setid=339c3b57-a339-4578-bfd7-46b25d911ff6&amp;type=display" TargetMode="External"/><Relationship Id="rId296" Type="http://schemas.openxmlformats.org/officeDocument/2006/relationships/hyperlink" Target="https://dailymed.nlm.nih.gov/dailymed/fda/fdaDrugXsl.cfm?setid=60185c88-ecfd-46f9-adb9-b97c6b00a553&amp;type=display" TargetMode="External"/><Relationship Id="rId300" Type="http://schemas.openxmlformats.org/officeDocument/2006/relationships/hyperlink" Target="https://dailymed.nlm.nih.gov/dailymed/fda/fdaDrugXsl.cfm?setid=f60e8f65-a12b-4073-ac0f-81e1186617d7&amp;type=display" TargetMode="External"/><Relationship Id="rId60" Type="http://schemas.openxmlformats.org/officeDocument/2006/relationships/hyperlink" Target="https://dailymed.nlm.nih.gov/dailymed/fda/fdaDrugXsl.cfm?setid=7087f4bb-992b-4680-a9a7-452ce74eed2d&amp;type=display" TargetMode="External"/><Relationship Id="rId81" Type="http://schemas.openxmlformats.org/officeDocument/2006/relationships/hyperlink" Target="https://dailymed.nlm.nih.gov/dailymed/fda/fdaDrugXsl.cfm?setid=31b347d2-f156-4055-9d8f-7cf0df420296&amp;type=display" TargetMode="External"/><Relationship Id="rId135" Type="http://schemas.openxmlformats.org/officeDocument/2006/relationships/hyperlink" Target="https://dailymed.nlm.nih.gov/dailymed/fda/fdaDrugXsl.cfm?setid=4ed382df-f2d5-46a4-a68b-aba807777093&amp;type=display" TargetMode="External"/><Relationship Id="rId156" Type="http://schemas.openxmlformats.org/officeDocument/2006/relationships/hyperlink" Target="https://dailymed.nlm.nih.gov/dailymed/fda/fdaDrugXsl.cfm?setid=246cf64a-162d-47a4-910a-9fb0b9be3dd1&amp;type=display" TargetMode="External"/><Relationship Id="rId177" Type="http://schemas.openxmlformats.org/officeDocument/2006/relationships/hyperlink" Target="https://dailymed.nlm.nih.gov/dailymed/fda/fdaDrugXsl.cfm?setid=704e4378-ca83-445c-8b45-3cfa51c1ecad&amp;type=display" TargetMode="External"/><Relationship Id="rId198" Type="http://schemas.openxmlformats.org/officeDocument/2006/relationships/hyperlink" Target="https://dailymed.nlm.nih.gov/dailymed/fda/fdaDrugXsl.cfm?setid=51f93a1c-90d0-4cbc-90f7-6f1415efd673&amp;type=display" TargetMode="External"/><Relationship Id="rId321" Type="http://schemas.openxmlformats.org/officeDocument/2006/relationships/hyperlink" Target="https://dailymed.nlm.nih.gov/dailymed/fda/fdaDrugXsl.cfm?setid=5c1c694c-4b08-469e-b538-08e69df06146&amp;type=display" TargetMode="External"/><Relationship Id="rId342" Type="http://schemas.openxmlformats.org/officeDocument/2006/relationships/hyperlink" Target="https://dailymed.nlm.nih.gov/dailymed/fda/fdaDrugXsl.cfm?setid=bfca7088-fe93-abb9-3ec3-e6f5710a69c6&amp;type=display" TargetMode="External"/><Relationship Id="rId363" Type="http://schemas.openxmlformats.org/officeDocument/2006/relationships/hyperlink" Target="https://dailymed.nlm.nih.gov/dailymed/fda/fdaDrugXsl.cfm?setid=ad13d598-7b1b-48d3-a25b-08635b419f99&amp;type=display" TargetMode="External"/><Relationship Id="rId202" Type="http://schemas.openxmlformats.org/officeDocument/2006/relationships/hyperlink" Target="https://dailymed.nlm.nih.gov/dailymed/fda/fdaDrugXsl.cfm?setid=c2575a86-19e5-44df-8603-ff066bb9c9c5&amp;type=display" TargetMode="External"/><Relationship Id="rId223" Type="http://schemas.openxmlformats.org/officeDocument/2006/relationships/hyperlink" Target="https://dailymed.nlm.nih.gov/dailymed/fda/fdaDrugXsl.cfm?setid=f31f580f-1f08-4a0f-b078-0b9e3308f712&amp;type=display" TargetMode="External"/><Relationship Id="rId244" Type="http://schemas.openxmlformats.org/officeDocument/2006/relationships/hyperlink" Target="https://dailymed.nlm.nih.gov/dailymed/fda/fdaDrugXsl.cfm?setid=e2e24b14-0169-4028-828a-894ad3c2ba55&amp;type=display" TargetMode="External"/><Relationship Id="rId18" Type="http://schemas.openxmlformats.org/officeDocument/2006/relationships/hyperlink" Target="https://dailymed.nlm.nih.gov/dailymed/fda/fdaDrugXsl.cfm?setid=03586c40-eb32-45c5-beb7-6762a6b78790&amp;type=display" TargetMode="External"/><Relationship Id="rId39" Type="http://schemas.openxmlformats.org/officeDocument/2006/relationships/hyperlink" Target="https://dailymed.nlm.nih.gov/dailymed/fda/fdaDrugXsl.cfm?setid=8ceb5658-b03c-475d-9ef0-2cd0645191d3&amp;type=display" TargetMode="External"/><Relationship Id="rId265" Type="http://schemas.openxmlformats.org/officeDocument/2006/relationships/hyperlink" Target="https://dailymed.nlm.nih.gov/dailymed/fda/fdaDrugXsl.cfm?setid=ab74d236-7745-4b27-8c7b-f49d5009d8af&amp;type=display" TargetMode="External"/><Relationship Id="rId286" Type="http://schemas.openxmlformats.org/officeDocument/2006/relationships/hyperlink" Target="https://dailymed.nlm.nih.gov/dailymed/fda/fdaDrugXsl.cfm?setid=bb1a3d20-1f93-48a1-9e27-4712a8561757&amp;type=display" TargetMode="External"/><Relationship Id="rId50" Type="http://schemas.openxmlformats.org/officeDocument/2006/relationships/hyperlink" Target="https://dailymed.nlm.nih.gov/dailymed/fda/fdaDrugXsl.cfm?setid=7e608765-4717-4e24-90dd-5c126010b62d&amp;type=display" TargetMode="External"/><Relationship Id="rId104" Type="http://schemas.openxmlformats.org/officeDocument/2006/relationships/hyperlink" Target="https://dailymed.nlm.nih.gov/dailymed/fda/fdaDrugXsl.cfm?setid=c2bc83c1-f9fe-11e2-b778-0800200c9a66&amp;type=display" TargetMode="External"/><Relationship Id="rId125" Type="http://schemas.openxmlformats.org/officeDocument/2006/relationships/hyperlink" Target="https://dailymed.nlm.nih.gov/dailymed/fda/fdaDrugXsl.cfm?setid=d622b654-bd85-4da9-aeaa-3c6a362e5b0b&amp;type=display" TargetMode="External"/><Relationship Id="rId146" Type="http://schemas.openxmlformats.org/officeDocument/2006/relationships/hyperlink" Target="https://dailymed.nlm.nih.gov/dailymed/fda/fdaDrugXsl.cfm?setid=5565ccec-8000-48ab-a6af-37eca2d8c993&amp;type=display" TargetMode="External"/><Relationship Id="rId167" Type="http://schemas.openxmlformats.org/officeDocument/2006/relationships/hyperlink" Target="https://dailymed.nlm.nih.gov/dailymed/fda/fdaDrugXsl.cfm?setid=5ab07bf7-140a-4ca0-9b3a-38da7aa454db&amp;type=display" TargetMode="External"/><Relationship Id="rId188" Type="http://schemas.openxmlformats.org/officeDocument/2006/relationships/hyperlink" Target="https://dailymed.nlm.nih.gov/dailymed/fda/fdaDrugXsl.cfm?setid=9eb200b0-db96-4a51-87ea-04db862978c8&amp;type=display" TargetMode="External"/><Relationship Id="rId311" Type="http://schemas.openxmlformats.org/officeDocument/2006/relationships/hyperlink" Target="https://dailymed.nlm.nih.gov/dailymed/fda/fdaDrugXsl.cfm?setid=fb67e8c7-b817-4253-a1a1-5ecdcee694cf&amp;type=display" TargetMode="External"/><Relationship Id="rId332" Type="http://schemas.openxmlformats.org/officeDocument/2006/relationships/hyperlink" Target="https://dailymed.nlm.nih.gov/dailymed/fda/fdaDrugXsl.cfm?setid=6ae13cb4-0316-40d1-9216-c7d5556aaed3&amp;type=display" TargetMode="External"/><Relationship Id="rId353" Type="http://schemas.openxmlformats.org/officeDocument/2006/relationships/hyperlink" Target="https://dailymed.nlm.nih.gov/dailymed/fda/fdaDrugXsl.cfm?setid=4f94daf8-ceb9-4577-ab71-8b7e3db7ff8e&amp;type=display" TargetMode="External"/><Relationship Id="rId374" Type="http://schemas.openxmlformats.org/officeDocument/2006/relationships/hyperlink" Target="https://dailymed.nlm.nih.gov/dailymed/fda/fdaDrugXsl.cfm?setid=5676d391-f9a4-44be-9604-954b3d8d0e2b&amp;type=display" TargetMode="External"/><Relationship Id="rId71" Type="http://schemas.openxmlformats.org/officeDocument/2006/relationships/hyperlink" Target="https://dailymed.nlm.nih.gov/dailymed/fda/fdaDrugXsl.cfm?setid=edae8df1-caf9-ff72-1304-5ae8b355f8e7&amp;type=display" TargetMode="External"/><Relationship Id="rId92" Type="http://schemas.openxmlformats.org/officeDocument/2006/relationships/hyperlink" Target="https://dailymed.nlm.nih.gov/dailymed/fda/fdaDrugXsl.cfm?setid=45c3c2a1-6a89-471e-b6d4-5a4cd73b987a&amp;type=display" TargetMode="External"/><Relationship Id="rId213" Type="http://schemas.openxmlformats.org/officeDocument/2006/relationships/hyperlink" Target="https://dailymed.nlm.nih.gov/dailymed/fda/fdaDrugXsl.cfm?setid=32a409a0-fea6-411a-8218-c1c7df46d664&amp;type=display" TargetMode="External"/><Relationship Id="rId234" Type="http://schemas.openxmlformats.org/officeDocument/2006/relationships/hyperlink" Target="https://dailymed.nlm.nih.gov/dailymed/fda/fdaDrugXsl.cfm?setid=9675333e-3064-c8cb-a4b4-6c74d9a82f17&amp;type=display" TargetMode="External"/><Relationship Id="rId2" Type="http://schemas.openxmlformats.org/officeDocument/2006/relationships/hyperlink" Target="https://dailymed.nlm.nih.gov/dailymed/fda/fdaDrugXsl.cfm?setid=85507f6c-f802-479e-bacc-624b5136d092&amp;type=display" TargetMode="External"/><Relationship Id="rId29" Type="http://schemas.openxmlformats.org/officeDocument/2006/relationships/hyperlink" Target="https://dailymed.nlm.nih.gov/dailymed/fda/fdaDrugXsl.cfm?setid=f3b50bbb-df03-4ed7-9d8d-180edc2abd54&amp;type=display" TargetMode="External"/><Relationship Id="rId255" Type="http://schemas.openxmlformats.org/officeDocument/2006/relationships/hyperlink" Target="https://dailymed.nlm.nih.gov/dailymed/fda/fdaDrugXsl.cfm?setid=83e0df20-c3b1-4139-9679-f7c7661f5caa&amp;type=display" TargetMode="External"/><Relationship Id="rId276" Type="http://schemas.openxmlformats.org/officeDocument/2006/relationships/hyperlink" Target="https://dailymed.nlm.nih.gov/dailymed/fda/fdaDrugXsl.cfm?setid=2515391e-3a88-4226-92e5-f641c8409fe5&amp;type=display" TargetMode="External"/><Relationship Id="rId297" Type="http://schemas.openxmlformats.org/officeDocument/2006/relationships/hyperlink" Target="https://dailymed.nlm.nih.gov/dailymed/fda/fdaDrugXsl.cfm?setid=b05bc20e-cd19-ab40-1ad0-84a115d6d69e&amp;type=display" TargetMode="External"/><Relationship Id="rId40" Type="http://schemas.openxmlformats.org/officeDocument/2006/relationships/hyperlink" Target="https://dailymed.nlm.nih.gov/dailymed/fda/fdaDrugXsl.cfm?setid=7b260da3-dee2-4bbb-9235-39b16720d578&amp;type=display" TargetMode="External"/><Relationship Id="rId115" Type="http://schemas.openxmlformats.org/officeDocument/2006/relationships/hyperlink" Target="https://dailymed.nlm.nih.gov/dailymed/fda/fdaDrugXsl.cfm?setid=1efe378e-fee1-4ae9-8ea5-0fe2265fe2d8&amp;type=display" TargetMode="External"/><Relationship Id="rId136" Type="http://schemas.openxmlformats.org/officeDocument/2006/relationships/hyperlink" Target="https://dailymed.nlm.nih.gov/dailymed/fda/fdaDrugXsl.cfm?setid=59de2889-c3d3-4ebf-8826-13f30a3fa439&amp;type=display" TargetMode="External"/><Relationship Id="rId157" Type="http://schemas.openxmlformats.org/officeDocument/2006/relationships/hyperlink" Target="https://dailymed.nlm.nih.gov/dailymed/fda/fdaDrugXsl.cfm?setid=2f7d5e7f-79aa-4f3a-b9a6-758d9f3ce74d&amp;type=display" TargetMode="External"/><Relationship Id="rId178" Type="http://schemas.openxmlformats.org/officeDocument/2006/relationships/hyperlink" Target="https://dailymed.nlm.nih.gov/dailymed/fda/fdaDrugXsl.cfm?setid=27ccb2f4-abf8-4825-9b05-0bb367b4ac07&amp;type=display" TargetMode="External"/><Relationship Id="rId301" Type="http://schemas.openxmlformats.org/officeDocument/2006/relationships/hyperlink" Target="https://dailymed.nlm.nih.gov/dailymed/fda/fdaDrugXsl.cfm?setid=ab9e5678-db53-4354-998a-ed8bf1d33e90&amp;type=display" TargetMode="External"/><Relationship Id="rId322" Type="http://schemas.openxmlformats.org/officeDocument/2006/relationships/hyperlink" Target="https://dailymed.nlm.nih.gov/dailymed/fda/fdaDrugXsl.cfm?setid=f85a48d0-0407-4c50-b0fa-7673a160bf01&amp;type=display" TargetMode="External"/><Relationship Id="rId343" Type="http://schemas.openxmlformats.org/officeDocument/2006/relationships/hyperlink" Target="https://dailymed.nlm.nih.gov/dailymed/fda/fdaDrugXsl.cfm?setid=ae8f74f0-e600-4452-8557-958b603e2709&amp;type=display" TargetMode="External"/><Relationship Id="rId364" Type="http://schemas.openxmlformats.org/officeDocument/2006/relationships/hyperlink" Target="https://dailymed.nlm.nih.gov/dailymed/fda/fdaDrugXsl.cfm?setid=8f642753-9e12-433c-a0bc-ab33dac41ddf&amp;type=display" TargetMode="External"/><Relationship Id="rId61" Type="http://schemas.openxmlformats.org/officeDocument/2006/relationships/hyperlink" Target="https://dailymed.nlm.nih.gov/dailymed/fda/fdaDrugXsl.cfm?setid=45028573-13c4-4c8b-ae62-6c75bba97c81&amp;type=display" TargetMode="External"/><Relationship Id="rId82" Type="http://schemas.openxmlformats.org/officeDocument/2006/relationships/hyperlink" Target="https://dailymed.nlm.nih.gov/dailymed/fda/fdaDrugXsl.cfm?setid=4ff23e3b-e111-47fd-9776-1d89d6da049b&amp;type=display" TargetMode="External"/><Relationship Id="rId199" Type="http://schemas.openxmlformats.org/officeDocument/2006/relationships/hyperlink" Target="https://dailymed.nlm.nih.gov/dailymed/fda/fdaDrugXsl.cfm?setid=4f31df66-7dc2-1f04-e054-00144ff88e88&amp;type=display" TargetMode="External"/><Relationship Id="rId203" Type="http://schemas.openxmlformats.org/officeDocument/2006/relationships/hyperlink" Target="https://dailymed.nlm.nih.gov/dailymed/fda/fdaDrugXsl.cfm?setid=a699724b-7412-479e-9894-4cf6ec454d8b&amp;type=display" TargetMode="External"/><Relationship Id="rId19" Type="http://schemas.openxmlformats.org/officeDocument/2006/relationships/hyperlink" Target="https://dailymed.nlm.nih.gov/dailymed/fda/fdaDrugXsl.cfm?setid=394ea4a4-3991-4f98-b38f-56e9335d66b3&amp;type=display" TargetMode="External"/><Relationship Id="rId224" Type="http://schemas.openxmlformats.org/officeDocument/2006/relationships/hyperlink" Target="https://dailymed.nlm.nih.gov/dailymed/fda/fdaDrugXsl.cfm?setid=dc92f45f-8d27-4dcb-b72d-6b8b04c6f0ce&amp;type=display" TargetMode="External"/><Relationship Id="rId245" Type="http://schemas.openxmlformats.org/officeDocument/2006/relationships/hyperlink" Target="https://dailymed.nlm.nih.gov/dailymed/fda/fdaDrugXsl.cfm?setid=6cccf229-9611-4b6f-8f1b-acc8ff1ed3f8&amp;type=display" TargetMode="External"/><Relationship Id="rId266" Type="http://schemas.openxmlformats.org/officeDocument/2006/relationships/hyperlink" Target="https://dailymed.nlm.nih.gov/dailymed/fda/fdaDrugXsl.cfm?setid=ac3dfb81-a4c7-4147-9374-c234153b7c51&amp;type=display" TargetMode="External"/><Relationship Id="rId287" Type="http://schemas.openxmlformats.org/officeDocument/2006/relationships/hyperlink" Target="https://dailymed.nlm.nih.gov/dailymed/fda/fdaDrugXsl.cfm?setid=87768fbf-7c63-47da-8925-0316f343d6ef&amp;type=display" TargetMode="External"/><Relationship Id="rId30" Type="http://schemas.openxmlformats.org/officeDocument/2006/relationships/hyperlink" Target="https://dailymed.nlm.nih.gov/dailymed/fda/fdaDrugXsl.cfm?setid=7c295b64-ec39-42ec-9f02-da5b42e775e1&amp;type=display" TargetMode="External"/><Relationship Id="rId105" Type="http://schemas.openxmlformats.org/officeDocument/2006/relationships/hyperlink" Target="https://dailymed.nlm.nih.gov/dailymed/fda/fdaDrugXsl.cfm?setid=761834c2-6b61-4583-84c2-f1ca4a97c4f2&amp;type=display" TargetMode="External"/><Relationship Id="rId126" Type="http://schemas.openxmlformats.org/officeDocument/2006/relationships/hyperlink" Target="https://dailymed.nlm.nih.gov/dailymed/fda/fdaDrugXsl.cfm?setid=556de35d-3b98-48d3-a670-50e9d93437a4&amp;type=display" TargetMode="External"/><Relationship Id="rId147" Type="http://schemas.openxmlformats.org/officeDocument/2006/relationships/hyperlink" Target="https://dailymed.nlm.nih.gov/dailymed/fda/fdaDrugXsl.cfm?setid=5c391b11-68e9-4040-8408-56b43ee853f5&amp;type=display" TargetMode="External"/><Relationship Id="rId168" Type="http://schemas.openxmlformats.org/officeDocument/2006/relationships/hyperlink" Target="https://dailymed.nlm.nih.gov/dailymed/fda/fdaDrugXsl.cfm?setid=63e54b62-a30d-4a56-9215-75e7a0b0bf02&amp;type=display" TargetMode="External"/><Relationship Id="rId312" Type="http://schemas.openxmlformats.org/officeDocument/2006/relationships/hyperlink" Target="https://dailymed.nlm.nih.gov/dailymed/fda/fdaDrugXsl.cfm?setid=55816042-946d-4bec-9461-bd998628ff45&amp;type=display" TargetMode="External"/><Relationship Id="rId333" Type="http://schemas.openxmlformats.org/officeDocument/2006/relationships/hyperlink" Target="https://dailymed.nlm.nih.gov/dailymed/fda/fdaDrugXsl.cfm?setid=d306e22c-0cb8-46cb-9a40-8194a2bc9e85&amp;type=display" TargetMode="External"/><Relationship Id="rId354" Type="http://schemas.openxmlformats.org/officeDocument/2006/relationships/hyperlink" Target="https://dailymed.nlm.nih.gov/dailymed/fda/fdaDrugXsl.cfm?setid=5bc0a79d-eb07-9685-8e98-4f1979b84a48&amp;type=display" TargetMode="External"/><Relationship Id="rId51" Type="http://schemas.openxmlformats.org/officeDocument/2006/relationships/hyperlink" Target="https://dailymed.nlm.nih.gov/dailymed/fda/fdaDrugXsl.cfm?setid=faef39e9-d793-4191-a728-310f6fab759d&amp;type=display" TargetMode="External"/><Relationship Id="rId72" Type="http://schemas.openxmlformats.org/officeDocument/2006/relationships/hyperlink" Target="https://dailymed.nlm.nih.gov/dailymed/fda/fdaDrugXsl.cfm?setid=9acbb3f4-4bf6-40ae-89e3-303ec167912c&amp;type=display" TargetMode="External"/><Relationship Id="rId93" Type="http://schemas.openxmlformats.org/officeDocument/2006/relationships/hyperlink" Target="https://dailymed.nlm.nih.gov/dailymed/fda/fdaDrugXsl.cfm?setid=5e39be50-ea17-4077-a2dc-668267049f6a&amp;type=display" TargetMode="External"/><Relationship Id="rId189" Type="http://schemas.openxmlformats.org/officeDocument/2006/relationships/hyperlink" Target="https://dailymed.nlm.nih.gov/dailymed/fda/fdaDrugXsl.cfm?setid=4b0788cd-bdca-4fa5-9eba-01a270613aab&amp;type=display" TargetMode="External"/><Relationship Id="rId375" Type="http://schemas.openxmlformats.org/officeDocument/2006/relationships/printerSettings" Target="../printerSettings/printerSettings2.bin"/><Relationship Id="rId3" Type="http://schemas.openxmlformats.org/officeDocument/2006/relationships/hyperlink" Target="https://dailymed.nlm.nih.gov/dailymed/fda/fdaDrugXsl.cfm?setid=d13b8cdd-59fd-472b-8125-a19f42ef5402&amp;type=display" TargetMode="External"/><Relationship Id="rId214" Type="http://schemas.openxmlformats.org/officeDocument/2006/relationships/hyperlink" Target="https://dailymed.nlm.nih.gov/dailymed/fda/fdaDrugXsl.cfm?setid=382dcebb-6e41-4335-818d-b5822e3fb884&amp;type=display" TargetMode="External"/><Relationship Id="rId235" Type="http://schemas.openxmlformats.org/officeDocument/2006/relationships/hyperlink" Target="https://dailymed.nlm.nih.gov/dailymed/fda/fdaDrugXsl.cfm?setid=b1aeb63e-adf3-4c81-905d-0a6913721804&amp;type=display" TargetMode="External"/><Relationship Id="rId256" Type="http://schemas.openxmlformats.org/officeDocument/2006/relationships/hyperlink" Target="https://dailymed.nlm.nih.gov/dailymed/fda/fdaDrugXsl.cfm?setid=1971e893-5fdb-41e3-a1e9-5e52deed03d1&amp;type=display" TargetMode="External"/><Relationship Id="rId277" Type="http://schemas.openxmlformats.org/officeDocument/2006/relationships/hyperlink" Target="https://dailymed.nlm.nih.gov/dailymed/fda/fdaDrugXsl.cfm?setid=c5950dba-d92b-46a0-993f-af9f9ddb52bf&amp;type=display" TargetMode="External"/><Relationship Id="rId298" Type="http://schemas.openxmlformats.org/officeDocument/2006/relationships/hyperlink" Target="https://dailymed.nlm.nih.gov/dailymed/fda/fdaDrugXsl.cfm?setid=05907a49-537f-4bf2-8a5f-5e905f19fece&amp;type=display" TargetMode="External"/><Relationship Id="rId116" Type="http://schemas.openxmlformats.org/officeDocument/2006/relationships/hyperlink" Target="https://dailymed.nlm.nih.gov/dailymed/fda/fdaDrugXsl.cfm?setid=b362b3cd-2c26-4af5-baa4-084217729fa5&amp;type=display" TargetMode="External"/><Relationship Id="rId137" Type="http://schemas.openxmlformats.org/officeDocument/2006/relationships/hyperlink" Target="https://dailymed.nlm.nih.gov/dailymed/fda/fdaDrugXsl.cfm?setid=5328c194-5650-4d1f-9e28-8cea038cce81&amp;type=display" TargetMode="External"/><Relationship Id="rId158" Type="http://schemas.openxmlformats.org/officeDocument/2006/relationships/hyperlink" Target="https://dailymed.nlm.nih.gov/dailymed/fda/fdaDrugXsl.cfm?setid=dbad7e61-2347-43b1-a422-9183e41c10ea&amp;type=display" TargetMode="External"/><Relationship Id="rId302" Type="http://schemas.openxmlformats.org/officeDocument/2006/relationships/hyperlink" Target="https://dailymed.nlm.nih.gov/dailymed/fda/fdaDrugXsl.cfm?setid=1056d9da-8a3f-4b7a-878e-7f8d45d298cd&amp;type=display" TargetMode="External"/><Relationship Id="rId323" Type="http://schemas.openxmlformats.org/officeDocument/2006/relationships/hyperlink" Target="https://dailymed.nlm.nih.gov/dailymed/fda/fdaDrugXsl.cfm?setid=926eb076-a4a8-45e4-91ef-411f0aa4f3ca&amp;type=display" TargetMode="External"/><Relationship Id="rId344" Type="http://schemas.openxmlformats.org/officeDocument/2006/relationships/hyperlink" Target="https://www.accessdata.fda.gov/drugsatfda_docs/label/2014/072285s021lbl.pdf" TargetMode="External"/><Relationship Id="rId20" Type="http://schemas.openxmlformats.org/officeDocument/2006/relationships/hyperlink" Target="https://dailymed.nlm.nih.gov/dailymed/fda/fdaDrugXsl.cfm?setid=f36d4ed3-dcbb-4465-9fa6-1da811f555e6&amp;type=display" TargetMode="External"/><Relationship Id="rId41" Type="http://schemas.openxmlformats.org/officeDocument/2006/relationships/hyperlink" Target="https://dailymed.nlm.nih.gov/dailymed/fda/fdaDrugXsl.cfm?setid=01cca91e-0374-4b89-a25a-be05e8b64346&amp;type=display" TargetMode="External"/><Relationship Id="rId62" Type="http://schemas.openxmlformats.org/officeDocument/2006/relationships/hyperlink" Target="https://dailymed.nlm.nih.gov/dailymed/fda/fdaDrugXsl.cfm?setid=8c353bf4-f26b-4ab8-9694-aa9f10dfe965&amp;type=display" TargetMode="External"/><Relationship Id="rId83" Type="http://schemas.openxmlformats.org/officeDocument/2006/relationships/hyperlink" Target="https://dailymed.nlm.nih.gov/dailymed/fda/fdaDrugXsl.cfm?setid=dbb8e695-f00b-4c67-bd49-09a1ae5bb669&amp;type=display" TargetMode="External"/><Relationship Id="rId179" Type="http://schemas.openxmlformats.org/officeDocument/2006/relationships/hyperlink" Target="https://dailymed.nlm.nih.gov/dailymed/fda/fdaDrugXsl.cfm?setid=173018f5-fd76-4480-90f8-4b7efe328444&amp;type=display" TargetMode="External"/><Relationship Id="rId365" Type="http://schemas.openxmlformats.org/officeDocument/2006/relationships/hyperlink" Target="https://dailymed.nlm.nih.gov/dailymed/fda/fdaDrugXsl.cfm?setid=ebb177c0-d45d-4443-a85a-e76bd9931a42&amp;type=display" TargetMode="External"/><Relationship Id="rId190" Type="http://schemas.openxmlformats.org/officeDocument/2006/relationships/hyperlink" Target="https://dailymed.nlm.nih.gov/dailymed/fda/fdaDrugXsl.cfm?setid=09716a24-d7da-42b2-af29-c03a1b6670bd&amp;type=display" TargetMode="External"/><Relationship Id="rId204" Type="http://schemas.openxmlformats.org/officeDocument/2006/relationships/hyperlink" Target="https://dailymed.nlm.nih.gov/dailymed/fda/fdaDrugXsl.cfm?setid=23466565-6c73-2047-6f6f-64204d616e23&amp;type=display" TargetMode="External"/><Relationship Id="rId225" Type="http://schemas.openxmlformats.org/officeDocument/2006/relationships/hyperlink" Target="https://dailymed.nlm.nih.gov/dailymed/fda/fdaDrugXsl.cfm?setid=42c0a177-7d62-4bcf-9fce-7dd484cda4d5&amp;type=display" TargetMode="External"/><Relationship Id="rId246" Type="http://schemas.openxmlformats.org/officeDocument/2006/relationships/hyperlink" Target="https://dailymed.nlm.nih.gov/dailymed/fda/fdaDrugXsl.cfm?setid=49aa3d6d-2270-4615-aafa-b440859ab870&amp;type=display" TargetMode="External"/><Relationship Id="rId267" Type="http://schemas.openxmlformats.org/officeDocument/2006/relationships/hyperlink" Target="https://dailymed.nlm.nih.gov/dailymed/fda/fdaDrugXsl.cfm?setid=a2d3bd73-f3af-4ea5-a57c-66b0004cfe4f&amp;type=display" TargetMode="External"/><Relationship Id="rId288" Type="http://schemas.openxmlformats.org/officeDocument/2006/relationships/hyperlink" Target="https://dailymed.nlm.nih.gov/dailymed/fda/fdaDrugXsl.cfm?setid=4a64fde2-1db7-5878-e054-00144ff8d46c&amp;type=display" TargetMode="External"/><Relationship Id="rId106" Type="http://schemas.openxmlformats.org/officeDocument/2006/relationships/hyperlink" Target="https://dailymed.nlm.nih.gov/dailymed/fda/fdaDrugXsl.cfm?setid=2dde979d-b6f8-41d1-96fb-325c75ea3a74&amp;type=display" TargetMode="External"/><Relationship Id="rId127" Type="http://schemas.openxmlformats.org/officeDocument/2006/relationships/hyperlink" Target="https://dailymed.nlm.nih.gov/dailymed/fda/fdaDrugXsl.cfm?setid=7bd4fa00-f0d8-4aea-9c24-a799b05e60e1&amp;type=display" TargetMode="External"/><Relationship Id="rId313" Type="http://schemas.openxmlformats.org/officeDocument/2006/relationships/hyperlink" Target="https://dailymed.nlm.nih.gov/dailymed/fda/fdaDrugXsl.cfm?setid=c0c3eeb6-8a75-0b20-2008-396e63cddcdb&amp;type=display" TargetMode="External"/><Relationship Id="rId10" Type="http://schemas.openxmlformats.org/officeDocument/2006/relationships/hyperlink" Target="https://dailymed.nlm.nih.gov/dailymed/fda/fdaDrugXsl.cfm?setid=e0cc2d44-436a-47e8-a890-589882fff4c4&amp;type=display" TargetMode="External"/><Relationship Id="rId31" Type="http://schemas.openxmlformats.org/officeDocument/2006/relationships/hyperlink" Target="https://dailymed.nlm.nih.gov/dailymed/fda/fdaDrugXsl.cfm?setid=4f20df45-3f9c-4a91-b394-e93a08111ec3&amp;type=display" TargetMode="External"/><Relationship Id="rId52" Type="http://schemas.openxmlformats.org/officeDocument/2006/relationships/hyperlink" Target="https://dailymed.nlm.nih.gov/dailymed/fda/fdaDrugXsl.cfm?setid=27d813ea-7798-09cb-734b-b970d7248f1f&amp;type=display" TargetMode="External"/><Relationship Id="rId73" Type="http://schemas.openxmlformats.org/officeDocument/2006/relationships/hyperlink" Target="https://dailymed.nlm.nih.gov/dailymed/fda/fdaDrugXsl.cfm?setid=3f57ef51-8202-4d0b-95a8-d2df468b8d9a&amp;type=display" TargetMode="External"/><Relationship Id="rId94" Type="http://schemas.openxmlformats.org/officeDocument/2006/relationships/hyperlink" Target="https://dailymed.nlm.nih.gov/dailymed/fda/fdaDrugXsl.cfm?setid=b3dd331c-6d0b-43c8-90e7-0525d95aa889&amp;type=display" TargetMode="External"/><Relationship Id="rId148" Type="http://schemas.openxmlformats.org/officeDocument/2006/relationships/hyperlink" Target="https://dailymed.nlm.nih.gov/dailymed/fda/fdaDrugXsl.cfm?setid=60803d28-ea6e-4ab9-9cc9-4909b4681ecd&amp;type=display" TargetMode="External"/><Relationship Id="rId169" Type="http://schemas.openxmlformats.org/officeDocument/2006/relationships/hyperlink" Target="https://dailymed.nlm.nih.gov/dailymed/fda/fdaDrugXsl.cfm?setid=c508a392-0603-477d-8a45-3ec550371111&amp;type=display" TargetMode="External"/><Relationship Id="rId334" Type="http://schemas.openxmlformats.org/officeDocument/2006/relationships/hyperlink" Target="https://dailymed.nlm.nih.gov/dailymed/fda/fdaDrugXsl.cfm?setid=0829509a-1b9b-5d8a-e054-00144ff8d46c&amp;type=display" TargetMode="External"/><Relationship Id="rId355" Type="http://schemas.openxmlformats.org/officeDocument/2006/relationships/hyperlink" Target="https://dailymed.nlm.nih.gov/dailymed/fda/fdaDrugXsl.cfm?setid=f68397ee-67db-472e-8607-4300064e37df&amp;type=display" TargetMode="External"/><Relationship Id="rId4" Type="http://schemas.openxmlformats.org/officeDocument/2006/relationships/hyperlink" Target="https://dailymed.nlm.nih.gov/dailymed/fda/fdaDrugXsl.cfm?setid=1c1f3881-2b68-4bdb-a12f-8134fe8ba961&amp;type=display" TargetMode="External"/><Relationship Id="rId180" Type="http://schemas.openxmlformats.org/officeDocument/2006/relationships/hyperlink" Target="https://dailymed.nlm.nih.gov/dailymed/fda/fdaDrugXsl.cfm?setid=e16bdadf-5780-4602-bf71-7ff5a3a55959&amp;type=display" TargetMode="External"/><Relationship Id="rId215" Type="http://schemas.openxmlformats.org/officeDocument/2006/relationships/hyperlink" Target="https://dailymed.nlm.nih.gov/dailymed/fda/fdaDrugXsl.cfm?setid=1dabd4d6-3023-460a-8577-08b3690e7c93&amp;type=display" TargetMode="External"/><Relationship Id="rId236" Type="http://schemas.openxmlformats.org/officeDocument/2006/relationships/hyperlink" Target="https://dailymed.nlm.nih.gov/dailymed/fda/fdaDrugXsl.cfm?setid=f0cd76e9-460c-450e-b094-172e636f340a&amp;type=display" TargetMode="External"/><Relationship Id="rId257" Type="http://schemas.openxmlformats.org/officeDocument/2006/relationships/hyperlink" Target="https://dailymed.nlm.nih.gov/dailymed/fda/fdaDrugXsl.cfm?setid=367a1004-59c1-4474-a4f6-ce8bf5a1b043&amp;type=display" TargetMode="External"/><Relationship Id="rId278" Type="http://schemas.openxmlformats.org/officeDocument/2006/relationships/hyperlink" Target="https://dailymed.nlm.nih.gov/dailymed/fda/fdaDrugXsl.cfm?setid=c5b52ff1-21a6-4d28-9982-55b4ac195fac&amp;type=display" TargetMode="External"/><Relationship Id="rId303" Type="http://schemas.openxmlformats.org/officeDocument/2006/relationships/hyperlink" Target="https://dailymed.nlm.nih.gov/dailymed/fda/fdaDrugXsl.cfm?setid=5368616d-6520-6f6e-2053-686b72656c69&amp;type=display" TargetMode="External"/><Relationship Id="rId42" Type="http://schemas.openxmlformats.org/officeDocument/2006/relationships/hyperlink" Target="https://dailymed.nlm.nih.gov/dailymed/fda/fdaDrugXsl.cfm?setid=c13bc0b8-7900-4ef4-98ed-e1315a08d95d&amp;type=display" TargetMode="External"/><Relationship Id="rId84" Type="http://schemas.openxmlformats.org/officeDocument/2006/relationships/hyperlink" Target="https://dailymed.nlm.nih.gov/dailymed/fda/fdaDrugXsl.cfm?setid=198477e0-855a-4a1d-ae0b-407568dd05f8&amp;type=display" TargetMode="External"/><Relationship Id="rId138" Type="http://schemas.openxmlformats.org/officeDocument/2006/relationships/hyperlink" Target="https://dailymed.nlm.nih.gov/dailymed/fda/fdaDrugXsl.cfm?setid=0860b3f3-3116-40f8-bcb0-e5c47731bdc8&amp;type=display" TargetMode="External"/><Relationship Id="rId345" Type="http://schemas.openxmlformats.org/officeDocument/2006/relationships/hyperlink" Target="https://dailymed.nlm.nih.gov/dailymed/fda/fdaDrugXsl.cfm?setid=367b47d7-c4de-4b39-bd3a-69c29d80396f&amp;type=display" TargetMode="External"/><Relationship Id="rId191" Type="http://schemas.openxmlformats.org/officeDocument/2006/relationships/hyperlink" Target="https://dailymed.nlm.nih.gov/dailymed/fda/fdaDrugXsl.cfm?setid=fcfd6c24-98d0-4b7b-8336-936899ef61de&amp;type=display" TargetMode="External"/><Relationship Id="rId205" Type="http://schemas.openxmlformats.org/officeDocument/2006/relationships/hyperlink" Target="https://dailymed.nlm.nih.gov/dailymed/fda/fdaDrugXsl.cfm?setid=1f5f940c-d5b9-4d09-958d-246931e167af&amp;type=display" TargetMode="External"/><Relationship Id="rId247" Type="http://schemas.openxmlformats.org/officeDocument/2006/relationships/hyperlink" Target="https://dailymed.nlm.nih.gov/dailymed/fda/fdaDrugXsl.cfm?setid=d5c185d9-0bea-4970-b1e7-201a51106ad6&amp;type=display" TargetMode="External"/><Relationship Id="rId107" Type="http://schemas.openxmlformats.org/officeDocument/2006/relationships/hyperlink" Target="https://dailymed.nlm.nih.gov/dailymed/fda/fdaDrugXsl.cfm?setid=e537c60d-9ba2-4e7f-a405-2b915dcd7ead&amp;type=display" TargetMode="External"/><Relationship Id="rId289" Type="http://schemas.openxmlformats.org/officeDocument/2006/relationships/hyperlink" Target="https://dailymed.nlm.nih.gov/dailymed/fda/fdaDrugXsl.cfm?setid=737eef3b-9a6b-4ab3-a25c-49d84d2a0197&amp;type=display" TargetMode="External"/><Relationship Id="rId11" Type="http://schemas.openxmlformats.org/officeDocument/2006/relationships/hyperlink" Target="https://dailymed.nlm.nih.gov/dailymed/fda/fdaDrugXsl.cfm?setid=6f2753dc-5f0c-4f49-9335-e519afb69ba6&amp;type=display" TargetMode="External"/><Relationship Id="rId53" Type="http://schemas.openxmlformats.org/officeDocument/2006/relationships/hyperlink" Target="https://dailymed.nlm.nih.gov/dailymed/fda/fdaDrugXsl.cfm?setid=5681d4d2-9b67-4cac-9b94-8368f9978231&amp;type=display" TargetMode="External"/><Relationship Id="rId149" Type="http://schemas.openxmlformats.org/officeDocument/2006/relationships/hyperlink" Target="https://dailymed.nlm.nih.gov/dailymed/fda/fdaDrugXsl.cfm?setid=a81b956b-f004-4426-ba20-375ccf21eb71&amp;type=display" TargetMode="External"/><Relationship Id="rId314" Type="http://schemas.openxmlformats.org/officeDocument/2006/relationships/hyperlink" Target="https://dailymed.nlm.nih.gov/dailymed/fda/fdaDrugXsl.cfm?setid=d93286f5-99f7-4dc5-aa9d-ad73ab8490db&amp;type=display" TargetMode="External"/><Relationship Id="rId356" Type="http://schemas.openxmlformats.org/officeDocument/2006/relationships/hyperlink" Target="https://dailymed.nlm.nih.gov/dailymed/fda/fdaDrugXsl.cfm?setid=bda8bc70-3328-46f2-89d5-7ef7a061b418&amp;type=display" TargetMode="External"/><Relationship Id="rId95" Type="http://schemas.openxmlformats.org/officeDocument/2006/relationships/hyperlink" Target="https://dailymed.nlm.nih.gov/dailymed/fda/fdaDrugXsl.cfm?setid=f170584a-1072-4fd7-b1dc-6756703483b9&amp;type=display" TargetMode="External"/><Relationship Id="rId160" Type="http://schemas.openxmlformats.org/officeDocument/2006/relationships/hyperlink" Target="https://dailymed.nlm.nih.gov/dailymed/fda/fdaDrugXsl.cfm?setid=14c12014-c306-4c8e-9b25-72604793ff43&amp;type=display" TargetMode="External"/><Relationship Id="rId216" Type="http://schemas.openxmlformats.org/officeDocument/2006/relationships/hyperlink" Target="https://dailymed.nlm.nih.gov/dailymed/fda/fdaDrugXsl.cfm?setid=af2b73da-1be4-4b7f-929b-acb3b9a10f78&amp;type=display" TargetMode="External"/><Relationship Id="rId258" Type="http://schemas.openxmlformats.org/officeDocument/2006/relationships/hyperlink" Target="https://dailymed.nlm.nih.gov/dailymed/fda/fdaDrugXsl.cfm?setid=0d2f8fea-3675-40d2-afd9-9fcb148dbd4b&amp;type=display" TargetMode="External"/><Relationship Id="rId22" Type="http://schemas.openxmlformats.org/officeDocument/2006/relationships/hyperlink" Target="https://dailymed.nlm.nih.gov/dailymed/fda/fdaDrugXsl.cfm?setid=f170584a-1072-4fd7-b1dc-6756703483b9&amp;type=display" TargetMode="External"/><Relationship Id="rId64" Type="http://schemas.openxmlformats.org/officeDocument/2006/relationships/hyperlink" Target="https://dailymed.nlm.nih.gov/dailymed/fda/fdaDrugXsl.cfm?setid=9bf207c0-86eb-4f3b-92e7-f65f3fccd5a7&amp;type=display" TargetMode="External"/><Relationship Id="rId118" Type="http://schemas.openxmlformats.org/officeDocument/2006/relationships/hyperlink" Target="https://fda.report/DailyMed/fa07734d-b381-4f33-a555-53b6614f4b08" TargetMode="External"/><Relationship Id="rId325" Type="http://schemas.openxmlformats.org/officeDocument/2006/relationships/hyperlink" Target="https://dailymed.nlm.nih.gov/dailymed/fda/fdaDrugXsl.cfm?setid=10549cba-9c15-4d2e-a68c-5afbc178591d&amp;type=display" TargetMode="External"/><Relationship Id="rId367" Type="http://schemas.openxmlformats.org/officeDocument/2006/relationships/hyperlink" Target="https://dailymed.nlm.nih.gov/dailymed/fda/fdaDrugXsl.cfm?setid=59f3219f-898f-4d05-a430-c2b3f5255af1&amp;type=display" TargetMode="External"/><Relationship Id="rId171" Type="http://schemas.openxmlformats.org/officeDocument/2006/relationships/hyperlink" Target="https://dailymed.nlm.nih.gov/dailymed/fda/fdaDrugXsl.cfm?setid=d334f6d6-f6a6-4a5e-a5d6-92bf450c0f5b&amp;type=display" TargetMode="External"/><Relationship Id="rId227" Type="http://schemas.openxmlformats.org/officeDocument/2006/relationships/hyperlink" Target="https://dailymed.nlm.nih.gov/dailymed/fda/fdaDrugXsl.cfm?setid=00206aae-7db1-4ae9-8500-b03fd6788d74&amp;type=display" TargetMode="External"/><Relationship Id="rId269" Type="http://schemas.openxmlformats.org/officeDocument/2006/relationships/hyperlink" Target="https://dailymed.nlm.nih.gov/dailymed/fda/fdaDrugXsl.cfm?setid=d9b0ca6c-4c53-4f6e-918b-02a8c472a194&amp;type=display" TargetMode="External"/><Relationship Id="rId33" Type="http://schemas.openxmlformats.org/officeDocument/2006/relationships/hyperlink" Target="https://dailymed.nlm.nih.gov/dailymed/fda/fdaDrugXsl.cfm?setid=7633c9b3-dfb5-446f-a260-e44b6e48afa2&amp;type=display" TargetMode="External"/><Relationship Id="rId129" Type="http://schemas.openxmlformats.org/officeDocument/2006/relationships/hyperlink" Target="https://dailymed.nlm.nih.gov/dailymed/fda/fdaDrugXsl.cfm?setid=be471aad-d936-48be-8c79-351b56ae9cc7&amp;type=display" TargetMode="External"/><Relationship Id="rId280" Type="http://schemas.openxmlformats.org/officeDocument/2006/relationships/hyperlink" Target="https://dailymed.nlm.nih.gov/dailymed/fda/fdaDrugXsl.cfm?setid=9089db76-aa50-417d-bf62-3674df161e9a&amp;type=display" TargetMode="External"/><Relationship Id="rId336" Type="http://schemas.openxmlformats.org/officeDocument/2006/relationships/hyperlink" Target="https://dailymed.nlm.nih.gov/dailymed/fda/fdaDrugXsl.cfm?setid=7866ec19-dfac-47d4-a53f-511a12643cbf&amp;type=display" TargetMode="External"/><Relationship Id="rId75" Type="http://schemas.openxmlformats.org/officeDocument/2006/relationships/hyperlink" Target="https://dailymed.nlm.nih.gov/dailymed/fda/fdaDrugXsl.cfm?setid=5819bdf7-300e-45b8-8f3a-447b53656293&amp;type=display" TargetMode="External"/><Relationship Id="rId140" Type="http://schemas.openxmlformats.org/officeDocument/2006/relationships/hyperlink" Target="https://dailymed.nlm.nih.gov/dailymed/fda/fdaDrugXsl.cfm?setid=328910be-4d0e-4d7b-a062-e3ce0cf793b9&amp;type=display" TargetMode="External"/><Relationship Id="rId182" Type="http://schemas.openxmlformats.org/officeDocument/2006/relationships/hyperlink" Target="https://dailymed.nlm.nih.gov/dailymed/fda/fdaDrugXsl.cfm?setid=89057c93-8155-4040-acec-64e877bd2b4c&amp;type=display" TargetMode="External"/><Relationship Id="rId6" Type="http://schemas.openxmlformats.org/officeDocument/2006/relationships/hyperlink" Target="https://dailymed.nlm.nih.gov/dailymed/fda/fdaDrugXsl.cfm?setid=f075a897-7bef-4799-b7e2-7e051c461443&amp;type=display" TargetMode="External"/><Relationship Id="rId238" Type="http://schemas.openxmlformats.org/officeDocument/2006/relationships/hyperlink" Target="https://dailymed.nlm.nih.gov/dailymed/fda/fdaDrugXsl.cfm?setid=ccbbf0d6-efd9-4fdd-9e7b-e3d293062609&amp;type=display" TargetMode="External"/><Relationship Id="rId291" Type="http://schemas.openxmlformats.org/officeDocument/2006/relationships/hyperlink" Target="https://dailymed.nlm.nih.gov/dailymed/fda/fdaDrugXsl.cfm?setid=9d3e528b-a748-4bc5-b604-e7e9c5ab9183&amp;type=display" TargetMode="External"/><Relationship Id="rId305" Type="http://schemas.openxmlformats.org/officeDocument/2006/relationships/hyperlink" Target="https://dailymed.nlm.nih.gov/dailymed/fda/fdaDrugXsl.cfm?setid=6fecbd55-3b9f-79e5-be7b-9fa38229a604&amp;type=display" TargetMode="External"/><Relationship Id="rId347" Type="http://schemas.openxmlformats.org/officeDocument/2006/relationships/hyperlink" Target="https://dailymed.nlm.nih.gov/dailymed/fda/fdaDrugXsl.cfm?setid=9333d92f-2585-4b99-aaea-87c01c95125e&amp;type=display" TargetMode="External"/><Relationship Id="rId44" Type="http://schemas.openxmlformats.org/officeDocument/2006/relationships/hyperlink" Target="https://dailymed.nlm.nih.gov/dailymed/fda/fdaDrugXsl.cfm?setid=069ea892-21a6-4703-8dd3-bf19c4406479&amp;type=display" TargetMode="External"/><Relationship Id="rId86" Type="http://schemas.openxmlformats.org/officeDocument/2006/relationships/hyperlink" Target="https://dailymed.nlm.nih.gov/dailymed/fda/fdaDrugXsl.cfm?setid=537b424a-3e07-4c81-978c-1ad99014032a&amp;type=display" TargetMode="External"/><Relationship Id="rId151" Type="http://schemas.openxmlformats.org/officeDocument/2006/relationships/hyperlink" Target="https://dailymed.nlm.nih.gov/dailymed/fda/fdaDrugXsl.cfm?setid=e7bfec3d-5222-4a26-8f99-6c2a28e14aa6&amp;type=display" TargetMode="External"/><Relationship Id="rId193" Type="http://schemas.openxmlformats.org/officeDocument/2006/relationships/hyperlink" Target="https://dailymed.nlm.nih.gov/dailymed/fda/fdaDrugXsl.cfm?setid=b23637e5-d37f-41b5-ba76-fc053e903bc2&amp;type=display" TargetMode="External"/><Relationship Id="rId207" Type="http://schemas.openxmlformats.org/officeDocument/2006/relationships/hyperlink" Target="https://dailymed.nlm.nih.gov/dailymed/fda/fdaDrugXsl.cfm?setid=7b656b14-fcaa-2741-f6f0-e0be48971c02&amp;type=display" TargetMode="External"/><Relationship Id="rId249" Type="http://schemas.openxmlformats.org/officeDocument/2006/relationships/hyperlink" Target="https://dailymed.nlm.nih.gov/dailymed/fda/fdaDrugXsl.cfm?setid=b1d149db-ad43-4f3f-aef1-fb0395ba4191&amp;type=display" TargetMode="External"/><Relationship Id="rId13" Type="http://schemas.openxmlformats.org/officeDocument/2006/relationships/hyperlink" Target="https://dailymed.nlm.nih.gov/dailymed/fda/fdaDrugXsl.cfm?setid=1e6d2c80-fbc8-444e-bdd3-6a91fe1b95bd&amp;type=display" TargetMode="External"/><Relationship Id="rId109" Type="http://schemas.openxmlformats.org/officeDocument/2006/relationships/hyperlink" Target="https://dailymed.nlm.nih.gov/dailymed/fda/fdaDrugXsl.cfm?setid=a5ec127e-4022-47d6-a495-17e8ecf685ec&amp;type=display" TargetMode="External"/><Relationship Id="rId260" Type="http://schemas.openxmlformats.org/officeDocument/2006/relationships/hyperlink" Target="https://dailymed.nlm.nih.gov/dailymed/fda/fdaDrugXsl.cfm?setid=8755b020-d439-4ba2-a60b-6c57a15ece55&amp;type=display" TargetMode="External"/><Relationship Id="rId316" Type="http://schemas.openxmlformats.org/officeDocument/2006/relationships/hyperlink" Target="https://dailymed.nlm.nih.gov/dailymed/fda/fdaDrugXsl.cfm?setid=033d8c8f-bbe9-96b5-fd53-cb0ef929857a&amp;type=display" TargetMode="External"/><Relationship Id="rId55" Type="http://schemas.openxmlformats.org/officeDocument/2006/relationships/hyperlink" Target="https://dailymed.nlm.nih.gov/dailymed/fda/fdaDrugXsl.cfm?setid=cc0cb812-48f9-a138-e053-2a95a90a7666&amp;type=display" TargetMode="External"/><Relationship Id="rId97" Type="http://schemas.openxmlformats.org/officeDocument/2006/relationships/hyperlink" Target="https://dailymed.nlm.nih.gov/dailymed/fda/fdaDrugXsl.cfm?setid=11a68e26-d2e4-48f6-ba0f-9bdd5778f25a&amp;type=display" TargetMode="External"/><Relationship Id="rId120" Type="http://schemas.openxmlformats.org/officeDocument/2006/relationships/hyperlink" Target="https://dailymed.nlm.nih.gov/dailymed/fda/fdaDrugXsl.cfm?setid=017343fb-86c4-45ab-9c47-52cc5b9f3a02&amp;type=display" TargetMode="External"/><Relationship Id="rId358" Type="http://schemas.openxmlformats.org/officeDocument/2006/relationships/hyperlink" Target="https://dailymed.nlm.nih.gov/dailymed/fda/fdaDrugXsl.cfm?setid=8f2d7000-37ca-4e09-98ec-07d1c0354cb3&amp;type=display" TargetMode="External"/><Relationship Id="rId162" Type="http://schemas.openxmlformats.org/officeDocument/2006/relationships/hyperlink" Target="https://dailymed.nlm.nih.gov/dailymed/fda/fdaDrugXsl.cfm?setid=57e81e13-b395-4dbd-b660-3038de41a838&amp;type=display" TargetMode="External"/><Relationship Id="rId218" Type="http://schemas.openxmlformats.org/officeDocument/2006/relationships/hyperlink" Target="https://dailymed.nlm.nih.gov/dailymed/fda/fdaDrugXsl.cfm?setid=3b255bcd-0218-44f8-830b-971f5ec45276&amp;type=display" TargetMode="External"/><Relationship Id="rId271" Type="http://schemas.openxmlformats.org/officeDocument/2006/relationships/hyperlink" Target="https://dailymed.nlm.nih.gov/dailymed/fda/fdaDrugXsl.cfm?setid=2ed81194-be24-45a0-8dde-fbc6ad3d7abe&amp;type=display" TargetMode="External"/><Relationship Id="rId24" Type="http://schemas.openxmlformats.org/officeDocument/2006/relationships/hyperlink" Target="https://dailymed.nlm.nih.gov/dailymed/fda/fdaDrugXsl.cfm?setid=346af8fe-3816-49de-bfd3-5a7425e728f9&amp;type=display" TargetMode="External"/><Relationship Id="rId66" Type="http://schemas.openxmlformats.org/officeDocument/2006/relationships/hyperlink" Target="https://dailymed.nlm.nih.gov/dailymed/fda/fdaDrugXsl.cfm?setid=9aa4a1f9-fb03-4698-a278-4bbb6698b009&amp;type=display" TargetMode="External"/><Relationship Id="rId131" Type="http://schemas.openxmlformats.org/officeDocument/2006/relationships/hyperlink" Target="https://dailymed.nlm.nih.gov/dailymed/fda/fdaDrugXsl.cfm?setid=e60f00e9-2cf4-4c20-b570-1c2ea426c8c7&amp;type=display" TargetMode="External"/><Relationship Id="rId327" Type="http://schemas.openxmlformats.org/officeDocument/2006/relationships/hyperlink" Target="https://dailymed.nlm.nih.gov/dailymed/fda/fdaDrugXsl.cfm?setid=d8b9d517-5dd4-4c6b-8aa0-736bce87e7b4&amp;type=display" TargetMode="External"/><Relationship Id="rId369" Type="http://schemas.openxmlformats.org/officeDocument/2006/relationships/hyperlink" Target="https://dailymed.nlm.nih.gov/dailymed/fda/fdaDrugXsl.cfm?setid=e47e2169-4b31-4c23-bb9d-c26aa106ea37&amp;type=display" TargetMode="External"/><Relationship Id="rId173" Type="http://schemas.openxmlformats.org/officeDocument/2006/relationships/hyperlink" Target="https://dailymed.nlm.nih.gov/dailymed/fda/fdaDrugXsl.cfm?setid=77f4a54a-6901-46d9-93db-ad4be7eae6c3&amp;type=display" TargetMode="External"/><Relationship Id="rId229" Type="http://schemas.openxmlformats.org/officeDocument/2006/relationships/hyperlink" Target="https://dailymed.nlm.nih.gov/dailymed/fda/fdaDrugXsl.cfm?setid=7bf4d3d3-3f8a-4e20-9194-061658efca61&amp;type=display" TargetMode="External"/><Relationship Id="rId240" Type="http://schemas.openxmlformats.org/officeDocument/2006/relationships/hyperlink" Target="https://dailymed.nlm.nih.gov/dailymed/fda/fdaDrugXsl.cfm?setid=4bcacdca-c1cf-234c-e054-00144ff8d46c&amp;type=display" TargetMode="External"/><Relationship Id="rId35" Type="http://schemas.openxmlformats.org/officeDocument/2006/relationships/hyperlink" Target="https://dailymed.nlm.nih.gov/dailymed/fda/fdaDrugXsl.cfm?setid=39b2d509-1281-4464-9cf1-a94bbc18b84b&amp;type=display" TargetMode="External"/><Relationship Id="rId77" Type="http://schemas.openxmlformats.org/officeDocument/2006/relationships/hyperlink" Target="https://dailymed.nlm.nih.gov/dailymed/fda/fdaDrugXsl.cfm?setid=5d59b43c-f10d-463f-92df-6171d02b7a45&amp;type=display" TargetMode="External"/><Relationship Id="rId100" Type="http://schemas.openxmlformats.org/officeDocument/2006/relationships/hyperlink" Target="https://dailymed.nlm.nih.gov/dailymed/fda/fdaDrugXsl.cfm?setid=11ac01f4-d26e-47b2-9660-d514ab097fdb&amp;type=display" TargetMode="External"/><Relationship Id="rId282" Type="http://schemas.openxmlformats.org/officeDocument/2006/relationships/hyperlink" Target="https://dailymed.nlm.nih.gov/dailymed/fda/fdaDrugXsl.cfm?setid=f3ded82a-cf0d-4844-944a-75f9f9215ff0&amp;type=display" TargetMode="External"/><Relationship Id="rId338" Type="http://schemas.openxmlformats.org/officeDocument/2006/relationships/hyperlink" Target="https://dailymed.nlm.nih.gov/dailymed/fda/fdaDrugXsl.cfm?setid=84b00366-96ef-41e1-bac6-5d24acdb9e1d&amp;type=display" TargetMode="External"/><Relationship Id="rId8" Type="http://schemas.openxmlformats.org/officeDocument/2006/relationships/hyperlink" Target="https://dailymed.nlm.nih.gov/dailymed/fda/fdaDrugXsl.cfm?setid=b945ac6f-796e-41ef-85e9-61007e4a4e9a&amp;type=display" TargetMode="External"/><Relationship Id="rId142" Type="http://schemas.openxmlformats.org/officeDocument/2006/relationships/hyperlink" Target="https://dailymed.nlm.nih.gov/dailymed/fda/fdaDrugXsl.cfm?setid=6eeb14df-6fcf-a737-5359-5744eb4accea&amp;type=display" TargetMode="External"/><Relationship Id="rId184" Type="http://schemas.openxmlformats.org/officeDocument/2006/relationships/hyperlink" Target="https://dailymed.nlm.nih.gov/dailymed/fda/fdaDrugXsl.cfm?setid=7b86160d-74a9-4774-b5b3-5641e686991f&amp;type=display" TargetMode="External"/><Relationship Id="rId251" Type="http://schemas.openxmlformats.org/officeDocument/2006/relationships/hyperlink" Target="https://dailymed.nlm.nih.gov/dailymed/fda/fdaDrugXsl.cfm?setid=3b52dc3e-846d-4bda-97dc-0ebc8bdbb49f&amp;type=display" TargetMode="External"/><Relationship Id="rId46" Type="http://schemas.openxmlformats.org/officeDocument/2006/relationships/hyperlink" Target="https://dailymed.nlm.nih.gov/dailymed/fda/fdaDrugXsl.cfm?setid=95990c4e-f5b1-4fad-be77-106166a71423&amp;type=display" TargetMode="External"/><Relationship Id="rId293" Type="http://schemas.openxmlformats.org/officeDocument/2006/relationships/hyperlink" Target="https://dailymed.nlm.nih.gov/dailymed/fda/fdaDrugXsl.cfm?setid=6c011348-a236-47d3-bbef-3e0b956dd080&amp;type=display" TargetMode="External"/><Relationship Id="rId307" Type="http://schemas.openxmlformats.org/officeDocument/2006/relationships/hyperlink" Target="https://dailymed.nlm.nih.gov/dailymed/fda/fdaDrugXsl.cfm?setid=f567d5c7-ea5d-49a7-a035-b47208135f73&amp;type=display" TargetMode="External"/><Relationship Id="rId349" Type="http://schemas.openxmlformats.org/officeDocument/2006/relationships/hyperlink" Target="https://dailymed.nlm.nih.gov/dailymed/fda/fdaDrugXsl.cfm?setid=508a418e-985f-4208-9324-2230655bb5c2&amp;type=display" TargetMode="External"/><Relationship Id="rId88" Type="http://schemas.openxmlformats.org/officeDocument/2006/relationships/hyperlink" Target="https://dailymed.nlm.nih.gov/dailymed/fda/fdaDrugXsl.cfm?setid=cb71164f-e4bf-48b9-a8b1-f7271d38a588&amp;type=display" TargetMode="External"/><Relationship Id="rId111" Type="http://schemas.openxmlformats.org/officeDocument/2006/relationships/hyperlink" Target="https://dailymed.nlm.nih.gov/dailymed/fda/fdaDrugXsl.cfm?setid=ddd9ad9a-fc60-409a-a2b3-be51482ef751&amp;type=display" TargetMode="External"/><Relationship Id="rId153" Type="http://schemas.openxmlformats.org/officeDocument/2006/relationships/hyperlink" Target="https://dailymed.nlm.nih.gov/dailymed/fda/fdaDrugXsl.cfm?setid=bc751403-94f2-4f9d-b533-cf6186a40ceb&amp;type=display" TargetMode="External"/><Relationship Id="rId195" Type="http://schemas.openxmlformats.org/officeDocument/2006/relationships/hyperlink" Target="https://dailymed.nlm.nih.gov/dailymed/fda/fdaDrugXsl.cfm?setid=0e7ead22-9618-418f-85a1-4d5ed0949f78&amp;type=display" TargetMode="External"/><Relationship Id="rId209" Type="http://schemas.openxmlformats.org/officeDocument/2006/relationships/hyperlink" Target="https://dailymed.nlm.nih.gov/dailymed/fda/fdaDrugXsl.cfm?setid=77d619f8-05a3-408a-a6f8-1511694b6a24&amp;type=display" TargetMode="External"/><Relationship Id="rId360" Type="http://schemas.openxmlformats.org/officeDocument/2006/relationships/hyperlink" Target="https://dailymed.nlm.nih.gov/dailymed/fda/fdaDrugXsl.cfm?setid=d9e6ec7d-85ea-41a7-88ec-88cac22d5b7d&amp;type=display" TargetMode="External"/><Relationship Id="rId220" Type="http://schemas.openxmlformats.org/officeDocument/2006/relationships/hyperlink" Target="https://dailymed.nlm.nih.gov/dailymed/fda/fdaDrugXsl.cfm?setid=b3a4f6bc-abd4-4b8e-970f-59b3aa6f17a0&amp;type=display" TargetMode="External"/><Relationship Id="rId15" Type="http://schemas.openxmlformats.org/officeDocument/2006/relationships/hyperlink" Target="https://dailymed.nlm.nih.gov/dailymed/fda/fdaDrugXsl.cfm?setid=649d285c-8fcb-48dd-aa5e-2f34128102f5&amp;type=display" TargetMode="External"/><Relationship Id="rId57" Type="http://schemas.openxmlformats.org/officeDocument/2006/relationships/hyperlink" Target="https://dailymed.nlm.nih.gov/dailymed/fda/fdaDrugXsl.cfm?setid=168b94d6-95ef-4c2d-97bc-c3f0042fd82e&amp;type=display" TargetMode="External"/><Relationship Id="rId262" Type="http://schemas.openxmlformats.org/officeDocument/2006/relationships/hyperlink" Target="https://dailymed.nlm.nih.gov/dailymed/fda/fdaDrugXsl.cfm?setid=1d19a6db-6da5-e7de-f929-2d18bdfa2cf5&amp;type=display" TargetMode="External"/><Relationship Id="rId318" Type="http://schemas.openxmlformats.org/officeDocument/2006/relationships/hyperlink" Target="https://dailymed.nlm.nih.gov/dailymed/fda/fdaDrugXsl.cfm?setid=380d7717-2a79-42f3-a712-efe5e7696ba0&amp;type=displa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35"/>
  <sheetViews>
    <sheetView tabSelected="1" zoomScale="90" zoomScaleNormal="90" workbookViewId="0">
      <selection sqref="A1:A2"/>
    </sheetView>
  </sheetViews>
  <sheetFormatPr defaultRowHeight="14.5" x14ac:dyDescent="0.35"/>
  <cols>
    <col min="1" max="1" width="93.7265625" customWidth="1"/>
    <col min="2" max="2" width="8.7265625" customWidth="1"/>
  </cols>
  <sheetData>
    <row r="1" spans="1:1" x14ac:dyDescent="0.35">
      <c r="A1" s="110" t="s">
        <v>0</v>
      </c>
    </row>
    <row r="2" spans="1:1" x14ac:dyDescent="0.35">
      <c r="A2" s="110"/>
    </row>
    <row r="3" spans="1:1" ht="231" customHeight="1" x14ac:dyDescent="0.35">
      <c r="A3" s="55" t="s">
        <v>2110</v>
      </c>
    </row>
    <row r="4" spans="1:1" x14ac:dyDescent="0.35">
      <c r="A4" s="13"/>
    </row>
    <row r="5" spans="1:1" ht="15.5" x14ac:dyDescent="0.35">
      <c r="A5" s="34" t="s">
        <v>1</v>
      </c>
    </row>
    <row r="6" spans="1:1" ht="45" customHeight="1" x14ac:dyDescent="0.35">
      <c r="A6" s="35" t="s">
        <v>2105</v>
      </c>
    </row>
    <row r="7" spans="1:1" x14ac:dyDescent="0.35">
      <c r="A7" t="s">
        <v>2</v>
      </c>
    </row>
    <row r="9" spans="1:1" ht="15.5" x14ac:dyDescent="0.35">
      <c r="A9" s="34" t="s">
        <v>3</v>
      </c>
    </row>
    <row r="10" spans="1:1" x14ac:dyDescent="0.35">
      <c r="A10" t="s">
        <v>4</v>
      </c>
    </row>
    <row r="11" spans="1:1" x14ac:dyDescent="0.35">
      <c r="A11" t="s">
        <v>5</v>
      </c>
    </row>
    <row r="12" spans="1:1" x14ac:dyDescent="0.35">
      <c r="A12" s="13" t="s">
        <v>2106</v>
      </c>
    </row>
    <row r="13" spans="1:1" x14ac:dyDescent="0.35">
      <c r="A13" t="s">
        <v>2107</v>
      </c>
    </row>
    <row r="15" spans="1:1" ht="15.5" x14ac:dyDescent="0.35">
      <c r="A15" s="34" t="s">
        <v>6</v>
      </c>
    </row>
    <row r="16" spans="1:1" x14ac:dyDescent="0.35">
      <c r="A16" t="s">
        <v>7</v>
      </c>
    </row>
    <row r="17" spans="1:1" x14ac:dyDescent="0.35">
      <c r="A17" t="s">
        <v>8</v>
      </c>
    </row>
    <row r="18" spans="1:1" x14ac:dyDescent="0.35">
      <c r="A18" t="s">
        <v>2108</v>
      </c>
    </row>
    <row r="19" spans="1:1" x14ac:dyDescent="0.35">
      <c r="A19" t="s">
        <v>9</v>
      </c>
    </row>
    <row r="20" spans="1:1" x14ac:dyDescent="0.35">
      <c r="A20" t="s">
        <v>10</v>
      </c>
    </row>
    <row r="21" spans="1:1" x14ac:dyDescent="0.35">
      <c r="A21" t="s">
        <v>11</v>
      </c>
    </row>
    <row r="22" spans="1:1" x14ac:dyDescent="0.35">
      <c r="A22" t="s">
        <v>12</v>
      </c>
    </row>
    <row r="23" spans="1:1" x14ac:dyDescent="0.35">
      <c r="A23" t="s">
        <v>13</v>
      </c>
    </row>
    <row r="24" spans="1:1" x14ac:dyDescent="0.35">
      <c r="A24" t="s">
        <v>14</v>
      </c>
    </row>
    <row r="25" spans="1:1" x14ac:dyDescent="0.35">
      <c r="A25" t="s">
        <v>2109</v>
      </c>
    </row>
    <row r="26" spans="1:1" x14ac:dyDescent="0.35">
      <c r="A26" t="s">
        <v>15</v>
      </c>
    </row>
    <row r="27" spans="1:1" x14ac:dyDescent="0.35">
      <c r="A27" t="s">
        <v>16</v>
      </c>
    </row>
    <row r="28" spans="1:1" x14ac:dyDescent="0.35">
      <c r="A28" t="s">
        <v>17</v>
      </c>
    </row>
    <row r="29" spans="1:1" x14ac:dyDescent="0.35">
      <c r="A29" t="s">
        <v>18</v>
      </c>
    </row>
    <row r="31" spans="1:1" ht="15.5" x14ac:dyDescent="0.35">
      <c r="A31" s="34" t="s">
        <v>19</v>
      </c>
    </row>
    <row r="32" spans="1:1" ht="89.5" customHeight="1" x14ac:dyDescent="0.35">
      <c r="A32" s="35" t="s">
        <v>20</v>
      </c>
    </row>
    <row r="34" spans="1:1" ht="15.5" x14ac:dyDescent="0.35">
      <c r="A34" s="34" t="s">
        <v>2102</v>
      </c>
    </row>
    <row r="35" spans="1:1" ht="58" x14ac:dyDescent="0.35">
      <c r="A35" s="109" t="s">
        <v>2103</v>
      </c>
    </row>
  </sheetData>
  <mergeCells count="1">
    <mergeCell ref="A1:A2"/>
  </mergeCells>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79"/>
  <sheetViews>
    <sheetView zoomScale="80" zoomScaleNormal="80" workbookViewId="0">
      <selection activeCell="I5" sqref="I5"/>
    </sheetView>
  </sheetViews>
  <sheetFormatPr defaultColWidth="9.1796875" defaultRowHeight="14.5" x14ac:dyDescent="0.35"/>
  <cols>
    <col min="1" max="1" width="25.54296875" customWidth="1"/>
    <col min="2" max="3" width="10.54296875" customWidth="1"/>
    <col min="4" max="4" width="10.7265625" customWidth="1"/>
    <col min="5" max="5" width="10.54296875" customWidth="1"/>
    <col min="6" max="6" width="10.54296875" style="13" customWidth="1"/>
    <col min="7" max="7" width="45.26953125" style="42" customWidth="1"/>
    <col min="8" max="8" width="11.7265625" style="108" customWidth="1"/>
    <col min="9" max="9" width="12.26953125" style="2" customWidth="1"/>
    <col min="10" max="10" width="33" customWidth="1"/>
    <col min="11" max="11" width="59" style="43" customWidth="1"/>
    <col min="12" max="12" width="21.26953125" customWidth="1"/>
    <col min="13" max="13" width="14.54296875" customWidth="1"/>
    <col min="14" max="14" width="11.7265625" customWidth="1"/>
    <col min="15" max="15" width="9.1796875" bestFit="1" customWidth="1"/>
  </cols>
  <sheetData>
    <row r="1" spans="1:14" s="100" customFormat="1" ht="30" customHeight="1" x14ac:dyDescent="0.35">
      <c r="A1" s="111" t="s">
        <v>2104</v>
      </c>
      <c r="B1" s="111"/>
      <c r="C1" s="111"/>
      <c r="D1" s="111"/>
      <c r="E1" s="111"/>
      <c r="F1" s="111"/>
      <c r="G1" s="111"/>
      <c r="H1" s="111"/>
      <c r="I1" s="111"/>
      <c r="J1" s="111"/>
      <c r="K1" s="111"/>
      <c r="L1" s="111"/>
      <c r="M1" s="111"/>
      <c r="N1" s="111"/>
    </row>
    <row r="2" spans="1:14" ht="35.25" customHeight="1" x14ac:dyDescent="0.35">
      <c r="A2" s="102" t="s">
        <v>2091</v>
      </c>
      <c r="B2" s="15"/>
      <c r="C2" s="114" t="s">
        <v>21</v>
      </c>
      <c r="D2" s="114"/>
      <c r="E2" s="114" t="s">
        <v>22</v>
      </c>
      <c r="F2" s="114"/>
      <c r="G2" s="114"/>
      <c r="H2" s="104"/>
      <c r="I2" s="3"/>
      <c r="J2" s="2"/>
    </row>
    <row r="3" spans="1:14" ht="33" customHeight="1" x14ac:dyDescent="0.35">
      <c r="A3" s="18"/>
      <c r="B3" s="15"/>
      <c r="C3" s="114" t="s">
        <v>23</v>
      </c>
      <c r="D3" s="114"/>
      <c r="E3" s="114" t="s">
        <v>24</v>
      </c>
      <c r="F3" s="114"/>
      <c r="G3" s="114"/>
      <c r="H3" s="104"/>
      <c r="I3" s="3"/>
      <c r="J3" s="2"/>
    </row>
    <row r="4" spans="1:14" ht="22.5" customHeight="1" x14ac:dyDescent="0.35">
      <c r="A4" s="1"/>
      <c r="F4"/>
      <c r="G4" s="13"/>
      <c r="H4" s="113" t="s">
        <v>25</v>
      </c>
      <c r="I4" s="113"/>
      <c r="J4" s="113"/>
    </row>
    <row r="5" spans="1:14" ht="52" x14ac:dyDescent="0.35">
      <c r="A5" s="4" t="s">
        <v>2089</v>
      </c>
      <c r="B5" s="16" t="s">
        <v>27</v>
      </c>
      <c r="C5" s="14" t="s">
        <v>2090</v>
      </c>
      <c r="D5" s="5" t="s">
        <v>28</v>
      </c>
      <c r="E5" s="6" t="s">
        <v>29</v>
      </c>
      <c r="F5" s="7" t="s">
        <v>30</v>
      </c>
      <c r="G5" s="8" t="s">
        <v>2100</v>
      </c>
      <c r="H5" s="9" t="s">
        <v>31</v>
      </c>
      <c r="I5" s="10" t="s">
        <v>32</v>
      </c>
      <c r="J5" s="11" t="s">
        <v>33</v>
      </c>
      <c r="K5" s="66" t="s">
        <v>34</v>
      </c>
      <c r="L5" s="112" t="s">
        <v>35</v>
      </c>
      <c r="M5" s="112"/>
      <c r="N5" s="112"/>
    </row>
    <row r="6" spans="1:14" s="25" customFormat="1" ht="31.5" x14ac:dyDescent="0.35">
      <c r="A6" s="27" t="s">
        <v>36</v>
      </c>
      <c r="B6" s="20">
        <v>600</v>
      </c>
      <c r="C6" s="21">
        <f t="shared" ref="C6:C69" si="0">B6/$M$6</f>
        <v>7.5</v>
      </c>
      <c r="D6" s="97">
        <f t="shared" ref="D6:D69" si="1">C6/M$7</f>
        <v>2.5000000000000001E-3</v>
      </c>
      <c r="E6" s="98">
        <f t="shared" ref="E6:E69" si="2">(D6*M$8*M$10)/(M$9)</f>
        <v>13.986013986013987</v>
      </c>
      <c r="F6" s="99">
        <f t="shared" ref="F6:F69" si="3">(D6*M$8*M$10)/M$11</f>
        <v>59.171597633136102</v>
      </c>
      <c r="G6" s="36" t="s">
        <v>37</v>
      </c>
      <c r="H6" s="105" t="s">
        <v>38</v>
      </c>
      <c r="I6" s="12">
        <v>44204</v>
      </c>
      <c r="J6" s="82" t="s">
        <v>39</v>
      </c>
      <c r="K6" s="78" t="s">
        <v>40</v>
      </c>
      <c r="L6" s="23" t="s">
        <v>41</v>
      </c>
      <c r="M6" s="69">
        <v>80</v>
      </c>
      <c r="N6" s="24" t="s">
        <v>42</v>
      </c>
    </row>
    <row r="7" spans="1:14" s="25" customFormat="1" ht="73.5" x14ac:dyDescent="0.35">
      <c r="A7" s="27" t="s">
        <v>43</v>
      </c>
      <c r="B7" s="20">
        <v>75</v>
      </c>
      <c r="C7" s="21">
        <f t="shared" si="0"/>
        <v>0.9375</v>
      </c>
      <c r="D7" s="97">
        <f t="shared" si="1"/>
        <v>3.1250000000000001E-4</v>
      </c>
      <c r="E7" s="98">
        <f t="shared" si="2"/>
        <v>1.7482517482517483</v>
      </c>
      <c r="F7" s="99">
        <f t="shared" si="3"/>
        <v>7.3964497041420127</v>
      </c>
      <c r="G7" s="36" t="s">
        <v>44</v>
      </c>
      <c r="H7" s="105" t="s">
        <v>45</v>
      </c>
      <c r="I7" s="12">
        <v>44090</v>
      </c>
      <c r="J7" s="82" t="s">
        <v>46</v>
      </c>
      <c r="K7" s="44" t="s">
        <v>47</v>
      </c>
      <c r="L7" s="23" t="s">
        <v>48</v>
      </c>
      <c r="M7" s="69">
        <v>3000</v>
      </c>
      <c r="N7" s="24"/>
    </row>
    <row r="8" spans="1:14" s="25" customFormat="1" ht="50" x14ac:dyDescent="0.35">
      <c r="A8" s="27" t="s">
        <v>49</v>
      </c>
      <c r="B8" s="20">
        <v>200</v>
      </c>
      <c r="C8" s="21">
        <f t="shared" si="0"/>
        <v>2.5</v>
      </c>
      <c r="D8" s="97">
        <f t="shared" si="1"/>
        <v>8.3333333333333339E-4</v>
      </c>
      <c r="E8" s="98">
        <f t="shared" si="2"/>
        <v>4.6620046620046631</v>
      </c>
      <c r="F8" s="99">
        <f t="shared" si="3"/>
        <v>19.723865877712036</v>
      </c>
      <c r="G8" s="36" t="s">
        <v>50</v>
      </c>
      <c r="H8" s="105" t="s">
        <v>51</v>
      </c>
      <c r="I8" s="12">
        <v>44192</v>
      </c>
      <c r="J8" s="82" t="s">
        <v>52</v>
      </c>
      <c r="K8" s="44" t="s">
        <v>53</v>
      </c>
      <c r="L8" s="23" t="s">
        <v>54</v>
      </c>
      <c r="M8" s="69">
        <v>1000</v>
      </c>
      <c r="N8" s="24"/>
    </row>
    <row r="9" spans="1:14" s="25" customFormat="1" ht="40" x14ac:dyDescent="0.35">
      <c r="A9" s="27" t="s">
        <v>55</v>
      </c>
      <c r="B9" s="20">
        <v>2600</v>
      </c>
      <c r="C9" s="21">
        <f t="shared" si="0"/>
        <v>32.5</v>
      </c>
      <c r="D9" s="97">
        <f t="shared" si="1"/>
        <v>1.0833333333333334E-2</v>
      </c>
      <c r="E9" s="98">
        <f t="shared" si="2"/>
        <v>60.606060606060616</v>
      </c>
      <c r="F9" s="99">
        <f t="shared" si="3"/>
        <v>256.41025641025647</v>
      </c>
      <c r="G9" s="36" t="s">
        <v>56</v>
      </c>
      <c r="H9" s="105" t="s">
        <v>57</v>
      </c>
      <c r="I9" s="12">
        <v>43798</v>
      </c>
      <c r="J9" s="82" t="s">
        <v>58</v>
      </c>
      <c r="K9" s="80" t="s">
        <v>2098</v>
      </c>
      <c r="L9" s="95" t="s">
        <v>59</v>
      </c>
      <c r="M9" s="69">
        <v>0.14299999999999999</v>
      </c>
      <c r="N9" s="24" t="s">
        <v>60</v>
      </c>
    </row>
    <row r="10" spans="1:14" s="25" customFormat="1" ht="42" x14ac:dyDescent="0.35">
      <c r="A10" s="27" t="s">
        <v>61</v>
      </c>
      <c r="B10" s="20">
        <v>6600</v>
      </c>
      <c r="C10" s="21">
        <f t="shared" si="0"/>
        <v>82.5</v>
      </c>
      <c r="D10" s="97">
        <f t="shared" si="1"/>
        <v>2.75E-2</v>
      </c>
      <c r="E10" s="98">
        <f t="shared" si="2"/>
        <v>153.84615384615387</v>
      </c>
      <c r="F10" s="99">
        <f t="shared" si="3"/>
        <v>650.88757396449705</v>
      </c>
      <c r="G10" s="36" t="s">
        <v>62</v>
      </c>
      <c r="H10" s="105" t="s">
        <v>63</v>
      </c>
      <c r="I10" s="12">
        <v>44074</v>
      </c>
      <c r="J10" s="82" t="s">
        <v>64</v>
      </c>
      <c r="K10" s="46" t="s">
        <v>65</v>
      </c>
      <c r="L10" s="23" t="s">
        <v>66</v>
      </c>
      <c r="M10" s="69">
        <v>0.8</v>
      </c>
      <c r="N10" s="24"/>
    </row>
    <row r="11" spans="1:14" s="25" customFormat="1" ht="52.5" x14ac:dyDescent="0.35">
      <c r="A11" s="27" t="s">
        <v>67</v>
      </c>
      <c r="B11" s="20">
        <v>162.5</v>
      </c>
      <c r="C11" s="21">
        <f t="shared" si="0"/>
        <v>2.03125</v>
      </c>
      <c r="D11" s="97">
        <f t="shared" si="1"/>
        <v>6.7708333333333336E-4</v>
      </c>
      <c r="E11" s="98">
        <f t="shared" si="2"/>
        <v>3.7878787878787885</v>
      </c>
      <c r="F11" s="99">
        <f t="shared" si="3"/>
        <v>16.025641025641029</v>
      </c>
      <c r="G11" s="36" t="s">
        <v>68</v>
      </c>
      <c r="H11" s="105" t="s">
        <v>69</v>
      </c>
      <c r="I11" s="12">
        <v>42272</v>
      </c>
      <c r="J11" s="82" t="s">
        <v>70</v>
      </c>
      <c r="K11" s="78" t="s">
        <v>71</v>
      </c>
      <c r="L11" s="95" t="s">
        <v>72</v>
      </c>
      <c r="M11" s="69">
        <v>3.3799999999999997E-2</v>
      </c>
      <c r="N11" s="24" t="s">
        <v>60</v>
      </c>
    </row>
    <row r="12" spans="1:14" s="25" customFormat="1" ht="273" x14ac:dyDescent="0.35">
      <c r="A12" s="27" t="s">
        <v>73</v>
      </c>
      <c r="B12" s="20">
        <v>25</v>
      </c>
      <c r="C12" s="21">
        <f t="shared" si="0"/>
        <v>0.3125</v>
      </c>
      <c r="D12" s="97">
        <f t="shared" si="1"/>
        <v>1.0416666666666667E-4</v>
      </c>
      <c r="E12" s="98">
        <f t="shared" si="2"/>
        <v>0.58275058275058289</v>
      </c>
      <c r="F12" s="99">
        <f t="shared" si="3"/>
        <v>2.4654832347140045</v>
      </c>
      <c r="G12" s="36" t="s">
        <v>74</v>
      </c>
      <c r="H12" s="105" t="s">
        <v>75</v>
      </c>
      <c r="I12" s="12">
        <v>44194</v>
      </c>
      <c r="J12" s="82" t="s">
        <v>52</v>
      </c>
      <c r="K12" s="44" t="s">
        <v>76</v>
      </c>
    </row>
    <row r="13" spans="1:14" s="25" customFormat="1" ht="100" x14ac:dyDescent="0.35">
      <c r="A13" s="27" t="s">
        <v>77</v>
      </c>
      <c r="B13" s="20">
        <v>600</v>
      </c>
      <c r="C13" s="21">
        <f t="shared" si="0"/>
        <v>7.5</v>
      </c>
      <c r="D13" s="97">
        <f t="shared" si="1"/>
        <v>2.5000000000000001E-3</v>
      </c>
      <c r="E13" s="98">
        <f t="shared" si="2"/>
        <v>13.986013986013987</v>
      </c>
      <c r="F13" s="99">
        <f t="shared" si="3"/>
        <v>59.171597633136102</v>
      </c>
      <c r="G13" s="36" t="s">
        <v>78</v>
      </c>
      <c r="H13" s="105" t="s">
        <v>79</v>
      </c>
      <c r="I13" s="12">
        <v>41523</v>
      </c>
      <c r="J13" s="82" t="s">
        <v>80</v>
      </c>
      <c r="K13" s="46" t="s">
        <v>81</v>
      </c>
    </row>
    <row r="14" spans="1:14" s="25" customFormat="1" ht="21" x14ac:dyDescent="0.35">
      <c r="A14" s="27" t="s">
        <v>82</v>
      </c>
      <c r="B14" s="20">
        <v>6</v>
      </c>
      <c r="C14" s="21">
        <f t="shared" si="0"/>
        <v>7.4999999999999997E-2</v>
      </c>
      <c r="D14" s="97">
        <f t="shared" si="1"/>
        <v>2.4999999999999998E-5</v>
      </c>
      <c r="E14" s="98">
        <f t="shared" si="2"/>
        <v>0.13986013986013987</v>
      </c>
      <c r="F14" s="99">
        <f t="shared" si="3"/>
        <v>0.59171597633136097</v>
      </c>
      <c r="G14" s="36" t="s">
        <v>83</v>
      </c>
      <c r="H14" s="105" t="s">
        <v>84</v>
      </c>
      <c r="I14" s="12">
        <v>44042</v>
      </c>
      <c r="J14" s="82" t="s">
        <v>39</v>
      </c>
      <c r="K14" s="79" t="s">
        <v>85</v>
      </c>
    </row>
    <row r="15" spans="1:14" s="25" customFormat="1" ht="84" x14ac:dyDescent="0.35">
      <c r="A15" s="27" t="s">
        <v>86</v>
      </c>
      <c r="B15" s="20">
        <v>5</v>
      </c>
      <c r="C15" s="21">
        <f t="shared" si="0"/>
        <v>6.25E-2</v>
      </c>
      <c r="D15" s="97">
        <f t="shared" si="1"/>
        <v>2.0833333333333333E-5</v>
      </c>
      <c r="E15" s="98">
        <f t="shared" si="2"/>
        <v>0.11655011655011656</v>
      </c>
      <c r="F15" s="99">
        <f t="shared" si="3"/>
        <v>0.49309664694280081</v>
      </c>
      <c r="G15" s="36" t="s">
        <v>87</v>
      </c>
      <c r="H15" s="105" t="s">
        <v>88</v>
      </c>
      <c r="I15" s="12">
        <v>44558</v>
      </c>
      <c r="J15" s="82" t="s">
        <v>89</v>
      </c>
      <c r="K15" s="44" t="s">
        <v>90</v>
      </c>
    </row>
    <row r="16" spans="1:14" s="25" customFormat="1" ht="84" x14ac:dyDescent="0.35">
      <c r="A16" s="27" t="s">
        <v>91</v>
      </c>
      <c r="B16" s="20">
        <v>10</v>
      </c>
      <c r="C16" s="21">
        <f t="shared" si="0"/>
        <v>0.125</v>
      </c>
      <c r="D16" s="97">
        <f t="shared" si="1"/>
        <v>4.1666666666666665E-5</v>
      </c>
      <c r="E16" s="98">
        <f t="shared" si="2"/>
        <v>0.23310023310023312</v>
      </c>
      <c r="F16" s="99">
        <f t="shared" si="3"/>
        <v>0.98619329388560162</v>
      </c>
      <c r="G16" s="36" t="s">
        <v>92</v>
      </c>
      <c r="H16" s="105" t="s">
        <v>93</v>
      </c>
      <c r="I16" s="12">
        <v>44110</v>
      </c>
      <c r="J16" s="82" t="s">
        <v>94</v>
      </c>
      <c r="K16" s="78" t="s">
        <v>95</v>
      </c>
    </row>
    <row r="17" spans="1:11" s="25" customFormat="1" ht="60" x14ac:dyDescent="0.35">
      <c r="A17" s="27" t="s">
        <v>96</v>
      </c>
      <c r="B17" s="20">
        <v>100</v>
      </c>
      <c r="C17" s="21">
        <f t="shared" si="0"/>
        <v>1.25</v>
      </c>
      <c r="D17" s="97">
        <f t="shared" si="1"/>
        <v>4.1666666666666669E-4</v>
      </c>
      <c r="E17" s="98">
        <f t="shared" si="2"/>
        <v>2.3310023310023316</v>
      </c>
      <c r="F17" s="99">
        <f t="shared" si="3"/>
        <v>9.8619329388560182</v>
      </c>
      <c r="G17" s="36" t="s">
        <v>97</v>
      </c>
      <c r="H17" s="105" t="s">
        <v>98</v>
      </c>
      <c r="I17" s="12">
        <v>44518</v>
      </c>
      <c r="J17" s="82" t="s">
        <v>99</v>
      </c>
      <c r="K17" s="46" t="s">
        <v>100</v>
      </c>
    </row>
    <row r="18" spans="1:11" s="25" customFormat="1" ht="31.5" x14ac:dyDescent="0.35">
      <c r="A18" s="27" t="s">
        <v>101</v>
      </c>
      <c r="B18" s="20">
        <v>0.75</v>
      </c>
      <c r="C18" s="21">
        <f t="shared" si="0"/>
        <v>9.3749999999999997E-3</v>
      </c>
      <c r="D18" s="97">
        <f t="shared" si="1"/>
        <v>3.1249999999999997E-6</v>
      </c>
      <c r="E18" s="98">
        <f t="shared" si="2"/>
        <v>1.7482517482517484E-2</v>
      </c>
      <c r="F18" s="99">
        <f t="shared" si="3"/>
        <v>7.3964497041420121E-2</v>
      </c>
      <c r="G18" s="36" t="s">
        <v>102</v>
      </c>
      <c r="H18" s="105" t="s">
        <v>103</v>
      </c>
      <c r="I18" s="12">
        <v>42794</v>
      </c>
      <c r="J18" s="82" t="s">
        <v>104</v>
      </c>
      <c r="K18" s="46" t="s">
        <v>105</v>
      </c>
    </row>
    <row r="19" spans="1:11" s="25" customFormat="1" ht="40" x14ac:dyDescent="0.35">
      <c r="A19" s="27" t="s">
        <v>106</v>
      </c>
      <c r="B19" s="20">
        <v>200</v>
      </c>
      <c r="C19" s="21">
        <f t="shared" si="0"/>
        <v>2.5</v>
      </c>
      <c r="D19" s="97">
        <f t="shared" si="1"/>
        <v>8.3333333333333339E-4</v>
      </c>
      <c r="E19" s="98">
        <f t="shared" si="2"/>
        <v>4.6620046620046631</v>
      </c>
      <c r="F19" s="99">
        <f t="shared" si="3"/>
        <v>19.723865877712036</v>
      </c>
      <c r="G19" s="36" t="s">
        <v>107</v>
      </c>
      <c r="H19" s="105" t="s">
        <v>108</v>
      </c>
      <c r="I19" s="12">
        <v>44469</v>
      </c>
      <c r="J19" s="82" t="s">
        <v>109</v>
      </c>
      <c r="K19" s="46" t="s">
        <v>110</v>
      </c>
    </row>
    <row r="20" spans="1:11" s="25" customFormat="1" ht="157.5" x14ac:dyDescent="0.35">
      <c r="A20" s="27" t="s">
        <v>111</v>
      </c>
      <c r="B20" s="20">
        <v>5</v>
      </c>
      <c r="C20" s="21">
        <f t="shared" si="0"/>
        <v>6.25E-2</v>
      </c>
      <c r="D20" s="97">
        <f t="shared" si="1"/>
        <v>2.0833333333333333E-5</v>
      </c>
      <c r="E20" s="98">
        <f t="shared" si="2"/>
        <v>0.11655011655011656</v>
      </c>
      <c r="F20" s="99">
        <f t="shared" si="3"/>
        <v>0.49309664694280081</v>
      </c>
      <c r="G20" s="36" t="s">
        <v>112</v>
      </c>
      <c r="H20" s="105" t="s">
        <v>113</v>
      </c>
      <c r="I20" s="12">
        <v>44551</v>
      </c>
      <c r="J20" s="82" t="s">
        <v>114</v>
      </c>
      <c r="K20" s="46" t="s">
        <v>115</v>
      </c>
    </row>
    <row r="21" spans="1:11" s="25" customFormat="1" ht="52.5" x14ac:dyDescent="0.35">
      <c r="A21" s="27" t="s">
        <v>116</v>
      </c>
      <c r="B21" s="20">
        <v>12000</v>
      </c>
      <c r="C21" s="21">
        <f t="shared" si="0"/>
        <v>150</v>
      </c>
      <c r="D21" s="97">
        <f t="shared" si="1"/>
        <v>0.05</v>
      </c>
      <c r="E21" s="98">
        <f t="shared" si="2"/>
        <v>279.72027972027973</v>
      </c>
      <c r="F21" s="99">
        <f t="shared" si="3"/>
        <v>1183.4319526627221</v>
      </c>
      <c r="G21" s="36" t="s">
        <v>117</v>
      </c>
      <c r="H21" s="105" t="s">
        <v>118</v>
      </c>
      <c r="I21" s="12">
        <v>40330</v>
      </c>
      <c r="J21" s="82" t="s">
        <v>119</v>
      </c>
      <c r="K21" s="79" t="s">
        <v>2093</v>
      </c>
    </row>
    <row r="22" spans="1:11" s="25" customFormat="1" ht="42" x14ac:dyDescent="0.35">
      <c r="A22" s="27" t="s">
        <v>120</v>
      </c>
      <c r="B22" s="20">
        <v>400</v>
      </c>
      <c r="C22" s="21">
        <f t="shared" si="0"/>
        <v>5</v>
      </c>
      <c r="D22" s="97">
        <f t="shared" si="1"/>
        <v>1.6666666666666668E-3</v>
      </c>
      <c r="E22" s="98">
        <f t="shared" si="2"/>
        <v>9.3240093240093262</v>
      </c>
      <c r="F22" s="99">
        <f t="shared" si="3"/>
        <v>39.447731755424073</v>
      </c>
      <c r="G22" s="36" t="s">
        <v>121</v>
      </c>
      <c r="H22" s="105" t="s">
        <v>122</v>
      </c>
      <c r="I22" s="12">
        <v>44545</v>
      </c>
      <c r="J22" s="82" t="s">
        <v>123</v>
      </c>
      <c r="K22" s="79" t="s">
        <v>124</v>
      </c>
    </row>
    <row r="23" spans="1:11" s="25" customFormat="1" ht="190" x14ac:dyDescent="0.35">
      <c r="A23" s="27" t="s">
        <v>125</v>
      </c>
      <c r="B23" s="20">
        <v>40</v>
      </c>
      <c r="C23" s="21">
        <f t="shared" si="0"/>
        <v>0.5</v>
      </c>
      <c r="D23" s="97">
        <f t="shared" si="1"/>
        <v>1.6666666666666666E-4</v>
      </c>
      <c r="E23" s="98">
        <f t="shared" si="2"/>
        <v>0.93240093240093247</v>
      </c>
      <c r="F23" s="99">
        <f t="shared" si="3"/>
        <v>3.9447731755424065</v>
      </c>
      <c r="G23" s="36" t="s">
        <v>126</v>
      </c>
      <c r="H23" s="105" t="s">
        <v>127</v>
      </c>
      <c r="I23" s="12">
        <v>43761</v>
      </c>
      <c r="J23" s="82" t="s">
        <v>99</v>
      </c>
      <c r="K23" s="46" t="s">
        <v>128</v>
      </c>
    </row>
    <row r="24" spans="1:11" s="25" customFormat="1" ht="120" x14ac:dyDescent="0.35">
      <c r="A24" s="27" t="s">
        <v>129</v>
      </c>
      <c r="B24" s="20">
        <v>5</v>
      </c>
      <c r="C24" s="21">
        <f t="shared" si="0"/>
        <v>6.25E-2</v>
      </c>
      <c r="D24" s="97">
        <f t="shared" si="1"/>
        <v>2.0833333333333333E-5</v>
      </c>
      <c r="E24" s="98">
        <f t="shared" si="2"/>
        <v>0.11655011655011656</v>
      </c>
      <c r="F24" s="99">
        <f t="shared" si="3"/>
        <v>0.49309664694280081</v>
      </c>
      <c r="G24" s="36" t="s">
        <v>130</v>
      </c>
      <c r="H24" s="105" t="s">
        <v>131</v>
      </c>
      <c r="I24" s="12">
        <v>39797</v>
      </c>
      <c r="J24" s="82" t="s">
        <v>132</v>
      </c>
      <c r="K24" s="45" t="s">
        <v>133</v>
      </c>
    </row>
    <row r="25" spans="1:11" s="25" customFormat="1" ht="409.5" x14ac:dyDescent="0.35">
      <c r="A25" s="27" t="s">
        <v>134</v>
      </c>
      <c r="B25" s="20">
        <v>750</v>
      </c>
      <c r="C25" s="21">
        <f t="shared" si="0"/>
        <v>9.375</v>
      </c>
      <c r="D25" s="97">
        <f t="shared" si="1"/>
        <v>3.1250000000000002E-3</v>
      </c>
      <c r="E25" s="98">
        <f t="shared" si="2"/>
        <v>17.482517482517483</v>
      </c>
      <c r="F25" s="99">
        <f t="shared" si="3"/>
        <v>73.964497041420131</v>
      </c>
      <c r="G25" s="36" t="s">
        <v>135</v>
      </c>
      <c r="H25" s="105" t="s">
        <v>136</v>
      </c>
      <c r="I25" s="12">
        <v>39587</v>
      </c>
      <c r="J25" s="82" t="s">
        <v>137</v>
      </c>
      <c r="K25" s="45" t="s">
        <v>138</v>
      </c>
    </row>
    <row r="26" spans="1:11" s="25" customFormat="1" ht="73.5" x14ac:dyDescent="0.35">
      <c r="A26" s="27" t="s">
        <v>139</v>
      </c>
      <c r="B26" s="20">
        <v>2</v>
      </c>
      <c r="C26" s="21">
        <f t="shared" si="0"/>
        <v>2.5000000000000001E-2</v>
      </c>
      <c r="D26" s="97">
        <f t="shared" si="1"/>
        <v>8.3333333333333337E-6</v>
      </c>
      <c r="E26" s="98">
        <f t="shared" si="2"/>
        <v>4.6620046620046623E-2</v>
      </c>
      <c r="F26" s="99">
        <f t="shared" si="3"/>
        <v>0.19723865877712035</v>
      </c>
      <c r="G26" s="61" t="s">
        <v>140</v>
      </c>
      <c r="H26" s="31" t="s">
        <v>141</v>
      </c>
      <c r="I26" s="12">
        <v>44547</v>
      </c>
      <c r="J26" s="82" t="s">
        <v>142</v>
      </c>
      <c r="K26" s="78" t="s">
        <v>143</v>
      </c>
    </row>
    <row r="27" spans="1:11" s="25" customFormat="1" ht="73.5" x14ac:dyDescent="0.35">
      <c r="A27" s="27" t="s">
        <v>144</v>
      </c>
      <c r="B27" s="20">
        <v>5</v>
      </c>
      <c r="C27" s="21">
        <f t="shared" si="0"/>
        <v>6.25E-2</v>
      </c>
      <c r="D27" s="97">
        <f t="shared" si="1"/>
        <v>2.0833333333333333E-5</v>
      </c>
      <c r="E27" s="98">
        <f t="shared" si="2"/>
        <v>0.11655011655011656</v>
      </c>
      <c r="F27" s="99">
        <f t="shared" si="3"/>
        <v>0.49309664694280081</v>
      </c>
      <c r="G27" s="61" t="s">
        <v>145</v>
      </c>
      <c r="H27" s="31" t="s">
        <v>146</v>
      </c>
      <c r="I27" s="12">
        <v>44557</v>
      </c>
      <c r="J27" s="82" t="s">
        <v>147</v>
      </c>
      <c r="K27" s="78" t="s">
        <v>148</v>
      </c>
    </row>
    <row r="28" spans="1:11" s="25" customFormat="1" ht="90" x14ac:dyDescent="0.35">
      <c r="A28" s="27" t="s">
        <v>149</v>
      </c>
      <c r="B28" s="20">
        <v>1000</v>
      </c>
      <c r="C28" s="21">
        <f t="shared" si="0"/>
        <v>12.5</v>
      </c>
      <c r="D28" s="97">
        <f t="shared" si="1"/>
        <v>4.1666666666666666E-3</v>
      </c>
      <c r="E28" s="98">
        <f t="shared" si="2"/>
        <v>23.310023310023315</v>
      </c>
      <c r="F28" s="99">
        <f t="shared" si="3"/>
        <v>98.619329388560189</v>
      </c>
      <c r="G28" s="37" t="s">
        <v>150</v>
      </c>
      <c r="H28" s="105" t="s">
        <v>151</v>
      </c>
      <c r="I28" s="12">
        <v>44547</v>
      </c>
      <c r="J28" s="82" t="s">
        <v>152</v>
      </c>
      <c r="K28" s="46" t="s">
        <v>153</v>
      </c>
    </row>
    <row r="29" spans="1:11" s="25" customFormat="1" ht="40" x14ac:dyDescent="0.35">
      <c r="A29" s="27" t="s">
        <v>154</v>
      </c>
      <c r="B29" s="20">
        <v>1</v>
      </c>
      <c r="C29" s="21">
        <f t="shared" si="0"/>
        <v>1.2500000000000001E-2</v>
      </c>
      <c r="D29" s="97">
        <f t="shared" si="1"/>
        <v>4.1666666666666669E-6</v>
      </c>
      <c r="E29" s="98">
        <f t="shared" si="2"/>
        <v>2.3310023310023312E-2</v>
      </c>
      <c r="F29" s="99">
        <f t="shared" si="3"/>
        <v>9.8619329388560176E-2</v>
      </c>
      <c r="G29" s="36" t="s">
        <v>155</v>
      </c>
      <c r="H29" s="105" t="s">
        <v>156</v>
      </c>
      <c r="I29" s="12">
        <v>44125</v>
      </c>
      <c r="J29" s="82" t="s">
        <v>99</v>
      </c>
      <c r="K29" s="46" t="s">
        <v>157</v>
      </c>
    </row>
    <row r="30" spans="1:11" s="25" customFormat="1" ht="52.5" x14ac:dyDescent="0.35">
      <c r="A30" s="27" t="s">
        <v>158</v>
      </c>
      <c r="B30" s="20">
        <v>10</v>
      </c>
      <c r="C30" s="21">
        <f t="shared" si="0"/>
        <v>0.125</v>
      </c>
      <c r="D30" s="97">
        <f t="shared" si="1"/>
        <v>4.1666666666666665E-5</v>
      </c>
      <c r="E30" s="98">
        <f t="shared" si="2"/>
        <v>0.23310023310023312</v>
      </c>
      <c r="F30" s="99">
        <f t="shared" si="3"/>
        <v>0.98619329388560162</v>
      </c>
      <c r="G30" s="36" t="s">
        <v>159</v>
      </c>
      <c r="H30" s="31" t="s">
        <v>160</v>
      </c>
      <c r="I30" s="12">
        <v>44398</v>
      </c>
      <c r="J30" s="82" t="s">
        <v>161</v>
      </c>
      <c r="K30" s="44" t="s">
        <v>162</v>
      </c>
    </row>
    <row r="31" spans="1:11" s="25" customFormat="1" ht="84" x14ac:dyDescent="0.35">
      <c r="A31" s="27" t="s">
        <v>163</v>
      </c>
      <c r="B31" s="20">
        <v>160</v>
      </c>
      <c r="C31" s="21">
        <f t="shared" si="0"/>
        <v>2</v>
      </c>
      <c r="D31" s="97">
        <f t="shared" si="1"/>
        <v>6.6666666666666664E-4</v>
      </c>
      <c r="E31" s="98">
        <f t="shared" si="2"/>
        <v>3.7296037296037299</v>
      </c>
      <c r="F31" s="99">
        <f t="shared" si="3"/>
        <v>15.779092702169626</v>
      </c>
      <c r="G31" s="36" t="s">
        <v>164</v>
      </c>
      <c r="H31" s="31" t="s">
        <v>165</v>
      </c>
      <c r="I31" s="12">
        <v>44719</v>
      </c>
      <c r="J31" s="82" t="s">
        <v>166</v>
      </c>
      <c r="K31" s="81" t="s">
        <v>167</v>
      </c>
    </row>
    <row r="32" spans="1:11" s="25" customFormat="1" ht="90" x14ac:dyDescent="0.35">
      <c r="A32" s="27" t="s">
        <v>168</v>
      </c>
      <c r="B32" s="20">
        <v>50</v>
      </c>
      <c r="C32" s="21">
        <f t="shared" si="0"/>
        <v>0.625</v>
      </c>
      <c r="D32" s="97">
        <f t="shared" si="1"/>
        <v>2.0833333333333335E-4</v>
      </c>
      <c r="E32" s="98">
        <f t="shared" si="2"/>
        <v>1.1655011655011658</v>
      </c>
      <c r="F32" s="99">
        <f t="shared" si="3"/>
        <v>4.9309664694280091</v>
      </c>
      <c r="G32" s="36" t="s">
        <v>169</v>
      </c>
      <c r="H32" s="105" t="s">
        <v>170</v>
      </c>
      <c r="I32" s="12">
        <v>39273</v>
      </c>
      <c r="J32" s="82" t="s">
        <v>132</v>
      </c>
      <c r="K32" s="46" t="s">
        <v>171</v>
      </c>
    </row>
    <row r="33" spans="1:12" s="25" customFormat="1" ht="52.5" x14ac:dyDescent="0.35">
      <c r="A33" s="27" t="s">
        <v>172</v>
      </c>
      <c r="B33" s="20">
        <v>10</v>
      </c>
      <c r="C33" s="21">
        <f t="shared" si="0"/>
        <v>0.125</v>
      </c>
      <c r="D33" s="97">
        <f t="shared" si="1"/>
        <v>4.1666666666666665E-5</v>
      </c>
      <c r="E33" s="98">
        <f t="shared" si="2"/>
        <v>0.23310023310023312</v>
      </c>
      <c r="F33" s="99">
        <f t="shared" si="3"/>
        <v>0.98619329388560162</v>
      </c>
      <c r="G33" s="36" t="s">
        <v>173</v>
      </c>
      <c r="H33" s="105" t="s">
        <v>174</v>
      </c>
      <c r="I33" s="12">
        <v>44165</v>
      </c>
      <c r="J33" s="82" t="s">
        <v>161</v>
      </c>
      <c r="K33" s="79" t="s">
        <v>175</v>
      </c>
    </row>
    <row r="34" spans="1:12" s="25" customFormat="1" ht="84" x14ac:dyDescent="0.35">
      <c r="A34" s="27" t="s">
        <v>176</v>
      </c>
      <c r="B34" s="20">
        <v>0.02</v>
      </c>
      <c r="C34" s="21">
        <f t="shared" si="0"/>
        <v>2.5000000000000001E-4</v>
      </c>
      <c r="D34" s="97">
        <f t="shared" si="1"/>
        <v>8.3333333333333338E-8</v>
      </c>
      <c r="E34" s="98">
        <f t="shared" si="2"/>
        <v>4.6620046620046636E-4</v>
      </c>
      <c r="F34" s="99">
        <f t="shared" si="3"/>
        <v>1.9723865877712037E-3</v>
      </c>
      <c r="G34" s="36" t="s">
        <v>177</v>
      </c>
      <c r="H34" s="105" t="s">
        <v>178</v>
      </c>
      <c r="I34" s="12">
        <v>44494</v>
      </c>
      <c r="J34" s="82" t="s">
        <v>179</v>
      </c>
      <c r="K34" s="79" t="s">
        <v>180</v>
      </c>
    </row>
    <row r="35" spans="1:12" s="25" customFormat="1" ht="94.5" x14ac:dyDescent="0.35">
      <c r="A35" s="27" t="s">
        <v>181</v>
      </c>
      <c r="B35" s="20">
        <v>80</v>
      </c>
      <c r="C35" s="21">
        <f t="shared" si="0"/>
        <v>1</v>
      </c>
      <c r="D35" s="97">
        <f t="shared" si="1"/>
        <v>3.3333333333333332E-4</v>
      </c>
      <c r="E35" s="98">
        <f t="shared" si="2"/>
        <v>1.8648018648018649</v>
      </c>
      <c r="F35" s="99">
        <f t="shared" si="3"/>
        <v>7.8895463510848129</v>
      </c>
      <c r="G35" s="36" t="s">
        <v>182</v>
      </c>
      <c r="H35" s="105" t="s">
        <v>183</v>
      </c>
      <c r="I35" s="12">
        <v>44530</v>
      </c>
      <c r="J35" s="82" t="s">
        <v>184</v>
      </c>
      <c r="K35" s="44" t="s">
        <v>185</v>
      </c>
    </row>
    <row r="36" spans="1:12" s="25" customFormat="1" ht="31.5" x14ac:dyDescent="0.35">
      <c r="A36" s="27" t="s">
        <v>186</v>
      </c>
      <c r="B36" s="20">
        <v>250</v>
      </c>
      <c r="C36" s="21">
        <f t="shared" si="0"/>
        <v>3.125</v>
      </c>
      <c r="D36" s="97">
        <f t="shared" si="1"/>
        <v>1.0416666666666667E-3</v>
      </c>
      <c r="E36" s="98">
        <f t="shared" si="2"/>
        <v>5.8275058275058287</v>
      </c>
      <c r="F36" s="99">
        <f t="shared" si="3"/>
        <v>24.654832347140047</v>
      </c>
      <c r="G36" s="36" t="s">
        <v>187</v>
      </c>
      <c r="H36" s="31" t="s">
        <v>188</v>
      </c>
      <c r="I36" s="12">
        <v>44063</v>
      </c>
      <c r="J36" s="82" t="s">
        <v>189</v>
      </c>
      <c r="K36" s="46" t="s">
        <v>190</v>
      </c>
    </row>
    <row r="37" spans="1:12" s="25" customFormat="1" ht="60" x14ac:dyDescent="0.35">
      <c r="A37" s="27" t="s">
        <v>191</v>
      </c>
      <c r="B37" s="20">
        <v>40</v>
      </c>
      <c r="C37" s="21">
        <f t="shared" si="0"/>
        <v>0.5</v>
      </c>
      <c r="D37" s="97">
        <f t="shared" si="1"/>
        <v>1.6666666666666666E-4</v>
      </c>
      <c r="E37" s="98">
        <f t="shared" si="2"/>
        <v>0.93240093240093247</v>
      </c>
      <c r="F37" s="99">
        <f t="shared" si="3"/>
        <v>3.9447731755424065</v>
      </c>
      <c r="G37" s="38" t="s">
        <v>192</v>
      </c>
      <c r="H37" s="105" t="s">
        <v>193</v>
      </c>
      <c r="I37" s="12">
        <v>39171</v>
      </c>
      <c r="J37" s="82" t="s">
        <v>132</v>
      </c>
      <c r="K37" s="80" t="s">
        <v>194</v>
      </c>
    </row>
    <row r="38" spans="1:12" s="25" customFormat="1" ht="70" x14ac:dyDescent="0.35">
      <c r="A38" s="27" t="s">
        <v>195</v>
      </c>
      <c r="B38" s="20">
        <v>20</v>
      </c>
      <c r="C38" s="21">
        <f t="shared" si="0"/>
        <v>0.25</v>
      </c>
      <c r="D38" s="97">
        <f t="shared" si="1"/>
        <v>8.3333333333333331E-5</v>
      </c>
      <c r="E38" s="98">
        <f t="shared" si="2"/>
        <v>0.46620046620046623</v>
      </c>
      <c r="F38" s="99">
        <f t="shared" si="3"/>
        <v>1.9723865877712032</v>
      </c>
      <c r="G38" s="38" t="s">
        <v>196</v>
      </c>
      <c r="H38" s="105" t="s">
        <v>197</v>
      </c>
      <c r="I38" s="12">
        <v>39169</v>
      </c>
      <c r="J38" s="82" t="s">
        <v>198</v>
      </c>
      <c r="K38" s="46" t="s">
        <v>199</v>
      </c>
    </row>
    <row r="39" spans="1:12" s="25" customFormat="1" ht="42" x14ac:dyDescent="0.35">
      <c r="A39" s="71" t="s">
        <v>200</v>
      </c>
      <c r="B39" s="21">
        <v>5</v>
      </c>
      <c r="C39" s="21">
        <f t="shared" si="0"/>
        <v>6.25E-2</v>
      </c>
      <c r="D39" s="97">
        <f t="shared" si="1"/>
        <v>2.0833333333333333E-5</v>
      </c>
      <c r="E39" s="98">
        <f t="shared" si="2"/>
        <v>0.11655011655011656</v>
      </c>
      <c r="F39" s="99">
        <f t="shared" si="3"/>
        <v>0.49309664694280081</v>
      </c>
      <c r="G39" s="36" t="s">
        <v>201</v>
      </c>
      <c r="H39" s="105" t="s">
        <v>202</v>
      </c>
      <c r="I39" s="12">
        <v>42475</v>
      </c>
      <c r="J39" s="22" t="s">
        <v>203</v>
      </c>
      <c r="K39" s="46" t="s">
        <v>204</v>
      </c>
    </row>
    <row r="40" spans="1:12" s="25" customFormat="1" ht="60" x14ac:dyDescent="0.35">
      <c r="A40" s="27" t="s">
        <v>205</v>
      </c>
      <c r="B40" s="20">
        <v>300</v>
      </c>
      <c r="C40" s="21">
        <f t="shared" si="0"/>
        <v>3.75</v>
      </c>
      <c r="D40" s="97">
        <f t="shared" si="1"/>
        <v>1.25E-3</v>
      </c>
      <c r="E40" s="98">
        <f t="shared" si="2"/>
        <v>6.9930069930069934</v>
      </c>
      <c r="F40" s="99">
        <f t="shared" si="3"/>
        <v>29.585798816568051</v>
      </c>
      <c r="G40" s="37" t="s">
        <v>206</v>
      </c>
      <c r="H40" s="105" t="s">
        <v>207</v>
      </c>
      <c r="I40" s="12">
        <v>43844</v>
      </c>
      <c r="J40" s="82" t="s">
        <v>208</v>
      </c>
      <c r="K40" s="80" t="s">
        <v>209</v>
      </c>
      <c r="L40" s="26"/>
    </row>
    <row r="41" spans="1:12" s="25" customFormat="1" ht="100" x14ac:dyDescent="0.35">
      <c r="A41" s="27" t="s">
        <v>210</v>
      </c>
      <c r="B41" s="20">
        <v>0.5</v>
      </c>
      <c r="C41" s="21">
        <f t="shared" si="0"/>
        <v>6.2500000000000003E-3</v>
      </c>
      <c r="D41" s="97">
        <f t="shared" si="1"/>
        <v>2.0833333333333334E-6</v>
      </c>
      <c r="E41" s="98">
        <f t="shared" si="2"/>
        <v>1.1655011655011656E-2</v>
      </c>
      <c r="F41" s="99">
        <f t="shared" si="3"/>
        <v>4.9309664694280088E-2</v>
      </c>
      <c r="G41" s="37" t="s">
        <v>211</v>
      </c>
      <c r="H41" s="105" t="s">
        <v>212</v>
      </c>
      <c r="I41" s="12">
        <v>43952</v>
      </c>
      <c r="J41" s="82" t="s">
        <v>213</v>
      </c>
      <c r="K41" s="46" t="s">
        <v>214</v>
      </c>
    </row>
    <row r="42" spans="1:12" s="25" customFormat="1" ht="31.5" x14ac:dyDescent="0.35">
      <c r="A42" s="27" t="s">
        <v>215</v>
      </c>
      <c r="B42" s="20">
        <v>10</v>
      </c>
      <c r="C42" s="21">
        <f t="shared" si="0"/>
        <v>0.125</v>
      </c>
      <c r="D42" s="97">
        <f t="shared" si="1"/>
        <v>4.1666666666666665E-5</v>
      </c>
      <c r="E42" s="98">
        <f t="shared" si="2"/>
        <v>0.23310023310023312</v>
      </c>
      <c r="F42" s="99">
        <f t="shared" si="3"/>
        <v>0.98619329388560162</v>
      </c>
      <c r="G42" s="37" t="s">
        <v>216</v>
      </c>
      <c r="H42" s="105" t="s">
        <v>217</v>
      </c>
      <c r="I42" s="12">
        <v>44144</v>
      </c>
      <c r="J42" s="77" t="s">
        <v>218</v>
      </c>
      <c r="K42" s="46" t="s">
        <v>219</v>
      </c>
    </row>
    <row r="43" spans="1:12" s="25" customFormat="1" ht="63" x14ac:dyDescent="0.35">
      <c r="A43" s="27" t="s">
        <v>220</v>
      </c>
      <c r="B43" s="20">
        <v>50</v>
      </c>
      <c r="C43" s="21">
        <f t="shared" si="0"/>
        <v>0.625</v>
      </c>
      <c r="D43" s="97">
        <f t="shared" si="1"/>
        <v>2.0833333333333335E-4</v>
      </c>
      <c r="E43" s="98">
        <f t="shared" si="2"/>
        <v>1.1655011655011658</v>
      </c>
      <c r="F43" s="99">
        <f t="shared" si="3"/>
        <v>4.9309664694280091</v>
      </c>
      <c r="G43" s="37" t="s">
        <v>221</v>
      </c>
      <c r="H43" s="105" t="s">
        <v>222</v>
      </c>
      <c r="I43" s="12">
        <v>43689</v>
      </c>
      <c r="J43" s="82" t="s">
        <v>99</v>
      </c>
      <c r="K43" s="44" t="s">
        <v>223</v>
      </c>
    </row>
    <row r="44" spans="1:12" s="25" customFormat="1" ht="70" x14ac:dyDescent="0.35">
      <c r="A44" s="27" t="s">
        <v>224</v>
      </c>
      <c r="B44" s="20">
        <v>2.5</v>
      </c>
      <c r="C44" s="21">
        <f t="shared" si="0"/>
        <v>3.125E-2</v>
      </c>
      <c r="D44" s="97">
        <f t="shared" si="1"/>
        <v>1.0416666666666666E-5</v>
      </c>
      <c r="E44" s="98">
        <f t="shared" si="2"/>
        <v>5.8275058275058279E-2</v>
      </c>
      <c r="F44" s="99">
        <f t="shared" si="3"/>
        <v>0.2465483234714004</v>
      </c>
      <c r="G44" s="37" t="s">
        <v>225</v>
      </c>
      <c r="H44" s="105" t="s">
        <v>226</v>
      </c>
      <c r="I44" s="12">
        <v>43752</v>
      </c>
      <c r="J44" s="82" t="s">
        <v>227</v>
      </c>
      <c r="K44" s="46" t="s">
        <v>228</v>
      </c>
    </row>
    <row r="45" spans="1:12" s="25" customFormat="1" ht="157.5" x14ac:dyDescent="0.35">
      <c r="A45" s="27" t="s">
        <v>229</v>
      </c>
      <c r="B45" s="20">
        <v>2.5</v>
      </c>
      <c r="C45" s="21">
        <f t="shared" si="0"/>
        <v>3.125E-2</v>
      </c>
      <c r="D45" s="97">
        <f t="shared" si="1"/>
        <v>1.0416666666666666E-5</v>
      </c>
      <c r="E45" s="98">
        <f t="shared" si="2"/>
        <v>5.8275058275058279E-2</v>
      </c>
      <c r="F45" s="99">
        <f t="shared" si="3"/>
        <v>0.2465483234714004</v>
      </c>
      <c r="G45" s="37" t="s">
        <v>230</v>
      </c>
      <c r="H45" s="105" t="s">
        <v>231</v>
      </c>
      <c r="I45" s="12">
        <v>39206</v>
      </c>
      <c r="J45" s="82" t="s">
        <v>232</v>
      </c>
      <c r="K45" s="44" t="s">
        <v>233</v>
      </c>
    </row>
    <row r="46" spans="1:12" s="25" customFormat="1" ht="52.5" x14ac:dyDescent="0.35">
      <c r="A46" s="27" t="s">
        <v>234</v>
      </c>
      <c r="B46" s="20">
        <v>6</v>
      </c>
      <c r="C46" s="21">
        <f t="shared" si="0"/>
        <v>7.4999999999999997E-2</v>
      </c>
      <c r="D46" s="97">
        <f t="shared" si="1"/>
        <v>2.4999999999999998E-5</v>
      </c>
      <c r="E46" s="98">
        <f t="shared" si="2"/>
        <v>0.13986013986013987</v>
      </c>
      <c r="F46" s="99">
        <f t="shared" si="3"/>
        <v>0.59171597633136097</v>
      </c>
      <c r="G46" s="37" t="s">
        <v>235</v>
      </c>
      <c r="H46" s="105" t="s">
        <v>236</v>
      </c>
      <c r="I46" s="12">
        <v>41703</v>
      </c>
      <c r="J46" s="82" t="s">
        <v>237</v>
      </c>
      <c r="K46" s="46" t="s">
        <v>238</v>
      </c>
    </row>
    <row r="47" spans="1:12" s="25" customFormat="1" ht="70" x14ac:dyDescent="0.35">
      <c r="A47" s="27" t="s">
        <v>239</v>
      </c>
      <c r="B47" s="20">
        <v>4</v>
      </c>
      <c r="C47" s="21">
        <f t="shared" si="0"/>
        <v>0.05</v>
      </c>
      <c r="D47" s="97">
        <f t="shared" si="1"/>
        <v>1.6666666666666667E-5</v>
      </c>
      <c r="E47" s="98">
        <f t="shared" si="2"/>
        <v>9.3240093240093247E-2</v>
      </c>
      <c r="F47" s="99">
        <f t="shared" si="3"/>
        <v>0.3944773175542407</v>
      </c>
      <c r="G47" s="36" t="s">
        <v>240</v>
      </c>
      <c r="H47" s="105" t="s">
        <v>241</v>
      </c>
      <c r="I47" s="12">
        <v>44439</v>
      </c>
      <c r="J47" s="82" t="s">
        <v>242</v>
      </c>
      <c r="K47" s="46" t="s">
        <v>243</v>
      </c>
    </row>
    <row r="48" spans="1:12" s="25" customFormat="1" ht="140" x14ac:dyDescent="0.35">
      <c r="A48" s="27" t="s">
        <v>244</v>
      </c>
      <c r="B48" s="20">
        <v>300</v>
      </c>
      <c r="C48" s="21">
        <f t="shared" si="0"/>
        <v>3.75</v>
      </c>
      <c r="D48" s="97">
        <f t="shared" si="1"/>
        <v>1.25E-3</v>
      </c>
      <c r="E48" s="98">
        <f t="shared" si="2"/>
        <v>6.9930069930069934</v>
      </c>
      <c r="F48" s="99">
        <f t="shared" si="3"/>
        <v>29.585798816568051</v>
      </c>
      <c r="G48" s="36" t="s">
        <v>245</v>
      </c>
      <c r="H48" s="105" t="s">
        <v>246</v>
      </c>
      <c r="I48" s="12">
        <v>44139</v>
      </c>
      <c r="J48" s="82" t="s">
        <v>247</v>
      </c>
      <c r="K48" s="79" t="s">
        <v>248</v>
      </c>
    </row>
    <row r="49" spans="1:12" s="25" customFormat="1" ht="120" x14ac:dyDescent="0.35">
      <c r="A49" s="27" t="s">
        <v>249</v>
      </c>
      <c r="B49" s="20">
        <v>15</v>
      </c>
      <c r="C49" s="21">
        <f t="shared" si="0"/>
        <v>0.1875</v>
      </c>
      <c r="D49" s="97">
        <f t="shared" si="1"/>
        <v>6.2500000000000001E-5</v>
      </c>
      <c r="E49" s="98">
        <f t="shared" si="2"/>
        <v>0.34965034965034969</v>
      </c>
      <c r="F49" s="99">
        <f t="shared" si="3"/>
        <v>1.4792899408284026</v>
      </c>
      <c r="G49" s="37" t="s">
        <v>250</v>
      </c>
      <c r="H49" s="105" t="s">
        <v>251</v>
      </c>
      <c r="I49" s="12">
        <v>44343</v>
      </c>
      <c r="J49" s="82" t="s">
        <v>184</v>
      </c>
      <c r="K49" s="46" t="s">
        <v>252</v>
      </c>
    </row>
    <row r="50" spans="1:12" s="25" customFormat="1" ht="52.5" x14ac:dyDescent="0.35">
      <c r="A50" s="71" t="s">
        <v>253</v>
      </c>
      <c r="B50" s="21">
        <v>1</v>
      </c>
      <c r="C50" s="21">
        <f t="shared" si="0"/>
        <v>1.2500000000000001E-2</v>
      </c>
      <c r="D50" s="97">
        <f t="shared" si="1"/>
        <v>4.1666666666666669E-6</v>
      </c>
      <c r="E50" s="98">
        <f t="shared" si="2"/>
        <v>2.3310023310023312E-2</v>
      </c>
      <c r="F50" s="99">
        <f t="shared" si="3"/>
        <v>9.8619329388560176E-2</v>
      </c>
      <c r="G50" s="36" t="s">
        <v>254</v>
      </c>
      <c r="H50" s="105" t="s">
        <v>255</v>
      </c>
      <c r="I50" s="12">
        <v>44346</v>
      </c>
      <c r="J50" s="22" t="s">
        <v>256</v>
      </c>
      <c r="K50" s="44" t="s">
        <v>257</v>
      </c>
    </row>
    <row r="51" spans="1:12" s="25" customFormat="1" ht="168" x14ac:dyDescent="0.35">
      <c r="A51" s="27" t="s">
        <v>258</v>
      </c>
      <c r="B51" s="20">
        <v>300</v>
      </c>
      <c r="C51" s="21">
        <f t="shared" si="0"/>
        <v>3.75</v>
      </c>
      <c r="D51" s="97">
        <f t="shared" si="1"/>
        <v>1.25E-3</v>
      </c>
      <c r="E51" s="98">
        <f t="shared" si="2"/>
        <v>6.9930069930069934</v>
      </c>
      <c r="F51" s="99">
        <f t="shared" si="3"/>
        <v>29.585798816568051</v>
      </c>
      <c r="G51" s="39" t="s">
        <v>259</v>
      </c>
      <c r="H51" s="105" t="s">
        <v>260</v>
      </c>
      <c r="I51" s="12">
        <v>44264</v>
      </c>
      <c r="J51" s="82" t="s">
        <v>242</v>
      </c>
      <c r="K51" s="46" t="s">
        <v>261</v>
      </c>
      <c r="L51" s="28"/>
    </row>
    <row r="52" spans="1:12" s="25" customFormat="1" ht="100" x14ac:dyDescent="0.35">
      <c r="A52" s="27" t="s">
        <v>262</v>
      </c>
      <c r="B52" s="20">
        <v>130</v>
      </c>
      <c r="C52" s="21">
        <f t="shared" si="0"/>
        <v>1.625</v>
      </c>
      <c r="D52" s="97">
        <f t="shared" si="1"/>
        <v>5.4166666666666664E-4</v>
      </c>
      <c r="E52" s="98">
        <f t="shared" si="2"/>
        <v>3.0303030303030307</v>
      </c>
      <c r="F52" s="99">
        <f t="shared" si="3"/>
        <v>12.820512820512823</v>
      </c>
      <c r="G52" s="37" t="s">
        <v>263</v>
      </c>
      <c r="H52" s="105" t="s">
        <v>264</v>
      </c>
      <c r="I52" s="12">
        <v>45057</v>
      </c>
      <c r="J52" s="82" t="s">
        <v>265</v>
      </c>
      <c r="K52" s="46" t="s">
        <v>266</v>
      </c>
    </row>
    <row r="53" spans="1:12" s="25" customFormat="1" ht="160" x14ac:dyDescent="0.35">
      <c r="A53" s="27" t="s">
        <v>267</v>
      </c>
      <c r="B53" s="20">
        <v>8</v>
      </c>
      <c r="C53" s="21">
        <f t="shared" si="0"/>
        <v>0.1</v>
      </c>
      <c r="D53" s="97">
        <f t="shared" si="1"/>
        <v>3.3333333333333335E-5</v>
      </c>
      <c r="E53" s="98">
        <f t="shared" si="2"/>
        <v>0.18648018648018649</v>
      </c>
      <c r="F53" s="99">
        <f t="shared" si="3"/>
        <v>0.78895463510848141</v>
      </c>
      <c r="G53" s="37" t="s">
        <v>268</v>
      </c>
      <c r="H53" s="105" t="s">
        <v>269</v>
      </c>
      <c r="I53" s="12">
        <v>42913</v>
      </c>
      <c r="J53" s="82" t="s">
        <v>270</v>
      </c>
      <c r="K53" s="44" t="s">
        <v>271</v>
      </c>
    </row>
    <row r="54" spans="1:12" s="25" customFormat="1" ht="52.5" x14ac:dyDescent="0.35">
      <c r="A54" s="27" t="s">
        <v>272</v>
      </c>
      <c r="B54" s="21">
        <v>5000</v>
      </c>
      <c r="C54" s="21">
        <f t="shared" si="0"/>
        <v>62.5</v>
      </c>
      <c r="D54" s="97">
        <f t="shared" si="1"/>
        <v>2.0833333333333332E-2</v>
      </c>
      <c r="E54" s="98">
        <f t="shared" si="2"/>
        <v>116.55011655011657</v>
      </c>
      <c r="F54" s="99">
        <f t="shared" si="3"/>
        <v>493.09664694280087</v>
      </c>
      <c r="G54" s="39" t="s">
        <v>273</v>
      </c>
      <c r="H54" s="105" t="s">
        <v>274</v>
      </c>
      <c r="I54" s="12">
        <v>44588</v>
      </c>
      <c r="J54" s="82" t="s">
        <v>275</v>
      </c>
      <c r="K54" s="46" t="s">
        <v>276</v>
      </c>
    </row>
    <row r="55" spans="1:12" s="25" customFormat="1" ht="120" x14ac:dyDescent="0.35">
      <c r="A55" s="27" t="s">
        <v>277</v>
      </c>
      <c r="B55" s="20">
        <v>50</v>
      </c>
      <c r="C55" s="21">
        <f t="shared" si="0"/>
        <v>0.625</v>
      </c>
      <c r="D55" s="97">
        <f t="shared" si="1"/>
        <v>2.0833333333333335E-4</v>
      </c>
      <c r="E55" s="98">
        <f t="shared" si="2"/>
        <v>1.1655011655011658</v>
      </c>
      <c r="F55" s="99">
        <f t="shared" si="3"/>
        <v>4.9309664694280091</v>
      </c>
      <c r="G55" s="39" t="s">
        <v>278</v>
      </c>
      <c r="H55" s="105" t="s">
        <v>279</v>
      </c>
      <c r="I55" s="12">
        <v>41816</v>
      </c>
      <c r="J55" s="82" t="s">
        <v>280</v>
      </c>
      <c r="K55" s="44" t="s">
        <v>281</v>
      </c>
    </row>
    <row r="56" spans="1:12" s="25" customFormat="1" ht="160" x14ac:dyDescent="0.35">
      <c r="A56" s="27" t="s">
        <v>282</v>
      </c>
      <c r="B56" s="20">
        <v>200</v>
      </c>
      <c r="C56" s="21">
        <f t="shared" si="0"/>
        <v>2.5</v>
      </c>
      <c r="D56" s="97">
        <f t="shared" si="1"/>
        <v>8.3333333333333339E-4</v>
      </c>
      <c r="E56" s="98">
        <f t="shared" si="2"/>
        <v>4.6620046620046631</v>
      </c>
      <c r="F56" s="99">
        <f t="shared" si="3"/>
        <v>19.723865877712036</v>
      </c>
      <c r="G56" s="36" t="s">
        <v>283</v>
      </c>
      <c r="H56" s="105" t="s">
        <v>284</v>
      </c>
      <c r="I56" s="12">
        <v>39476</v>
      </c>
      <c r="J56" s="82" t="s">
        <v>132</v>
      </c>
      <c r="K56" s="44" t="s">
        <v>285</v>
      </c>
    </row>
    <row r="57" spans="1:12" ht="94.5" x14ac:dyDescent="0.35">
      <c r="A57" s="27" t="s">
        <v>286</v>
      </c>
      <c r="B57" s="20">
        <v>70</v>
      </c>
      <c r="C57" s="21">
        <f t="shared" si="0"/>
        <v>0.875</v>
      </c>
      <c r="D57" s="97">
        <f t="shared" si="1"/>
        <v>2.9166666666666669E-4</v>
      </c>
      <c r="E57" s="98">
        <f t="shared" si="2"/>
        <v>1.631701631701632</v>
      </c>
      <c r="F57" s="99">
        <f t="shared" si="3"/>
        <v>6.9033530571992126</v>
      </c>
      <c r="G57" s="36" t="s">
        <v>287</v>
      </c>
      <c r="H57" s="31" t="s">
        <v>288</v>
      </c>
      <c r="I57" s="12">
        <v>44014</v>
      </c>
      <c r="J57" s="82" t="s">
        <v>289</v>
      </c>
      <c r="K57" s="44" t="s">
        <v>290</v>
      </c>
    </row>
    <row r="58" spans="1:12" s="25" customFormat="1" ht="21" x14ac:dyDescent="0.35">
      <c r="A58" s="27" t="s">
        <v>291</v>
      </c>
      <c r="B58" s="20">
        <v>1000</v>
      </c>
      <c r="C58" s="21">
        <f t="shared" si="0"/>
        <v>12.5</v>
      </c>
      <c r="D58" s="97">
        <f t="shared" si="1"/>
        <v>4.1666666666666666E-3</v>
      </c>
      <c r="E58" s="98">
        <f t="shared" si="2"/>
        <v>23.310023310023315</v>
      </c>
      <c r="F58" s="99">
        <f t="shared" si="3"/>
        <v>98.619329388560189</v>
      </c>
      <c r="G58" s="36" t="s">
        <v>292</v>
      </c>
      <c r="H58" s="31" t="s">
        <v>293</v>
      </c>
      <c r="I58" s="12">
        <v>42306</v>
      </c>
      <c r="J58" s="82" t="s">
        <v>294</v>
      </c>
      <c r="K58" s="44" t="s">
        <v>295</v>
      </c>
    </row>
    <row r="59" spans="1:12" s="25" customFormat="1" ht="126" x14ac:dyDescent="0.35">
      <c r="A59" s="27" t="s">
        <v>296</v>
      </c>
      <c r="B59" s="20">
        <v>12.5</v>
      </c>
      <c r="C59" s="21">
        <f t="shared" si="0"/>
        <v>0.15625</v>
      </c>
      <c r="D59" s="97">
        <f t="shared" si="1"/>
        <v>5.2083333333333337E-5</v>
      </c>
      <c r="E59" s="98">
        <f t="shared" si="2"/>
        <v>0.29137529137529145</v>
      </c>
      <c r="F59" s="99">
        <f t="shared" si="3"/>
        <v>1.2327416173570023</v>
      </c>
      <c r="G59" s="36" t="s">
        <v>297</v>
      </c>
      <c r="H59" s="105" t="s">
        <v>298</v>
      </c>
      <c r="I59" s="12">
        <v>39361</v>
      </c>
      <c r="J59" s="82" t="s">
        <v>299</v>
      </c>
      <c r="K59" s="44" t="s">
        <v>300</v>
      </c>
    </row>
    <row r="60" spans="1:12" s="25" customFormat="1" ht="40" x14ac:dyDescent="0.35">
      <c r="A60" s="27" t="s">
        <v>301</v>
      </c>
      <c r="B60" s="20">
        <v>750</v>
      </c>
      <c r="C60" s="21">
        <f t="shared" si="0"/>
        <v>9.375</v>
      </c>
      <c r="D60" s="97">
        <f t="shared" si="1"/>
        <v>3.1250000000000002E-3</v>
      </c>
      <c r="E60" s="98">
        <f t="shared" si="2"/>
        <v>17.482517482517483</v>
      </c>
      <c r="F60" s="99">
        <f t="shared" si="3"/>
        <v>73.964497041420131</v>
      </c>
      <c r="G60" s="37" t="s">
        <v>302</v>
      </c>
      <c r="H60" s="105" t="s">
        <v>303</v>
      </c>
      <c r="I60" s="12">
        <v>44153</v>
      </c>
      <c r="J60" s="82" t="s">
        <v>304</v>
      </c>
      <c r="K60" s="44" t="s">
        <v>305</v>
      </c>
    </row>
    <row r="61" spans="1:12" s="25" customFormat="1" ht="21" x14ac:dyDescent="0.35">
      <c r="A61" s="27" t="s">
        <v>306</v>
      </c>
      <c r="B61" s="20">
        <v>1000</v>
      </c>
      <c r="C61" s="21">
        <f t="shared" si="0"/>
        <v>12.5</v>
      </c>
      <c r="D61" s="97">
        <f t="shared" si="1"/>
        <v>4.1666666666666666E-3</v>
      </c>
      <c r="E61" s="98">
        <f t="shared" si="2"/>
        <v>23.310023310023315</v>
      </c>
      <c r="F61" s="99">
        <f t="shared" si="3"/>
        <v>98.619329388560189</v>
      </c>
      <c r="G61" s="37" t="s">
        <v>307</v>
      </c>
      <c r="H61" s="31" t="s">
        <v>308</v>
      </c>
      <c r="I61" s="12">
        <v>43714</v>
      </c>
      <c r="J61" s="82" t="s">
        <v>309</v>
      </c>
      <c r="K61" s="46" t="s">
        <v>310</v>
      </c>
    </row>
    <row r="62" spans="1:12" s="25" customFormat="1" ht="40" x14ac:dyDescent="0.35">
      <c r="A62" s="27" t="s">
        <v>311</v>
      </c>
      <c r="B62" s="20">
        <v>600</v>
      </c>
      <c r="C62" s="21">
        <f t="shared" si="0"/>
        <v>7.5</v>
      </c>
      <c r="D62" s="97">
        <f t="shared" si="1"/>
        <v>2.5000000000000001E-3</v>
      </c>
      <c r="E62" s="98">
        <f t="shared" si="2"/>
        <v>13.986013986013987</v>
      </c>
      <c r="F62" s="99">
        <f t="shared" si="3"/>
        <v>59.171597633136102</v>
      </c>
      <c r="G62" s="37" t="s">
        <v>312</v>
      </c>
      <c r="H62" s="105" t="s">
        <v>313</v>
      </c>
      <c r="I62" s="12">
        <v>44512</v>
      </c>
      <c r="J62" s="82" t="s">
        <v>309</v>
      </c>
      <c r="K62" s="46" t="s">
        <v>314</v>
      </c>
    </row>
    <row r="63" spans="1:12" s="25" customFormat="1" ht="60" x14ac:dyDescent="0.35">
      <c r="A63" s="27" t="s">
        <v>315</v>
      </c>
      <c r="B63" s="20">
        <v>400</v>
      </c>
      <c r="C63" s="21">
        <f t="shared" si="0"/>
        <v>5</v>
      </c>
      <c r="D63" s="97">
        <f t="shared" si="1"/>
        <v>1.6666666666666668E-3</v>
      </c>
      <c r="E63" s="98">
        <f t="shared" si="2"/>
        <v>9.3240093240093262</v>
      </c>
      <c r="F63" s="99">
        <f t="shared" si="3"/>
        <v>39.447731755424073</v>
      </c>
      <c r="G63" s="37" t="s">
        <v>316</v>
      </c>
      <c r="H63" s="105" t="s">
        <v>317</v>
      </c>
      <c r="I63" s="12">
        <v>43832</v>
      </c>
      <c r="J63" s="82" t="s">
        <v>318</v>
      </c>
      <c r="K63" s="46" t="s">
        <v>319</v>
      </c>
    </row>
    <row r="64" spans="1:12" s="25" customFormat="1" ht="30" x14ac:dyDescent="0.35">
      <c r="A64" s="27" t="s">
        <v>320</v>
      </c>
      <c r="B64" s="20">
        <v>500</v>
      </c>
      <c r="C64" s="21">
        <f t="shared" si="0"/>
        <v>6.25</v>
      </c>
      <c r="D64" s="97">
        <f t="shared" si="1"/>
        <v>2.0833333333333333E-3</v>
      </c>
      <c r="E64" s="98">
        <f t="shared" si="2"/>
        <v>11.655011655011657</v>
      </c>
      <c r="F64" s="99">
        <f t="shared" si="3"/>
        <v>49.309664694280094</v>
      </c>
      <c r="G64" s="37" t="s">
        <v>321</v>
      </c>
      <c r="H64" s="105" t="s">
        <v>322</v>
      </c>
      <c r="I64" s="12">
        <v>42502</v>
      </c>
      <c r="J64" s="82" t="s">
        <v>323</v>
      </c>
      <c r="K64" s="46" t="s">
        <v>324</v>
      </c>
    </row>
    <row r="65" spans="1:11" s="25" customFormat="1" ht="70" x14ac:dyDescent="0.35">
      <c r="A65" s="27" t="s">
        <v>325</v>
      </c>
      <c r="B65" s="20">
        <v>500</v>
      </c>
      <c r="C65" s="21">
        <f t="shared" si="0"/>
        <v>6.25</v>
      </c>
      <c r="D65" s="97">
        <f t="shared" si="1"/>
        <v>2.0833333333333333E-3</v>
      </c>
      <c r="E65" s="98">
        <f t="shared" si="2"/>
        <v>11.655011655011657</v>
      </c>
      <c r="F65" s="99">
        <f t="shared" si="3"/>
        <v>49.309664694280094</v>
      </c>
      <c r="G65" s="37" t="s">
        <v>326</v>
      </c>
      <c r="H65" s="105" t="s">
        <v>327</v>
      </c>
      <c r="I65" s="12">
        <v>44490</v>
      </c>
      <c r="J65" s="82" t="s">
        <v>309</v>
      </c>
      <c r="K65" s="44" t="s">
        <v>328</v>
      </c>
    </row>
    <row r="66" spans="1:11" s="25" customFormat="1" ht="170" x14ac:dyDescent="0.35">
      <c r="A66" s="27" t="s">
        <v>329</v>
      </c>
      <c r="B66" s="20">
        <v>200</v>
      </c>
      <c r="C66" s="21">
        <f t="shared" si="0"/>
        <v>2.5</v>
      </c>
      <c r="D66" s="97">
        <f t="shared" si="1"/>
        <v>8.3333333333333339E-4</v>
      </c>
      <c r="E66" s="98">
        <f t="shared" si="2"/>
        <v>4.6620046620046631</v>
      </c>
      <c r="F66" s="99">
        <f t="shared" si="3"/>
        <v>19.723865877712036</v>
      </c>
      <c r="G66" s="37" t="s">
        <v>330</v>
      </c>
      <c r="H66" s="105" t="s">
        <v>331</v>
      </c>
      <c r="I66" s="12">
        <v>44279</v>
      </c>
      <c r="J66" s="82" t="s">
        <v>332</v>
      </c>
      <c r="K66" s="46" t="s">
        <v>333</v>
      </c>
    </row>
    <row r="67" spans="1:11" s="25" customFormat="1" ht="100" x14ac:dyDescent="0.35">
      <c r="A67" s="27" t="s">
        <v>334</v>
      </c>
      <c r="B67" s="20">
        <v>1000</v>
      </c>
      <c r="C67" s="21">
        <f t="shared" si="0"/>
        <v>12.5</v>
      </c>
      <c r="D67" s="97">
        <f t="shared" si="1"/>
        <v>4.1666666666666666E-3</v>
      </c>
      <c r="E67" s="98">
        <f t="shared" si="2"/>
        <v>23.310023310023315</v>
      </c>
      <c r="F67" s="99">
        <f t="shared" si="3"/>
        <v>98.619329388560189</v>
      </c>
      <c r="G67" s="37" t="s">
        <v>335</v>
      </c>
      <c r="H67" s="105" t="s">
        <v>336</v>
      </c>
      <c r="I67" s="12">
        <v>40784</v>
      </c>
      <c r="J67" s="82" t="s">
        <v>299</v>
      </c>
      <c r="K67" s="46" t="s">
        <v>337</v>
      </c>
    </row>
    <row r="68" spans="1:11" s="25" customFormat="1" ht="40" x14ac:dyDescent="0.35">
      <c r="A68" s="27" t="s">
        <v>338</v>
      </c>
      <c r="B68" s="20">
        <v>5</v>
      </c>
      <c r="C68" s="21">
        <f t="shared" si="0"/>
        <v>6.25E-2</v>
      </c>
      <c r="D68" s="97">
        <f t="shared" si="1"/>
        <v>2.0833333333333333E-5</v>
      </c>
      <c r="E68" s="98">
        <f t="shared" si="2"/>
        <v>0.11655011655011656</v>
      </c>
      <c r="F68" s="99">
        <f t="shared" si="3"/>
        <v>0.49309664694280081</v>
      </c>
      <c r="G68" s="37" t="s">
        <v>339</v>
      </c>
      <c r="H68" s="105" t="s">
        <v>340</v>
      </c>
      <c r="I68" s="12">
        <v>44222</v>
      </c>
      <c r="J68" s="82" t="s">
        <v>189</v>
      </c>
      <c r="K68" s="80" t="s">
        <v>2098</v>
      </c>
    </row>
    <row r="69" spans="1:11" s="25" customFormat="1" ht="31.5" x14ac:dyDescent="0.35">
      <c r="A69" s="71" t="s">
        <v>341</v>
      </c>
      <c r="B69" s="20">
        <v>36</v>
      </c>
      <c r="C69" s="21">
        <f t="shared" si="0"/>
        <v>0.45</v>
      </c>
      <c r="D69" s="97">
        <f t="shared" si="1"/>
        <v>1.5000000000000001E-4</v>
      </c>
      <c r="E69" s="98">
        <f t="shared" si="2"/>
        <v>0.83916083916083939</v>
      </c>
      <c r="F69" s="99">
        <f t="shared" si="3"/>
        <v>3.5502958579881669</v>
      </c>
      <c r="G69" s="37" t="s">
        <v>342</v>
      </c>
      <c r="H69" s="31" t="s">
        <v>343</v>
      </c>
      <c r="I69" s="12">
        <v>43557</v>
      </c>
      <c r="J69" s="82" t="s">
        <v>344</v>
      </c>
      <c r="K69" s="46" t="s">
        <v>345</v>
      </c>
    </row>
    <row r="70" spans="1:11" s="25" customFormat="1" ht="42" x14ac:dyDescent="0.35">
      <c r="A70" s="27" t="s">
        <v>346</v>
      </c>
      <c r="B70" s="73">
        <v>42.857142857142897</v>
      </c>
      <c r="C70" s="74">
        <f t="shared" ref="C70:C133" si="4">B70/$M$6</f>
        <v>0.53571428571428625</v>
      </c>
      <c r="D70" s="97">
        <f t="shared" ref="D70:D133" si="5">C70/M$7</f>
        <v>1.7857142857142876E-4</v>
      </c>
      <c r="E70" s="98">
        <f t="shared" ref="E70:E133" si="6">(D70*M$8*M$10)/(M$9)</f>
        <v>0.99900099900100015</v>
      </c>
      <c r="F70" s="99">
        <f t="shared" ref="F70:F133" si="7">(D70*M$8*M$10)/M$11</f>
        <v>4.226542688081155</v>
      </c>
      <c r="G70" s="37" t="s">
        <v>347</v>
      </c>
      <c r="H70" s="105" t="s">
        <v>348</v>
      </c>
      <c r="I70" s="12">
        <v>44582</v>
      </c>
      <c r="J70" s="82" t="s">
        <v>349</v>
      </c>
      <c r="K70" s="46" t="s">
        <v>350</v>
      </c>
    </row>
    <row r="71" spans="1:11" s="25" customFormat="1" ht="21" x14ac:dyDescent="0.35">
      <c r="A71" s="27" t="s">
        <v>351</v>
      </c>
      <c r="B71" s="20">
        <v>500</v>
      </c>
      <c r="C71" s="21">
        <f t="shared" si="4"/>
        <v>6.25</v>
      </c>
      <c r="D71" s="97">
        <f t="shared" si="5"/>
        <v>2.0833333333333333E-3</v>
      </c>
      <c r="E71" s="98">
        <f t="shared" si="6"/>
        <v>11.655011655011657</v>
      </c>
      <c r="F71" s="99">
        <f t="shared" si="7"/>
        <v>49.309664694280094</v>
      </c>
      <c r="G71" s="37" t="s">
        <v>352</v>
      </c>
      <c r="H71" s="31" t="s">
        <v>353</v>
      </c>
      <c r="I71" s="12">
        <v>43851</v>
      </c>
      <c r="J71" s="82" t="s">
        <v>354</v>
      </c>
      <c r="K71" s="79" t="s">
        <v>355</v>
      </c>
    </row>
    <row r="72" spans="1:11" s="25" customFormat="1" ht="31.5" x14ac:dyDescent="0.35">
      <c r="A72" s="27" t="s">
        <v>356</v>
      </c>
      <c r="B72" s="20">
        <v>16</v>
      </c>
      <c r="C72" s="21">
        <f t="shared" si="4"/>
        <v>0.2</v>
      </c>
      <c r="D72" s="97">
        <f t="shared" si="5"/>
        <v>6.666666666666667E-5</v>
      </c>
      <c r="E72" s="98">
        <f t="shared" si="6"/>
        <v>0.37296037296037299</v>
      </c>
      <c r="F72" s="99">
        <f t="shared" si="7"/>
        <v>1.5779092702169628</v>
      </c>
      <c r="G72" s="37" t="s">
        <v>357</v>
      </c>
      <c r="H72" s="31" t="s">
        <v>358</v>
      </c>
      <c r="I72" s="12">
        <v>40862</v>
      </c>
      <c r="J72" s="82" t="s">
        <v>359</v>
      </c>
      <c r="K72" s="80" t="s">
        <v>2098</v>
      </c>
    </row>
    <row r="73" spans="1:11" s="25" customFormat="1" ht="190" x14ac:dyDescent="0.35">
      <c r="A73" s="27" t="s">
        <v>360</v>
      </c>
      <c r="B73" s="20">
        <v>30</v>
      </c>
      <c r="C73" s="21">
        <f t="shared" si="4"/>
        <v>0.375</v>
      </c>
      <c r="D73" s="97">
        <f t="shared" si="5"/>
        <v>1.25E-4</v>
      </c>
      <c r="E73" s="98">
        <f t="shared" si="6"/>
        <v>0.69930069930069938</v>
      </c>
      <c r="F73" s="99">
        <f t="shared" si="7"/>
        <v>2.9585798816568052</v>
      </c>
      <c r="G73" s="37" t="s">
        <v>361</v>
      </c>
      <c r="H73" s="105" t="s">
        <v>362</v>
      </c>
      <c r="I73" s="12">
        <v>43857</v>
      </c>
      <c r="J73" s="82" t="s">
        <v>363</v>
      </c>
      <c r="K73" s="44" t="s">
        <v>364</v>
      </c>
    </row>
    <row r="74" spans="1:11" s="25" customFormat="1" ht="52.5" x14ac:dyDescent="0.35">
      <c r="A74" s="27" t="s">
        <v>365</v>
      </c>
      <c r="B74" s="20">
        <v>15</v>
      </c>
      <c r="C74" s="21">
        <f t="shared" si="4"/>
        <v>0.1875</v>
      </c>
      <c r="D74" s="97">
        <f t="shared" si="5"/>
        <v>6.2500000000000001E-5</v>
      </c>
      <c r="E74" s="98">
        <f t="shared" si="6"/>
        <v>0.34965034965034969</v>
      </c>
      <c r="F74" s="99">
        <f t="shared" si="7"/>
        <v>1.4792899408284026</v>
      </c>
      <c r="G74" s="37" t="s">
        <v>366</v>
      </c>
      <c r="H74" s="31" t="s">
        <v>367</v>
      </c>
      <c r="I74" s="12">
        <v>43697</v>
      </c>
      <c r="J74" s="82" t="s">
        <v>39</v>
      </c>
      <c r="K74" s="79" t="s">
        <v>368</v>
      </c>
    </row>
    <row r="75" spans="1:11" s="25" customFormat="1" ht="21" x14ac:dyDescent="0.35">
      <c r="A75" s="27" t="s">
        <v>369</v>
      </c>
      <c r="B75" s="20">
        <v>200</v>
      </c>
      <c r="C75" s="21">
        <f t="shared" si="4"/>
        <v>2.5</v>
      </c>
      <c r="D75" s="97">
        <f t="shared" si="5"/>
        <v>8.3333333333333339E-4</v>
      </c>
      <c r="E75" s="98">
        <f t="shared" si="6"/>
        <v>4.6620046620046631</v>
      </c>
      <c r="F75" s="99">
        <f t="shared" si="7"/>
        <v>19.723865877712036</v>
      </c>
      <c r="G75" s="37" t="s">
        <v>370</v>
      </c>
      <c r="H75" s="31" t="s">
        <v>371</v>
      </c>
      <c r="I75" s="12">
        <v>44336</v>
      </c>
      <c r="J75" s="82" t="s">
        <v>372</v>
      </c>
      <c r="K75" s="80" t="s">
        <v>2098</v>
      </c>
    </row>
    <row r="76" spans="1:11" s="25" customFormat="1" ht="42" x14ac:dyDescent="0.35">
      <c r="A76" s="27" t="s">
        <v>373</v>
      </c>
      <c r="B76" s="20">
        <v>30</v>
      </c>
      <c r="C76" s="21">
        <f t="shared" si="4"/>
        <v>0.375</v>
      </c>
      <c r="D76" s="97">
        <f t="shared" si="5"/>
        <v>1.25E-4</v>
      </c>
      <c r="E76" s="98">
        <f t="shared" si="6"/>
        <v>0.69930069930069938</v>
      </c>
      <c r="F76" s="99">
        <f t="shared" si="7"/>
        <v>2.9585798816568052</v>
      </c>
      <c r="G76" s="37" t="s">
        <v>374</v>
      </c>
      <c r="H76" s="31" t="s">
        <v>375</v>
      </c>
      <c r="I76" s="12">
        <v>43804</v>
      </c>
      <c r="J76" s="82" t="s">
        <v>376</v>
      </c>
      <c r="K76" s="46" t="s">
        <v>377</v>
      </c>
    </row>
    <row r="77" spans="1:11" s="25" customFormat="1" ht="31.5" x14ac:dyDescent="0.35">
      <c r="A77" s="27" t="s">
        <v>378</v>
      </c>
      <c r="B77" s="20">
        <v>250</v>
      </c>
      <c r="C77" s="21">
        <f t="shared" si="4"/>
        <v>3.125</v>
      </c>
      <c r="D77" s="97">
        <f t="shared" si="5"/>
        <v>1.0416666666666667E-3</v>
      </c>
      <c r="E77" s="98">
        <f t="shared" si="6"/>
        <v>5.8275058275058287</v>
      </c>
      <c r="F77" s="99">
        <f t="shared" si="7"/>
        <v>24.654832347140047</v>
      </c>
      <c r="G77" s="39" t="s">
        <v>379</v>
      </c>
      <c r="H77" s="31" t="s">
        <v>380</v>
      </c>
      <c r="I77" s="12">
        <v>36334</v>
      </c>
      <c r="J77" s="82" t="s">
        <v>381</v>
      </c>
      <c r="K77" s="46" t="s">
        <v>382</v>
      </c>
    </row>
    <row r="78" spans="1:11" s="25" customFormat="1" ht="42" x14ac:dyDescent="0.35">
      <c r="A78" s="27" t="s">
        <v>383</v>
      </c>
      <c r="B78" s="20">
        <v>200</v>
      </c>
      <c r="C78" s="21">
        <f t="shared" si="4"/>
        <v>2.5</v>
      </c>
      <c r="D78" s="97">
        <f t="shared" si="5"/>
        <v>8.3333333333333339E-4</v>
      </c>
      <c r="E78" s="98">
        <f t="shared" si="6"/>
        <v>4.6620046620046631</v>
      </c>
      <c r="F78" s="99">
        <f t="shared" si="7"/>
        <v>19.723865877712036</v>
      </c>
      <c r="G78" s="37" t="s">
        <v>384</v>
      </c>
      <c r="H78" s="31" t="s">
        <v>385</v>
      </c>
      <c r="I78" s="12">
        <v>40221</v>
      </c>
      <c r="J78" s="82" t="s">
        <v>386</v>
      </c>
      <c r="K78" s="46" t="s">
        <v>387</v>
      </c>
    </row>
    <row r="79" spans="1:11" s="25" customFormat="1" ht="220" x14ac:dyDescent="0.35">
      <c r="A79" s="27" t="s">
        <v>388</v>
      </c>
      <c r="B79" s="20">
        <v>20</v>
      </c>
      <c r="C79" s="21">
        <f t="shared" si="4"/>
        <v>0.25</v>
      </c>
      <c r="D79" s="97">
        <f t="shared" si="5"/>
        <v>8.3333333333333331E-5</v>
      </c>
      <c r="E79" s="98">
        <f t="shared" si="6"/>
        <v>0.46620046620046623</v>
      </c>
      <c r="F79" s="99">
        <f t="shared" si="7"/>
        <v>1.9723865877712032</v>
      </c>
      <c r="G79" s="36" t="s">
        <v>389</v>
      </c>
      <c r="H79" s="105" t="s">
        <v>390</v>
      </c>
      <c r="I79" s="12">
        <v>44488</v>
      </c>
      <c r="J79" s="82" t="s">
        <v>309</v>
      </c>
      <c r="K79" s="44" t="s">
        <v>391</v>
      </c>
    </row>
    <row r="80" spans="1:11" s="25" customFormat="1" ht="73.5" x14ac:dyDescent="0.35">
      <c r="A80" s="27" t="s">
        <v>392</v>
      </c>
      <c r="B80" s="20">
        <v>500</v>
      </c>
      <c r="C80" s="21">
        <f t="shared" si="4"/>
        <v>6.25</v>
      </c>
      <c r="D80" s="97">
        <f t="shared" si="5"/>
        <v>2.0833333333333333E-3</v>
      </c>
      <c r="E80" s="98">
        <f t="shared" si="6"/>
        <v>11.655011655011657</v>
      </c>
      <c r="F80" s="99">
        <f t="shared" si="7"/>
        <v>49.309664694280094</v>
      </c>
      <c r="G80" s="36" t="s">
        <v>393</v>
      </c>
      <c r="H80" s="31" t="s">
        <v>394</v>
      </c>
      <c r="I80" s="12">
        <v>43809</v>
      </c>
      <c r="J80" s="82" t="s">
        <v>395</v>
      </c>
      <c r="K80" s="44" t="s">
        <v>396</v>
      </c>
    </row>
    <row r="81" spans="1:11" s="25" customFormat="1" ht="90" x14ac:dyDescent="0.35">
      <c r="A81" s="27" t="s">
        <v>397</v>
      </c>
      <c r="B81" s="20">
        <v>250</v>
      </c>
      <c r="C81" s="21">
        <f t="shared" si="4"/>
        <v>3.125</v>
      </c>
      <c r="D81" s="97">
        <f t="shared" si="5"/>
        <v>1.0416666666666667E-3</v>
      </c>
      <c r="E81" s="98">
        <f t="shared" si="6"/>
        <v>5.8275058275058287</v>
      </c>
      <c r="F81" s="97">
        <f t="shared" si="7"/>
        <v>24.654832347140047</v>
      </c>
      <c r="G81" s="39" t="s">
        <v>398</v>
      </c>
      <c r="H81" s="106" t="s">
        <v>399</v>
      </c>
      <c r="I81" s="17">
        <v>40504</v>
      </c>
      <c r="J81" s="83" t="s">
        <v>400</v>
      </c>
      <c r="K81" s="48" t="s">
        <v>401</v>
      </c>
    </row>
    <row r="82" spans="1:11" s="25" customFormat="1" ht="52.5" x14ac:dyDescent="0.35">
      <c r="A82" s="27" t="s">
        <v>402</v>
      </c>
      <c r="B82" s="20">
        <v>2</v>
      </c>
      <c r="C82" s="21">
        <f t="shared" si="4"/>
        <v>2.5000000000000001E-2</v>
      </c>
      <c r="D82" s="97">
        <f t="shared" si="5"/>
        <v>8.3333333333333337E-6</v>
      </c>
      <c r="E82" s="98">
        <f t="shared" si="6"/>
        <v>4.6620046620046623E-2</v>
      </c>
      <c r="F82" s="99">
        <f t="shared" si="7"/>
        <v>0.19723865877712035</v>
      </c>
      <c r="G82" s="37" t="s">
        <v>403</v>
      </c>
      <c r="H82" s="31" t="s">
        <v>404</v>
      </c>
      <c r="I82" s="12">
        <v>41050</v>
      </c>
      <c r="J82" s="83" t="s">
        <v>400</v>
      </c>
      <c r="K82" s="44" t="s">
        <v>405</v>
      </c>
    </row>
    <row r="83" spans="1:11" s="25" customFormat="1" ht="21" x14ac:dyDescent="0.35">
      <c r="A83" s="27" t="s">
        <v>406</v>
      </c>
      <c r="B83" s="20">
        <v>600</v>
      </c>
      <c r="C83" s="21">
        <f t="shared" si="4"/>
        <v>7.5</v>
      </c>
      <c r="D83" s="97">
        <f t="shared" si="5"/>
        <v>2.5000000000000001E-3</v>
      </c>
      <c r="E83" s="98">
        <f t="shared" si="6"/>
        <v>13.986013986013987</v>
      </c>
      <c r="F83" s="99">
        <f t="shared" si="7"/>
        <v>59.171597633136102</v>
      </c>
      <c r="G83" s="36" t="s">
        <v>407</v>
      </c>
      <c r="H83" s="31" t="s">
        <v>408</v>
      </c>
      <c r="I83" s="12">
        <v>44100</v>
      </c>
      <c r="J83" s="82" t="s">
        <v>409</v>
      </c>
      <c r="K83" s="46" t="s">
        <v>410</v>
      </c>
    </row>
    <row r="84" spans="1:11" s="25" customFormat="1" ht="126" x14ac:dyDescent="0.35">
      <c r="A84" s="27" t="s">
        <v>411</v>
      </c>
      <c r="B84" s="20">
        <v>100</v>
      </c>
      <c r="C84" s="21">
        <f t="shared" si="4"/>
        <v>1.25</v>
      </c>
      <c r="D84" s="97">
        <f t="shared" si="5"/>
        <v>4.1666666666666669E-4</v>
      </c>
      <c r="E84" s="98">
        <f t="shared" si="6"/>
        <v>2.3310023310023316</v>
      </c>
      <c r="F84" s="99">
        <f t="shared" si="7"/>
        <v>9.8619329388560182</v>
      </c>
      <c r="G84" s="36" t="s">
        <v>412</v>
      </c>
      <c r="H84" s="31" t="s">
        <v>413</v>
      </c>
      <c r="I84" s="12">
        <v>43600</v>
      </c>
      <c r="J84" s="82" t="s">
        <v>414</v>
      </c>
      <c r="K84" s="44" t="s">
        <v>415</v>
      </c>
    </row>
    <row r="85" spans="1:11" s="25" customFormat="1" ht="100" x14ac:dyDescent="0.35">
      <c r="A85" s="27" t="s">
        <v>416</v>
      </c>
      <c r="B85" s="20">
        <v>1</v>
      </c>
      <c r="C85" s="21">
        <f t="shared" si="4"/>
        <v>1.2500000000000001E-2</v>
      </c>
      <c r="D85" s="97">
        <f t="shared" si="5"/>
        <v>4.1666666666666669E-6</v>
      </c>
      <c r="E85" s="98">
        <f t="shared" si="6"/>
        <v>2.3310023310023312E-2</v>
      </c>
      <c r="F85" s="99">
        <f t="shared" si="7"/>
        <v>9.8619329388560176E-2</v>
      </c>
      <c r="G85" s="36" t="s">
        <v>417</v>
      </c>
      <c r="H85" s="105" t="s">
        <v>418</v>
      </c>
      <c r="I85" s="12">
        <v>39525</v>
      </c>
      <c r="J85" s="82" t="s">
        <v>419</v>
      </c>
      <c r="K85" s="44" t="s">
        <v>420</v>
      </c>
    </row>
    <row r="86" spans="1:11" s="25" customFormat="1" ht="60" x14ac:dyDescent="0.35">
      <c r="A86" s="27" t="s">
        <v>421</v>
      </c>
      <c r="B86" s="20">
        <v>0.2</v>
      </c>
      <c r="C86" s="21">
        <f t="shared" si="4"/>
        <v>2.5000000000000001E-3</v>
      </c>
      <c r="D86" s="97">
        <f t="shared" si="5"/>
        <v>8.3333333333333333E-7</v>
      </c>
      <c r="E86" s="98">
        <f t="shared" si="6"/>
        <v>4.662004662004662E-3</v>
      </c>
      <c r="F86" s="99">
        <f t="shared" si="7"/>
        <v>1.9723865877712032E-2</v>
      </c>
      <c r="G86" s="36" t="s">
        <v>422</v>
      </c>
      <c r="H86" s="31" t="s">
        <v>423</v>
      </c>
      <c r="I86" s="12">
        <v>42643</v>
      </c>
      <c r="J86" s="82" t="s">
        <v>114</v>
      </c>
      <c r="K86" s="46" t="s">
        <v>424</v>
      </c>
    </row>
    <row r="87" spans="1:11" s="25" customFormat="1" ht="60" x14ac:dyDescent="0.35">
      <c r="A87" s="27" t="s">
        <v>425</v>
      </c>
      <c r="B87" s="20">
        <v>75</v>
      </c>
      <c r="C87" s="21">
        <f t="shared" si="4"/>
        <v>0.9375</v>
      </c>
      <c r="D87" s="97">
        <f t="shared" si="5"/>
        <v>3.1250000000000001E-4</v>
      </c>
      <c r="E87" s="98">
        <f t="shared" si="6"/>
        <v>1.7482517482517483</v>
      </c>
      <c r="F87" s="99">
        <f t="shared" si="7"/>
        <v>7.3964497041420127</v>
      </c>
      <c r="G87" s="36" t="s">
        <v>426</v>
      </c>
      <c r="H87" s="31" t="s">
        <v>427</v>
      </c>
      <c r="I87" s="12">
        <v>44314</v>
      </c>
      <c r="J87" s="82" t="s">
        <v>189</v>
      </c>
      <c r="K87" s="46" t="s">
        <v>428</v>
      </c>
    </row>
    <row r="88" spans="1:11" s="25" customFormat="1" ht="60" x14ac:dyDescent="0.35">
      <c r="A88" s="27" t="s">
        <v>429</v>
      </c>
      <c r="B88" s="20">
        <v>7.5</v>
      </c>
      <c r="C88" s="21">
        <f t="shared" si="4"/>
        <v>9.375E-2</v>
      </c>
      <c r="D88" s="97">
        <f t="shared" si="5"/>
        <v>3.1250000000000001E-5</v>
      </c>
      <c r="E88" s="98">
        <f t="shared" si="6"/>
        <v>0.17482517482517484</v>
      </c>
      <c r="F88" s="99">
        <f t="shared" si="7"/>
        <v>0.7396449704142013</v>
      </c>
      <c r="G88" s="36" t="s">
        <v>430</v>
      </c>
      <c r="H88" s="31" t="s">
        <v>431</v>
      </c>
      <c r="I88" s="12">
        <v>44012</v>
      </c>
      <c r="J88" s="82" t="s">
        <v>39</v>
      </c>
      <c r="K88" s="46" t="s">
        <v>432</v>
      </c>
    </row>
    <row r="89" spans="1:11" s="25" customFormat="1" ht="30" x14ac:dyDescent="0.35">
      <c r="A89" s="27" t="s">
        <v>433</v>
      </c>
      <c r="B89" s="20">
        <v>50</v>
      </c>
      <c r="C89" s="21">
        <f t="shared" si="4"/>
        <v>0.625</v>
      </c>
      <c r="D89" s="97">
        <f t="shared" si="5"/>
        <v>2.0833333333333335E-4</v>
      </c>
      <c r="E89" s="98">
        <f t="shared" si="6"/>
        <v>1.1655011655011658</v>
      </c>
      <c r="F89" s="99">
        <f t="shared" si="7"/>
        <v>4.9309664694280091</v>
      </c>
      <c r="G89" s="36" t="s">
        <v>434</v>
      </c>
      <c r="H89" s="31" t="s">
        <v>435</v>
      </c>
      <c r="I89" s="12">
        <v>44543</v>
      </c>
      <c r="J89" s="82" t="s">
        <v>436</v>
      </c>
      <c r="K89" s="46" t="s">
        <v>437</v>
      </c>
    </row>
    <row r="90" spans="1:11" s="25" customFormat="1" ht="42" x14ac:dyDescent="0.35">
      <c r="A90" s="27" t="s">
        <v>438</v>
      </c>
      <c r="B90" s="20">
        <v>300</v>
      </c>
      <c r="C90" s="21">
        <f t="shared" si="4"/>
        <v>3.75</v>
      </c>
      <c r="D90" s="97">
        <f t="shared" si="5"/>
        <v>1.25E-3</v>
      </c>
      <c r="E90" s="98">
        <f t="shared" si="6"/>
        <v>6.9930069930069934</v>
      </c>
      <c r="F90" s="99">
        <f t="shared" si="7"/>
        <v>29.585798816568051</v>
      </c>
      <c r="G90" s="36" t="s">
        <v>439</v>
      </c>
      <c r="H90" s="31" t="s">
        <v>440</v>
      </c>
      <c r="I90" s="12">
        <v>44082</v>
      </c>
      <c r="J90" s="82" t="s">
        <v>99</v>
      </c>
      <c r="K90" s="46" t="s">
        <v>441</v>
      </c>
    </row>
    <row r="91" spans="1:11" s="25" customFormat="1" ht="136.5" x14ac:dyDescent="0.35">
      <c r="A91" s="27" t="s">
        <v>442</v>
      </c>
      <c r="B91" s="20">
        <v>90</v>
      </c>
      <c r="C91" s="21">
        <f t="shared" si="4"/>
        <v>1.125</v>
      </c>
      <c r="D91" s="97">
        <f t="shared" si="5"/>
        <v>3.7500000000000001E-4</v>
      </c>
      <c r="E91" s="98">
        <f t="shared" si="6"/>
        <v>2.0979020979020984</v>
      </c>
      <c r="F91" s="99">
        <f t="shared" si="7"/>
        <v>8.875739644970416</v>
      </c>
      <c r="G91" s="36" t="s">
        <v>443</v>
      </c>
      <c r="H91" s="31" t="s">
        <v>444</v>
      </c>
      <c r="I91" s="12">
        <v>43770</v>
      </c>
      <c r="J91" s="82" t="s">
        <v>395</v>
      </c>
      <c r="K91" s="44" t="s">
        <v>445</v>
      </c>
    </row>
    <row r="92" spans="1:11" s="25" customFormat="1" ht="52.5" x14ac:dyDescent="0.35">
      <c r="A92" s="27" t="s">
        <v>446</v>
      </c>
      <c r="B92" s="20">
        <v>0.6</v>
      </c>
      <c r="C92" s="21">
        <f t="shared" si="4"/>
        <v>7.4999999999999997E-3</v>
      </c>
      <c r="D92" s="97">
        <f t="shared" si="5"/>
        <v>2.4999999999999998E-6</v>
      </c>
      <c r="E92" s="98">
        <f t="shared" si="6"/>
        <v>1.3986013986013984E-2</v>
      </c>
      <c r="F92" s="99">
        <f t="shared" si="7"/>
        <v>5.9171597633136092E-2</v>
      </c>
      <c r="G92" s="37" t="s">
        <v>447</v>
      </c>
      <c r="H92" s="31" t="s">
        <v>448</v>
      </c>
      <c r="I92" s="12">
        <v>43998</v>
      </c>
      <c r="J92" s="82" t="s">
        <v>304</v>
      </c>
      <c r="K92" s="44" t="s">
        <v>449</v>
      </c>
    </row>
    <row r="93" spans="1:11" s="25" customFormat="1" ht="31.5" x14ac:dyDescent="0.35">
      <c r="A93" s="27" t="s">
        <v>450</v>
      </c>
      <c r="B93" s="20">
        <v>25</v>
      </c>
      <c r="C93" s="21">
        <f t="shared" si="4"/>
        <v>0.3125</v>
      </c>
      <c r="D93" s="97">
        <f t="shared" si="5"/>
        <v>1.0416666666666667E-4</v>
      </c>
      <c r="E93" s="98">
        <f t="shared" si="6"/>
        <v>0.58275058275058289</v>
      </c>
      <c r="F93" s="99">
        <f t="shared" si="7"/>
        <v>2.4654832347140045</v>
      </c>
      <c r="G93" s="37" t="s">
        <v>451</v>
      </c>
      <c r="H93" s="31" t="s">
        <v>452</v>
      </c>
      <c r="I93" s="12">
        <v>40337</v>
      </c>
      <c r="J93" s="82" t="s">
        <v>453</v>
      </c>
      <c r="K93" s="79" t="s">
        <v>454</v>
      </c>
    </row>
    <row r="94" spans="1:11" s="25" customFormat="1" ht="42" x14ac:dyDescent="0.35">
      <c r="A94" s="27" t="s">
        <v>455</v>
      </c>
      <c r="B94" s="20">
        <v>800</v>
      </c>
      <c r="C94" s="21">
        <f t="shared" si="4"/>
        <v>10</v>
      </c>
      <c r="D94" s="97">
        <f t="shared" si="5"/>
        <v>3.3333333333333335E-3</v>
      </c>
      <c r="E94" s="98">
        <f t="shared" si="6"/>
        <v>18.648018648018652</v>
      </c>
      <c r="F94" s="99">
        <f t="shared" si="7"/>
        <v>78.895463510848145</v>
      </c>
      <c r="G94" s="37" t="s">
        <v>456</v>
      </c>
      <c r="H94" s="31" t="s">
        <v>457</v>
      </c>
      <c r="I94" s="12">
        <v>44526</v>
      </c>
      <c r="J94" s="82" t="s">
        <v>458</v>
      </c>
      <c r="K94" s="46" t="s">
        <v>459</v>
      </c>
    </row>
    <row r="95" spans="1:11" s="25" customFormat="1" ht="84" x14ac:dyDescent="0.35">
      <c r="A95" s="27" t="s">
        <v>460</v>
      </c>
      <c r="B95" s="20">
        <v>15</v>
      </c>
      <c r="C95" s="21">
        <f t="shared" si="4"/>
        <v>0.1875</v>
      </c>
      <c r="D95" s="97">
        <f t="shared" si="5"/>
        <v>6.2500000000000001E-5</v>
      </c>
      <c r="E95" s="98">
        <f t="shared" si="6"/>
        <v>0.34965034965034969</v>
      </c>
      <c r="F95" s="99">
        <f t="shared" si="7"/>
        <v>1.4792899408284026</v>
      </c>
      <c r="G95" s="36" t="s">
        <v>461</v>
      </c>
      <c r="H95" s="31" t="s">
        <v>462</v>
      </c>
      <c r="I95" s="12">
        <v>43829</v>
      </c>
      <c r="J95" s="82" t="s">
        <v>463</v>
      </c>
      <c r="K95" s="79" t="s">
        <v>464</v>
      </c>
    </row>
    <row r="96" spans="1:11" s="25" customFormat="1" ht="40" x14ac:dyDescent="0.35">
      <c r="A96" s="27" t="s">
        <v>465</v>
      </c>
      <c r="B96" s="20">
        <v>80</v>
      </c>
      <c r="C96" s="21">
        <f t="shared" si="4"/>
        <v>1</v>
      </c>
      <c r="D96" s="97">
        <f t="shared" si="5"/>
        <v>3.3333333333333332E-4</v>
      </c>
      <c r="E96" s="98">
        <f t="shared" si="6"/>
        <v>1.8648018648018649</v>
      </c>
      <c r="F96" s="99">
        <f t="shared" si="7"/>
        <v>7.8895463510848129</v>
      </c>
      <c r="G96" s="36" t="s">
        <v>466</v>
      </c>
      <c r="H96" s="31" t="s">
        <v>467</v>
      </c>
      <c r="I96" s="12">
        <v>39027</v>
      </c>
      <c r="J96" s="82" t="s">
        <v>468</v>
      </c>
      <c r="K96" s="46" t="s">
        <v>469</v>
      </c>
    </row>
    <row r="97" spans="1:12" s="25" customFormat="1" ht="60" x14ac:dyDescent="0.35">
      <c r="A97" s="27" t="s">
        <v>470</v>
      </c>
      <c r="B97" s="20">
        <v>400</v>
      </c>
      <c r="C97" s="21">
        <f t="shared" si="4"/>
        <v>5</v>
      </c>
      <c r="D97" s="97">
        <f t="shared" si="5"/>
        <v>1.6666666666666668E-3</v>
      </c>
      <c r="E97" s="98">
        <f t="shared" si="6"/>
        <v>9.3240093240093262</v>
      </c>
      <c r="F97" s="99">
        <f t="shared" si="7"/>
        <v>39.447731755424073</v>
      </c>
      <c r="G97" s="36" t="s">
        <v>471</v>
      </c>
      <c r="H97" s="31" t="s">
        <v>472</v>
      </c>
      <c r="I97" s="12">
        <v>43852</v>
      </c>
      <c r="J97" s="82" t="s">
        <v>189</v>
      </c>
      <c r="K97" s="46" t="s">
        <v>473</v>
      </c>
    </row>
    <row r="98" spans="1:12" s="25" customFormat="1" ht="136.5" x14ac:dyDescent="0.35">
      <c r="A98" s="27" t="s">
        <v>474</v>
      </c>
      <c r="B98" s="20">
        <v>4</v>
      </c>
      <c r="C98" s="21">
        <f t="shared" si="4"/>
        <v>0.05</v>
      </c>
      <c r="D98" s="97">
        <f t="shared" si="5"/>
        <v>1.6666666666666667E-5</v>
      </c>
      <c r="E98" s="98">
        <f t="shared" si="6"/>
        <v>9.3240093240093247E-2</v>
      </c>
      <c r="F98" s="99">
        <f t="shared" si="7"/>
        <v>0.3944773175542407</v>
      </c>
      <c r="G98" s="37" t="s">
        <v>475</v>
      </c>
      <c r="H98" s="31" t="s">
        <v>476</v>
      </c>
      <c r="I98" s="12">
        <v>40569</v>
      </c>
      <c r="J98" s="82" t="s">
        <v>477</v>
      </c>
      <c r="K98" s="44" t="s">
        <v>478</v>
      </c>
    </row>
    <row r="99" spans="1:12" s="25" customFormat="1" ht="50" x14ac:dyDescent="0.35">
      <c r="A99" s="71" t="s">
        <v>479</v>
      </c>
      <c r="B99" s="21">
        <v>72</v>
      </c>
      <c r="C99" s="21">
        <f t="shared" si="4"/>
        <v>0.9</v>
      </c>
      <c r="D99" s="97">
        <f t="shared" si="5"/>
        <v>3.0000000000000003E-4</v>
      </c>
      <c r="E99" s="98">
        <f t="shared" si="6"/>
        <v>1.6783216783216788</v>
      </c>
      <c r="F99" s="99">
        <f t="shared" si="7"/>
        <v>7.1005917159763339</v>
      </c>
      <c r="G99" s="36" t="s">
        <v>480</v>
      </c>
      <c r="H99" s="31" t="s">
        <v>481</v>
      </c>
      <c r="I99" s="12">
        <v>44475</v>
      </c>
      <c r="J99" s="22" t="s">
        <v>482</v>
      </c>
      <c r="K99" s="46" t="s">
        <v>483</v>
      </c>
    </row>
    <row r="100" spans="1:12" s="25" customFormat="1" ht="21" x14ac:dyDescent="0.35">
      <c r="A100" s="27" t="s">
        <v>484</v>
      </c>
      <c r="B100" s="20">
        <v>600</v>
      </c>
      <c r="C100" s="21">
        <f t="shared" si="4"/>
        <v>7.5</v>
      </c>
      <c r="D100" s="97">
        <f t="shared" si="5"/>
        <v>2.5000000000000001E-3</v>
      </c>
      <c r="E100" s="98">
        <f t="shared" si="6"/>
        <v>13.986013986013987</v>
      </c>
      <c r="F100" s="99">
        <f t="shared" si="7"/>
        <v>59.171597633136102</v>
      </c>
      <c r="G100" s="36" t="s">
        <v>485</v>
      </c>
      <c r="H100" s="31" t="s">
        <v>486</v>
      </c>
      <c r="I100" s="12">
        <v>44193</v>
      </c>
      <c r="J100" s="82" t="s">
        <v>184</v>
      </c>
      <c r="K100" s="46" t="s">
        <v>487</v>
      </c>
      <c r="L100" s="28"/>
    </row>
    <row r="101" spans="1:12" s="25" customFormat="1" ht="30" x14ac:dyDescent="0.35">
      <c r="A101" s="27" t="s">
        <v>488</v>
      </c>
      <c r="B101" s="20">
        <v>5</v>
      </c>
      <c r="C101" s="21">
        <f t="shared" si="4"/>
        <v>6.25E-2</v>
      </c>
      <c r="D101" s="97">
        <f t="shared" si="5"/>
        <v>2.0833333333333333E-5</v>
      </c>
      <c r="E101" s="98">
        <f t="shared" si="6"/>
        <v>0.11655011655011656</v>
      </c>
      <c r="F101" s="99">
        <f t="shared" si="7"/>
        <v>0.49309664694280081</v>
      </c>
      <c r="G101" s="36" t="s">
        <v>489</v>
      </c>
      <c r="H101" s="31" t="s">
        <v>490</v>
      </c>
      <c r="I101" s="12">
        <v>44543</v>
      </c>
      <c r="J101" s="82" t="s">
        <v>491</v>
      </c>
      <c r="K101" s="46" t="s">
        <v>492</v>
      </c>
    </row>
    <row r="102" spans="1:12" s="25" customFormat="1" ht="210" x14ac:dyDescent="0.35">
      <c r="A102" s="27" t="s">
        <v>493</v>
      </c>
      <c r="B102" s="20">
        <v>0.15</v>
      </c>
      <c r="C102" s="21">
        <f t="shared" si="4"/>
        <v>1.8749999999999999E-3</v>
      </c>
      <c r="D102" s="97">
        <f t="shared" si="5"/>
        <v>6.2499999999999995E-7</v>
      </c>
      <c r="E102" s="98">
        <f t="shared" si="6"/>
        <v>3.4965034965034961E-3</v>
      </c>
      <c r="F102" s="99">
        <f t="shared" si="7"/>
        <v>1.4792899408284023E-2</v>
      </c>
      <c r="G102" s="39" t="s">
        <v>494</v>
      </c>
      <c r="H102" s="31" t="s">
        <v>495</v>
      </c>
      <c r="I102" s="12">
        <v>44200</v>
      </c>
      <c r="J102" s="82" t="s">
        <v>496</v>
      </c>
      <c r="K102" s="46" t="s">
        <v>497</v>
      </c>
    </row>
    <row r="103" spans="1:12" s="25" customFormat="1" ht="200" x14ac:dyDescent="0.35">
      <c r="A103" s="27" t="s">
        <v>498</v>
      </c>
      <c r="B103" s="20">
        <v>50</v>
      </c>
      <c r="C103" s="21">
        <f t="shared" si="4"/>
        <v>0.625</v>
      </c>
      <c r="D103" s="97">
        <f t="shared" si="5"/>
        <v>2.0833333333333335E-4</v>
      </c>
      <c r="E103" s="98">
        <f t="shared" si="6"/>
        <v>1.1655011655011658</v>
      </c>
      <c r="F103" s="99">
        <f t="shared" si="7"/>
        <v>4.9309664694280091</v>
      </c>
      <c r="G103" s="36" t="s">
        <v>499</v>
      </c>
      <c r="H103" s="105" t="s">
        <v>500</v>
      </c>
      <c r="I103" s="12">
        <v>43747</v>
      </c>
      <c r="J103" s="82" t="s">
        <v>501</v>
      </c>
      <c r="K103" s="44" t="s">
        <v>502</v>
      </c>
    </row>
    <row r="104" spans="1:12" s="25" customFormat="1" ht="180" x14ac:dyDescent="0.35">
      <c r="A104" s="27" t="s">
        <v>503</v>
      </c>
      <c r="B104" s="20">
        <v>0.75</v>
      </c>
      <c r="C104" s="21">
        <f t="shared" si="4"/>
        <v>9.3749999999999997E-3</v>
      </c>
      <c r="D104" s="97">
        <f t="shared" si="5"/>
        <v>3.1249999999999997E-6</v>
      </c>
      <c r="E104" s="98">
        <f t="shared" si="6"/>
        <v>1.7482517482517484E-2</v>
      </c>
      <c r="F104" s="99">
        <f t="shared" si="7"/>
        <v>7.3964497041420121E-2</v>
      </c>
      <c r="G104" s="36" t="s">
        <v>504</v>
      </c>
      <c r="H104" s="105" t="s">
        <v>505</v>
      </c>
      <c r="I104" s="12">
        <v>39380</v>
      </c>
      <c r="J104" s="82" t="s">
        <v>2097</v>
      </c>
      <c r="K104" s="79" t="s">
        <v>506</v>
      </c>
    </row>
    <row r="105" spans="1:12" s="25" customFormat="1" ht="73.5" x14ac:dyDescent="0.35">
      <c r="A105" s="27" t="s">
        <v>507</v>
      </c>
      <c r="B105" s="20">
        <v>5</v>
      </c>
      <c r="C105" s="21">
        <f t="shared" si="4"/>
        <v>6.25E-2</v>
      </c>
      <c r="D105" s="97">
        <f t="shared" si="5"/>
        <v>2.0833333333333333E-5</v>
      </c>
      <c r="E105" s="98">
        <f t="shared" si="6"/>
        <v>0.11655011655011656</v>
      </c>
      <c r="F105" s="99">
        <f t="shared" si="7"/>
        <v>0.49309664694280081</v>
      </c>
      <c r="G105" s="37" t="s">
        <v>508</v>
      </c>
      <c r="H105" s="105" t="s">
        <v>509</v>
      </c>
      <c r="I105" s="12">
        <v>39486</v>
      </c>
      <c r="J105" s="82" t="s">
        <v>510</v>
      </c>
      <c r="K105" s="78" t="s">
        <v>511</v>
      </c>
    </row>
    <row r="106" spans="1:12" s="25" customFormat="1" ht="31.5" x14ac:dyDescent="0.35">
      <c r="A106" s="27" t="s">
        <v>512</v>
      </c>
      <c r="B106" s="20">
        <v>120</v>
      </c>
      <c r="C106" s="21">
        <f t="shared" si="4"/>
        <v>1.5</v>
      </c>
      <c r="D106" s="97">
        <f t="shared" si="5"/>
        <v>5.0000000000000001E-4</v>
      </c>
      <c r="E106" s="98">
        <f t="shared" si="6"/>
        <v>2.7972027972027975</v>
      </c>
      <c r="F106" s="99">
        <f t="shared" si="7"/>
        <v>11.834319526627221</v>
      </c>
      <c r="G106" s="36" t="s">
        <v>513</v>
      </c>
      <c r="H106" s="31" t="s">
        <v>514</v>
      </c>
      <c r="I106" s="12">
        <v>44082</v>
      </c>
      <c r="J106" s="82" t="s">
        <v>515</v>
      </c>
      <c r="K106" s="80" t="s">
        <v>516</v>
      </c>
    </row>
    <row r="107" spans="1:12" s="25" customFormat="1" ht="80" x14ac:dyDescent="0.35">
      <c r="A107" s="27" t="s">
        <v>517</v>
      </c>
      <c r="B107" s="20">
        <v>4</v>
      </c>
      <c r="C107" s="21">
        <f t="shared" si="4"/>
        <v>0.05</v>
      </c>
      <c r="D107" s="97">
        <f t="shared" si="5"/>
        <v>1.6666666666666667E-5</v>
      </c>
      <c r="E107" s="98">
        <f t="shared" si="6"/>
        <v>9.3240093240093247E-2</v>
      </c>
      <c r="F107" s="99">
        <f t="shared" si="7"/>
        <v>0.3944773175542407</v>
      </c>
      <c r="G107" s="36" t="s">
        <v>518</v>
      </c>
      <c r="H107" s="31" t="s">
        <v>519</v>
      </c>
      <c r="I107" s="12">
        <v>44264</v>
      </c>
      <c r="J107" s="82" t="s">
        <v>520</v>
      </c>
      <c r="K107" s="44" t="s">
        <v>521</v>
      </c>
    </row>
    <row r="108" spans="1:12" s="25" customFormat="1" ht="73.5" x14ac:dyDescent="0.35">
      <c r="A108" s="27" t="s">
        <v>522</v>
      </c>
      <c r="B108" s="20">
        <v>54</v>
      </c>
      <c r="C108" s="21">
        <f t="shared" si="4"/>
        <v>0.67500000000000004</v>
      </c>
      <c r="D108" s="97">
        <f t="shared" si="5"/>
        <v>2.2500000000000002E-4</v>
      </c>
      <c r="E108" s="98">
        <f t="shared" si="6"/>
        <v>1.2587412587412592</v>
      </c>
      <c r="F108" s="99">
        <f t="shared" si="7"/>
        <v>5.3254437869822508</v>
      </c>
      <c r="G108" s="36" t="s">
        <v>523</v>
      </c>
      <c r="H108" s="31" t="s">
        <v>524</v>
      </c>
      <c r="I108" s="12">
        <v>43563</v>
      </c>
      <c r="J108" s="82" t="s">
        <v>525</v>
      </c>
      <c r="K108" s="44" t="s">
        <v>526</v>
      </c>
    </row>
    <row r="109" spans="1:12" s="25" customFormat="1" ht="94.5" x14ac:dyDescent="0.35">
      <c r="A109" s="27" t="s">
        <v>527</v>
      </c>
      <c r="B109" s="20">
        <v>80</v>
      </c>
      <c r="C109" s="21">
        <f t="shared" si="4"/>
        <v>1</v>
      </c>
      <c r="D109" s="97">
        <f t="shared" si="5"/>
        <v>3.3333333333333332E-4</v>
      </c>
      <c r="E109" s="98">
        <f t="shared" si="6"/>
        <v>1.8648018648018649</v>
      </c>
      <c r="F109" s="99">
        <f t="shared" si="7"/>
        <v>7.8895463510848129</v>
      </c>
      <c r="G109" s="36" t="s">
        <v>528</v>
      </c>
      <c r="H109" s="105" t="s">
        <v>529</v>
      </c>
      <c r="I109" s="12">
        <v>43251</v>
      </c>
      <c r="J109" s="82" t="s">
        <v>304</v>
      </c>
      <c r="K109" s="46" t="s">
        <v>530</v>
      </c>
    </row>
    <row r="110" spans="1:12" s="25" customFormat="1" ht="63" x14ac:dyDescent="0.35">
      <c r="A110" s="27" t="s">
        <v>531</v>
      </c>
      <c r="B110" s="20">
        <v>400</v>
      </c>
      <c r="C110" s="21">
        <f t="shared" si="4"/>
        <v>5</v>
      </c>
      <c r="D110" s="97">
        <f t="shared" si="5"/>
        <v>1.6666666666666668E-3</v>
      </c>
      <c r="E110" s="98">
        <f t="shared" si="6"/>
        <v>9.3240093240093262</v>
      </c>
      <c r="F110" s="99">
        <f t="shared" si="7"/>
        <v>39.447731755424073</v>
      </c>
      <c r="G110" s="37" t="s">
        <v>532</v>
      </c>
      <c r="H110" s="31" t="s">
        <v>533</v>
      </c>
      <c r="I110" s="12">
        <v>41031</v>
      </c>
      <c r="J110" s="83" t="s">
        <v>400</v>
      </c>
      <c r="K110" s="44" t="s">
        <v>534</v>
      </c>
    </row>
    <row r="111" spans="1:12" s="25" customFormat="1" ht="40" x14ac:dyDescent="0.35">
      <c r="A111" s="27" t="s">
        <v>535</v>
      </c>
      <c r="B111" s="20">
        <v>0.25</v>
      </c>
      <c r="C111" s="21">
        <f t="shared" si="4"/>
        <v>3.1250000000000002E-3</v>
      </c>
      <c r="D111" s="97">
        <f t="shared" si="5"/>
        <v>1.0416666666666667E-6</v>
      </c>
      <c r="E111" s="98">
        <f t="shared" si="6"/>
        <v>5.8275058275058279E-3</v>
      </c>
      <c r="F111" s="99">
        <f t="shared" si="7"/>
        <v>2.4654832347140044E-2</v>
      </c>
      <c r="G111" s="36" t="s">
        <v>536</v>
      </c>
      <c r="H111" s="31" t="s">
        <v>537</v>
      </c>
      <c r="I111" s="12">
        <v>43600</v>
      </c>
      <c r="J111" s="82" t="s">
        <v>538</v>
      </c>
      <c r="K111" s="46" t="s">
        <v>539</v>
      </c>
    </row>
    <row r="112" spans="1:12" s="25" customFormat="1" ht="73.5" x14ac:dyDescent="0.35">
      <c r="A112" s="27" t="s">
        <v>540</v>
      </c>
      <c r="B112" s="20">
        <v>160</v>
      </c>
      <c r="C112" s="21">
        <f t="shared" si="4"/>
        <v>2</v>
      </c>
      <c r="D112" s="97">
        <f t="shared" si="5"/>
        <v>6.6666666666666664E-4</v>
      </c>
      <c r="E112" s="98">
        <f t="shared" si="6"/>
        <v>3.7296037296037299</v>
      </c>
      <c r="F112" s="99">
        <f t="shared" si="7"/>
        <v>15.779092702169626</v>
      </c>
      <c r="G112" s="36" t="s">
        <v>541</v>
      </c>
      <c r="H112" s="31" t="s">
        <v>542</v>
      </c>
      <c r="I112" s="12">
        <v>43862</v>
      </c>
      <c r="J112" s="82" t="s">
        <v>543</v>
      </c>
      <c r="K112" s="44" t="s">
        <v>544</v>
      </c>
    </row>
    <row r="113" spans="1:12" s="25" customFormat="1" ht="63" x14ac:dyDescent="0.35">
      <c r="A113" s="27" t="s">
        <v>545</v>
      </c>
      <c r="B113" s="20">
        <v>120</v>
      </c>
      <c r="C113" s="21">
        <f t="shared" si="4"/>
        <v>1.5</v>
      </c>
      <c r="D113" s="97">
        <f t="shared" si="5"/>
        <v>5.0000000000000001E-4</v>
      </c>
      <c r="E113" s="98">
        <f t="shared" si="6"/>
        <v>2.7972027972027975</v>
      </c>
      <c r="F113" s="99">
        <f t="shared" si="7"/>
        <v>11.834319526627221</v>
      </c>
      <c r="G113" s="36" t="s">
        <v>546</v>
      </c>
      <c r="H113" s="31" t="s">
        <v>547</v>
      </c>
      <c r="I113" s="12">
        <v>43922</v>
      </c>
      <c r="J113" s="82" t="s">
        <v>289</v>
      </c>
      <c r="K113" s="44" t="s">
        <v>548</v>
      </c>
    </row>
    <row r="114" spans="1:12" s="25" customFormat="1" ht="31.5" x14ac:dyDescent="0.35">
      <c r="A114" s="27" t="s">
        <v>549</v>
      </c>
      <c r="B114" s="20">
        <v>50</v>
      </c>
      <c r="C114" s="21">
        <f t="shared" si="4"/>
        <v>0.625</v>
      </c>
      <c r="D114" s="97">
        <f t="shared" si="5"/>
        <v>2.0833333333333335E-4</v>
      </c>
      <c r="E114" s="98">
        <f t="shared" si="6"/>
        <v>1.1655011655011658</v>
      </c>
      <c r="F114" s="99">
        <f t="shared" si="7"/>
        <v>4.9309664694280091</v>
      </c>
      <c r="G114" s="36" t="s">
        <v>550</v>
      </c>
      <c r="H114" s="31" t="s">
        <v>551</v>
      </c>
      <c r="I114" s="12">
        <v>43808</v>
      </c>
      <c r="J114" s="82" t="s">
        <v>552</v>
      </c>
      <c r="K114" s="80" t="s">
        <v>2098</v>
      </c>
    </row>
    <row r="115" spans="1:12" s="25" customFormat="1" ht="84" x14ac:dyDescent="0.35">
      <c r="A115" s="27" t="s">
        <v>553</v>
      </c>
      <c r="B115" s="20">
        <v>4.5999999999999996</v>
      </c>
      <c r="C115" s="21">
        <f t="shared" si="4"/>
        <v>5.7499999999999996E-2</v>
      </c>
      <c r="D115" s="97">
        <f t="shared" si="5"/>
        <v>1.9166666666666664E-5</v>
      </c>
      <c r="E115" s="98">
        <f t="shared" si="6"/>
        <v>0.10722610722610723</v>
      </c>
      <c r="F115" s="99">
        <f t="shared" si="7"/>
        <v>0.45364891518737677</v>
      </c>
      <c r="G115" s="36" t="s">
        <v>554</v>
      </c>
      <c r="H115" s="31" t="s">
        <v>178</v>
      </c>
      <c r="I115" s="12">
        <v>44494</v>
      </c>
      <c r="J115" s="82" t="s">
        <v>179</v>
      </c>
      <c r="K115" s="46" t="s">
        <v>555</v>
      </c>
    </row>
    <row r="116" spans="1:12" s="25" customFormat="1" ht="70" x14ac:dyDescent="0.35">
      <c r="A116" s="27" t="s">
        <v>556</v>
      </c>
      <c r="B116" s="20">
        <v>300</v>
      </c>
      <c r="C116" s="21">
        <f t="shared" si="4"/>
        <v>3.75</v>
      </c>
      <c r="D116" s="97">
        <f t="shared" si="5"/>
        <v>1.25E-3</v>
      </c>
      <c r="E116" s="98">
        <f t="shared" si="6"/>
        <v>6.9930069930069934</v>
      </c>
      <c r="F116" s="99">
        <f t="shared" si="7"/>
        <v>29.585798816568051</v>
      </c>
      <c r="G116" s="36" t="s">
        <v>557</v>
      </c>
      <c r="H116" s="31" t="s">
        <v>558</v>
      </c>
      <c r="I116" s="12">
        <v>44545</v>
      </c>
      <c r="J116" s="82" t="s">
        <v>559</v>
      </c>
      <c r="K116" s="80" t="s">
        <v>560</v>
      </c>
    </row>
    <row r="117" spans="1:12" s="25" customFormat="1" ht="42" x14ac:dyDescent="0.35">
      <c r="A117" s="71" t="s">
        <v>561</v>
      </c>
      <c r="B117" s="21">
        <v>600</v>
      </c>
      <c r="C117" s="21">
        <f t="shared" si="4"/>
        <v>7.5</v>
      </c>
      <c r="D117" s="97">
        <f t="shared" si="5"/>
        <v>2.5000000000000001E-3</v>
      </c>
      <c r="E117" s="98">
        <f t="shared" si="6"/>
        <v>13.986013986013987</v>
      </c>
      <c r="F117" s="99">
        <f t="shared" si="7"/>
        <v>59.171597633136102</v>
      </c>
      <c r="G117" s="36" t="s">
        <v>562</v>
      </c>
      <c r="H117" s="31" t="s">
        <v>563</v>
      </c>
      <c r="I117" s="12">
        <v>42247</v>
      </c>
      <c r="J117" s="22" t="s">
        <v>564</v>
      </c>
      <c r="K117" s="46" t="s">
        <v>565</v>
      </c>
    </row>
    <row r="118" spans="1:12" s="25" customFormat="1" ht="52.5" x14ac:dyDescent="0.35">
      <c r="A118" s="27" t="s">
        <v>566</v>
      </c>
      <c r="B118" s="20">
        <v>125</v>
      </c>
      <c r="C118" s="21">
        <f t="shared" si="4"/>
        <v>1.5625</v>
      </c>
      <c r="D118" s="97">
        <f t="shared" si="5"/>
        <v>5.2083333333333333E-4</v>
      </c>
      <c r="E118" s="98">
        <f t="shared" si="6"/>
        <v>2.9137529137529143</v>
      </c>
      <c r="F118" s="99">
        <f t="shared" si="7"/>
        <v>12.327416173570024</v>
      </c>
      <c r="G118" s="36" t="s">
        <v>567</v>
      </c>
      <c r="H118" s="31" t="s">
        <v>568</v>
      </c>
      <c r="I118" s="12">
        <v>43860</v>
      </c>
      <c r="J118" s="82" t="s">
        <v>569</v>
      </c>
      <c r="K118" s="44" t="s">
        <v>570</v>
      </c>
      <c r="L118" s="28"/>
    </row>
    <row r="119" spans="1:12" s="25" customFormat="1" ht="21" x14ac:dyDescent="0.35">
      <c r="A119" s="27" t="s">
        <v>571</v>
      </c>
      <c r="B119" s="20">
        <v>50</v>
      </c>
      <c r="C119" s="21">
        <f t="shared" si="4"/>
        <v>0.625</v>
      </c>
      <c r="D119" s="97">
        <f t="shared" si="5"/>
        <v>2.0833333333333335E-4</v>
      </c>
      <c r="E119" s="98">
        <f t="shared" si="6"/>
        <v>1.1655011655011658</v>
      </c>
      <c r="F119" s="99">
        <f t="shared" si="7"/>
        <v>4.9309664694280091</v>
      </c>
      <c r="G119" s="37" t="s">
        <v>572</v>
      </c>
      <c r="H119" s="31" t="s">
        <v>573</v>
      </c>
      <c r="I119" s="12">
        <v>43776</v>
      </c>
      <c r="J119" s="22" t="s">
        <v>574</v>
      </c>
      <c r="K119" s="80" t="s">
        <v>2098</v>
      </c>
    </row>
    <row r="120" spans="1:12" s="25" customFormat="1" ht="110" x14ac:dyDescent="0.35">
      <c r="A120" s="27" t="s">
        <v>575</v>
      </c>
      <c r="B120" s="20">
        <v>5</v>
      </c>
      <c r="C120" s="21">
        <f t="shared" si="4"/>
        <v>6.25E-2</v>
      </c>
      <c r="D120" s="97">
        <f t="shared" si="5"/>
        <v>2.0833333333333333E-5</v>
      </c>
      <c r="E120" s="98">
        <f t="shared" si="6"/>
        <v>0.11655011655011656</v>
      </c>
      <c r="F120" s="99">
        <f t="shared" si="7"/>
        <v>0.49309664694280081</v>
      </c>
      <c r="G120" s="36" t="s">
        <v>576</v>
      </c>
      <c r="H120" s="105" t="s">
        <v>577</v>
      </c>
      <c r="I120" s="12">
        <v>43826</v>
      </c>
      <c r="J120" s="82" t="s">
        <v>578</v>
      </c>
      <c r="K120" s="46" t="s">
        <v>579</v>
      </c>
    </row>
    <row r="121" spans="1:12" s="25" customFormat="1" ht="40" x14ac:dyDescent="0.2">
      <c r="A121" s="27" t="s">
        <v>580</v>
      </c>
      <c r="B121" s="20">
        <v>1</v>
      </c>
      <c r="C121" s="21">
        <f t="shared" si="4"/>
        <v>1.2500000000000001E-2</v>
      </c>
      <c r="D121" s="97">
        <f t="shared" si="5"/>
        <v>4.1666666666666669E-6</v>
      </c>
      <c r="E121" s="98">
        <f t="shared" si="6"/>
        <v>2.3310023310023312E-2</v>
      </c>
      <c r="F121" s="99">
        <f t="shared" si="7"/>
        <v>9.8619329388560176E-2</v>
      </c>
      <c r="G121" s="36" t="s">
        <v>581</v>
      </c>
      <c r="H121" s="68" t="s">
        <v>582</v>
      </c>
      <c r="I121" s="12">
        <v>44530</v>
      </c>
      <c r="J121" s="22" t="s">
        <v>564</v>
      </c>
      <c r="K121" s="46" t="s">
        <v>583</v>
      </c>
    </row>
    <row r="122" spans="1:12" s="25" customFormat="1" ht="84" x14ac:dyDescent="0.35">
      <c r="A122" s="27" t="s">
        <v>584</v>
      </c>
      <c r="B122" s="20">
        <v>3</v>
      </c>
      <c r="C122" s="21">
        <f t="shared" si="4"/>
        <v>3.7499999999999999E-2</v>
      </c>
      <c r="D122" s="97">
        <f t="shared" si="5"/>
        <v>1.2499999999999999E-5</v>
      </c>
      <c r="E122" s="98">
        <f t="shared" si="6"/>
        <v>6.9930069930069935E-2</v>
      </c>
      <c r="F122" s="99">
        <f t="shared" si="7"/>
        <v>0.29585798816568049</v>
      </c>
      <c r="G122" s="40" t="s">
        <v>585</v>
      </c>
      <c r="H122" s="105" t="s">
        <v>586</v>
      </c>
      <c r="I122" s="12">
        <v>44559</v>
      </c>
      <c r="J122" s="82" t="s">
        <v>587</v>
      </c>
      <c r="K122" s="44" t="s">
        <v>588</v>
      </c>
    </row>
    <row r="123" spans="1:12" s="25" customFormat="1" ht="31.5" x14ac:dyDescent="0.35">
      <c r="A123" s="27" t="s">
        <v>589</v>
      </c>
      <c r="B123" s="20">
        <v>100</v>
      </c>
      <c r="C123" s="21">
        <f t="shared" si="4"/>
        <v>1.25</v>
      </c>
      <c r="D123" s="97">
        <f t="shared" si="5"/>
        <v>4.1666666666666669E-4</v>
      </c>
      <c r="E123" s="98">
        <f t="shared" si="6"/>
        <v>2.3310023310023316</v>
      </c>
      <c r="F123" s="99">
        <f t="shared" si="7"/>
        <v>9.8619329388560182</v>
      </c>
      <c r="G123" s="36" t="s">
        <v>590</v>
      </c>
      <c r="H123" s="31" t="s">
        <v>591</v>
      </c>
      <c r="I123" s="12">
        <v>44409</v>
      </c>
      <c r="J123" s="82" t="s">
        <v>318</v>
      </c>
      <c r="K123" s="46" t="s">
        <v>592</v>
      </c>
    </row>
    <row r="124" spans="1:12" s="25" customFormat="1" ht="84" x14ac:dyDescent="0.35">
      <c r="A124" s="27" t="s">
        <v>593</v>
      </c>
      <c r="B124" s="20">
        <v>4.2</v>
      </c>
      <c r="C124" s="21">
        <f t="shared" si="4"/>
        <v>5.2500000000000005E-2</v>
      </c>
      <c r="D124" s="97">
        <f t="shared" si="5"/>
        <v>1.7500000000000002E-5</v>
      </c>
      <c r="E124" s="98">
        <f t="shared" si="6"/>
        <v>9.7902097902097918E-2</v>
      </c>
      <c r="F124" s="99">
        <f t="shared" si="7"/>
        <v>0.41420118343195278</v>
      </c>
      <c r="G124" s="36" t="s">
        <v>594</v>
      </c>
      <c r="H124" s="31" t="s">
        <v>595</v>
      </c>
      <c r="I124" s="12">
        <v>43810</v>
      </c>
      <c r="J124" s="82" t="s">
        <v>596</v>
      </c>
      <c r="K124" s="46" t="s">
        <v>597</v>
      </c>
    </row>
    <row r="125" spans="1:12" s="25" customFormat="1" ht="136.5" x14ac:dyDescent="0.35">
      <c r="A125" s="27" t="s">
        <v>598</v>
      </c>
      <c r="B125" s="20">
        <v>0.25</v>
      </c>
      <c r="C125" s="21">
        <f t="shared" si="4"/>
        <v>3.1250000000000002E-3</v>
      </c>
      <c r="D125" s="97">
        <f t="shared" si="5"/>
        <v>1.0416666666666667E-6</v>
      </c>
      <c r="E125" s="98">
        <f t="shared" si="6"/>
        <v>5.8275058275058279E-3</v>
      </c>
      <c r="F125" s="99">
        <f t="shared" si="7"/>
        <v>2.4654832347140044E-2</v>
      </c>
      <c r="G125" s="36" t="s">
        <v>599</v>
      </c>
      <c r="H125" s="31" t="s">
        <v>600</v>
      </c>
      <c r="I125" s="12">
        <v>43053</v>
      </c>
      <c r="J125" s="82" t="s">
        <v>601</v>
      </c>
      <c r="K125" s="79" t="s">
        <v>602</v>
      </c>
    </row>
    <row r="126" spans="1:12" s="25" customFormat="1" ht="110" x14ac:dyDescent="0.35">
      <c r="A126" s="27" t="s">
        <v>603</v>
      </c>
      <c r="B126" s="20">
        <v>40</v>
      </c>
      <c r="C126" s="21">
        <f t="shared" si="4"/>
        <v>0.5</v>
      </c>
      <c r="D126" s="97">
        <f t="shared" si="5"/>
        <v>1.6666666666666666E-4</v>
      </c>
      <c r="E126" s="98">
        <f t="shared" si="6"/>
        <v>0.93240093240093247</v>
      </c>
      <c r="F126" s="99">
        <f t="shared" si="7"/>
        <v>3.9447731755424065</v>
      </c>
      <c r="G126" s="36" t="s">
        <v>604</v>
      </c>
      <c r="H126" s="105" t="s">
        <v>605</v>
      </c>
      <c r="I126" s="12">
        <v>44525</v>
      </c>
      <c r="J126" s="82" t="s">
        <v>606</v>
      </c>
      <c r="K126" s="44" t="s">
        <v>607</v>
      </c>
    </row>
    <row r="127" spans="1:12" s="25" customFormat="1" ht="73.5" x14ac:dyDescent="0.35">
      <c r="A127" s="27" t="s">
        <v>608</v>
      </c>
      <c r="B127" s="20">
        <v>0.5</v>
      </c>
      <c r="C127" s="21">
        <f t="shared" si="4"/>
        <v>6.2500000000000003E-3</v>
      </c>
      <c r="D127" s="97">
        <f t="shared" si="5"/>
        <v>2.0833333333333334E-6</v>
      </c>
      <c r="E127" s="98">
        <f t="shared" si="6"/>
        <v>1.1655011655011656E-2</v>
      </c>
      <c r="F127" s="99">
        <f t="shared" si="7"/>
        <v>4.9309664694280088E-2</v>
      </c>
      <c r="G127" s="36" t="s">
        <v>609</v>
      </c>
      <c r="H127" s="31" t="s">
        <v>610</v>
      </c>
      <c r="I127" s="12">
        <v>43886</v>
      </c>
      <c r="J127" s="82" t="s">
        <v>184</v>
      </c>
      <c r="K127" s="44" t="s">
        <v>611</v>
      </c>
    </row>
    <row r="128" spans="1:12" s="25" customFormat="1" ht="52.5" x14ac:dyDescent="0.35">
      <c r="A128" s="27" t="s">
        <v>612</v>
      </c>
      <c r="B128" s="20">
        <v>300</v>
      </c>
      <c r="C128" s="21">
        <f t="shared" si="4"/>
        <v>3.75</v>
      </c>
      <c r="D128" s="97">
        <f t="shared" si="5"/>
        <v>1.25E-3</v>
      </c>
      <c r="E128" s="98">
        <f t="shared" si="6"/>
        <v>6.9930069930069934</v>
      </c>
      <c r="F128" s="99">
        <f t="shared" si="7"/>
        <v>29.585798816568051</v>
      </c>
      <c r="G128" s="41" t="s">
        <v>613</v>
      </c>
      <c r="H128" s="31" t="s">
        <v>614</v>
      </c>
      <c r="I128" s="12">
        <v>44522</v>
      </c>
      <c r="J128" s="82" t="s">
        <v>615</v>
      </c>
      <c r="K128" s="46" t="s">
        <v>616</v>
      </c>
    </row>
    <row r="129" spans="1:11" s="25" customFormat="1" ht="115.5" x14ac:dyDescent="0.35">
      <c r="A129" s="27" t="s">
        <v>617</v>
      </c>
      <c r="B129" s="20">
        <v>5</v>
      </c>
      <c r="C129" s="21">
        <f t="shared" si="4"/>
        <v>6.25E-2</v>
      </c>
      <c r="D129" s="97">
        <f t="shared" si="5"/>
        <v>2.0833333333333333E-5</v>
      </c>
      <c r="E129" s="98">
        <f t="shared" si="6"/>
        <v>0.11655011655011656</v>
      </c>
      <c r="F129" s="99">
        <f t="shared" si="7"/>
        <v>0.49309664694280081</v>
      </c>
      <c r="G129" s="37" t="s">
        <v>618</v>
      </c>
      <c r="H129" s="31" t="s">
        <v>619</v>
      </c>
      <c r="I129" s="12">
        <v>44328</v>
      </c>
      <c r="J129" s="82" t="s">
        <v>620</v>
      </c>
      <c r="K129" s="44" t="s">
        <v>621</v>
      </c>
    </row>
    <row r="130" spans="1:11" s="25" customFormat="1" ht="63" x14ac:dyDescent="0.35">
      <c r="A130" s="27" t="s">
        <v>622</v>
      </c>
      <c r="B130" s="20">
        <v>400</v>
      </c>
      <c r="C130" s="21">
        <f t="shared" si="4"/>
        <v>5</v>
      </c>
      <c r="D130" s="97">
        <f t="shared" si="5"/>
        <v>1.6666666666666668E-3</v>
      </c>
      <c r="E130" s="98">
        <f t="shared" si="6"/>
        <v>9.3240093240093262</v>
      </c>
      <c r="F130" s="99">
        <f t="shared" si="7"/>
        <v>39.447731755424073</v>
      </c>
      <c r="G130" s="37" t="s">
        <v>623</v>
      </c>
      <c r="H130" s="31" t="s">
        <v>624</v>
      </c>
      <c r="I130" s="12">
        <v>40911</v>
      </c>
      <c r="J130" s="83" t="s">
        <v>400</v>
      </c>
      <c r="K130" s="44" t="s">
        <v>625</v>
      </c>
    </row>
    <row r="131" spans="1:11" s="25" customFormat="1" ht="52.5" x14ac:dyDescent="0.35">
      <c r="A131" s="27" t="s">
        <v>626</v>
      </c>
      <c r="B131" s="20">
        <v>1000</v>
      </c>
      <c r="C131" s="21">
        <f t="shared" si="4"/>
        <v>12.5</v>
      </c>
      <c r="D131" s="97">
        <f t="shared" si="5"/>
        <v>4.1666666666666666E-3</v>
      </c>
      <c r="E131" s="98">
        <f t="shared" si="6"/>
        <v>23.310023310023315</v>
      </c>
      <c r="F131" s="99">
        <f t="shared" si="7"/>
        <v>98.619329388560189</v>
      </c>
      <c r="G131" s="37" t="s">
        <v>627</v>
      </c>
      <c r="H131" s="31" t="s">
        <v>628</v>
      </c>
      <c r="I131" s="12">
        <v>43543</v>
      </c>
      <c r="J131" s="82" t="s">
        <v>629</v>
      </c>
      <c r="K131" s="44" t="s">
        <v>630</v>
      </c>
    </row>
    <row r="132" spans="1:11" s="25" customFormat="1" ht="150" x14ac:dyDescent="0.35">
      <c r="A132" s="27" t="s">
        <v>631</v>
      </c>
      <c r="B132" s="20">
        <v>10</v>
      </c>
      <c r="C132" s="21">
        <f t="shared" si="4"/>
        <v>0.125</v>
      </c>
      <c r="D132" s="97">
        <f t="shared" si="5"/>
        <v>4.1666666666666665E-5</v>
      </c>
      <c r="E132" s="98">
        <f t="shared" si="6"/>
        <v>0.23310023310023312</v>
      </c>
      <c r="F132" s="99">
        <f t="shared" si="7"/>
        <v>0.98619329388560162</v>
      </c>
      <c r="G132" s="37" t="s">
        <v>632</v>
      </c>
      <c r="H132" s="105" t="s">
        <v>633</v>
      </c>
      <c r="I132" s="12">
        <v>43706</v>
      </c>
      <c r="J132" s="82" t="s">
        <v>332</v>
      </c>
      <c r="K132" s="44" t="s">
        <v>634</v>
      </c>
    </row>
    <row r="133" spans="1:11" s="25" customFormat="1" ht="70" x14ac:dyDescent="0.35">
      <c r="A133" s="27" t="s">
        <v>635</v>
      </c>
      <c r="B133" s="20">
        <v>20</v>
      </c>
      <c r="C133" s="21">
        <f t="shared" si="4"/>
        <v>0.25</v>
      </c>
      <c r="D133" s="97">
        <f t="shared" si="5"/>
        <v>8.3333333333333331E-5</v>
      </c>
      <c r="E133" s="98">
        <f t="shared" si="6"/>
        <v>0.46620046620046623</v>
      </c>
      <c r="F133" s="99">
        <f t="shared" si="7"/>
        <v>1.9723865877712032</v>
      </c>
      <c r="G133" s="37" t="s">
        <v>636</v>
      </c>
      <c r="H133" s="105" t="s">
        <v>637</v>
      </c>
      <c r="I133" s="12">
        <v>44530</v>
      </c>
      <c r="J133" s="82" t="s">
        <v>161</v>
      </c>
      <c r="K133" s="44" t="s">
        <v>638</v>
      </c>
    </row>
    <row r="134" spans="1:11" s="25" customFormat="1" ht="147" x14ac:dyDescent="0.35">
      <c r="A134" s="27" t="s">
        <v>639</v>
      </c>
      <c r="B134" s="20">
        <v>1</v>
      </c>
      <c r="C134" s="21">
        <f t="shared" ref="C134:C197" si="8">B134/$M$6</f>
        <v>1.2500000000000001E-2</v>
      </c>
      <c r="D134" s="97">
        <f t="shared" ref="D134:D197" si="9">C134/M$7</f>
        <v>4.1666666666666669E-6</v>
      </c>
      <c r="E134" s="98">
        <f t="shared" ref="E134:E197" si="10">(D134*M$8*M$10)/(M$9)</f>
        <v>2.3310023310023312E-2</v>
      </c>
      <c r="F134" s="99">
        <f t="shared" ref="F134:F197" si="11">(D134*M$8*M$10)/M$11</f>
        <v>9.8619329388560176E-2</v>
      </c>
      <c r="G134" s="37" t="s">
        <v>640</v>
      </c>
      <c r="H134" s="105" t="s">
        <v>641</v>
      </c>
      <c r="I134" s="12">
        <v>44197</v>
      </c>
      <c r="J134" s="82" t="s">
        <v>642</v>
      </c>
      <c r="K134" s="44" t="s">
        <v>643</v>
      </c>
    </row>
    <row r="135" spans="1:11" s="25" customFormat="1" ht="50" x14ac:dyDescent="0.35">
      <c r="A135" s="27" t="s">
        <v>644</v>
      </c>
      <c r="B135" s="20">
        <v>1</v>
      </c>
      <c r="C135" s="21">
        <f t="shared" si="8"/>
        <v>1.2500000000000001E-2</v>
      </c>
      <c r="D135" s="97">
        <f t="shared" si="9"/>
        <v>4.1666666666666669E-6</v>
      </c>
      <c r="E135" s="98">
        <f t="shared" si="10"/>
        <v>2.3310023310023312E-2</v>
      </c>
      <c r="F135" s="99">
        <f t="shared" si="11"/>
        <v>9.8619329388560176E-2</v>
      </c>
      <c r="G135" s="37" t="s">
        <v>645</v>
      </c>
      <c r="H135" s="105" t="s">
        <v>646</v>
      </c>
      <c r="I135" s="12">
        <v>44452</v>
      </c>
      <c r="J135" s="82" t="s">
        <v>647</v>
      </c>
      <c r="K135" s="46" t="s">
        <v>648</v>
      </c>
    </row>
    <row r="136" spans="1:11" s="25" customFormat="1" ht="63" x14ac:dyDescent="0.35">
      <c r="A136" s="27" t="s">
        <v>649</v>
      </c>
      <c r="B136" s="20">
        <v>50</v>
      </c>
      <c r="C136" s="21">
        <f t="shared" si="8"/>
        <v>0.625</v>
      </c>
      <c r="D136" s="97">
        <f t="shared" si="9"/>
        <v>2.0833333333333335E-4</v>
      </c>
      <c r="E136" s="98">
        <f t="shared" si="10"/>
        <v>1.1655011655011658</v>
      </c>
      <c r="F136" s="99">
        <f t="shared" si="11"/>
        <v>4.9309664694280091</v>
      </c>
      <c r="G136" s="37" t="s">
        <v>650</v>
      </c>
      <c r="H136" s="31" t="s">
        <v>651</v>
      </c>
      <c r="I136" s="12">
        <v>44074</v>
      </c>
      <c r="J136" s="82" t="s">
        <v>652</v>
      </c>
      <c r="K136" s="44" t="s">
        <v>653</v>
      </c>
    </row>
    <row r="137" spans="1:11" s="25" customFormat="1" ht="52.5" x14ac:dyDescent="0.35">
      <c r="A137" s="27" t="s">
        <v>654</v>
      </c>
      <c r="B137" s="20">
        <v>1200</v>
      </c>
      <c r="C137" s="21">
        <f t="shared" si="8"/>
        <v>15</v>
      </c>
      <c r="D137" s="97">
        <f t="shared" si="9"/>
        <v>5.0000000000000001E-3</v>
      </c>
      <c r="E137" s="98">
        <f t="shared" si="10"/>
        <v>27.972027972027973</v>
      </c>
      <c r="F137" s="99">
        <f t="shared" si="11"/>
        <v>118.3431952662722</v>
      </c>
      <c r="G137" s="75" t="s">
        <v>655</v>
      </c>
      <c r="H137" s="31" t="s">
        <v>656</v>
      </c>
      <c r="I137" s="12">
        <v>43893</v>
      </c>
      <c r="J137" s="82" t="s">
        <v>657</v>
      </c>
      <c r="K137" s="44" t="s">
        <v>658</v>
      </c>
    </row>
    <row r="138" spans="1:11" s="25" customFormat="1" ht="84" x14ac:dyDescent="0.35">
      <c r="A138" s="27" t="s">
        <v>659</v>
      </c>
      <c r="B138" s="20">
        <v>0.03</v>
      </c>
      <c r="C138" s="21">
        <f t="shared" si="8"/>
        <v>3.7500000000000001E-4</v>
      </c>
      <c r="D138" s="97">
        <f t="shared" si="9"/>
        <v>1.2499999999999999E-7</v>
      </c>
      <c r="E138" s="98">
        <f t="shared" si="10"/>
        <v>6.9930069930069941E-4</v>
      </c>
      <c r="F138" s="99">
        <f t="shared" si="11"/>
        <v>2.9585798816568051E-3</v>
      </c>
      <c r="G138" s="36" t="s">
        <v>660</v>
      </c>
      <c r="H138" s="31" t="s">
        <v>661</v>
      </c>
      <c r="I138" s="12">
        <v>44984</v>
      </c>
      <c r="J138" s="82" t="s">
        <v>662</v>
      </c>
      <c r="K138" s="44" t="s">
        <v>663</v>
      </c>
    </row>
    <row r="139" spans="1:11" s="25" customFormat="1" ht="168" x14ac:dyDescent="0.35">
      <c r="A139" s="27" t="s">
        <v>664</v>
      </c>
      <c r="B139" s="20">
        <v>1</v>
      </c>
      <c r="C139" s="21">
        <f t="shared" si="8"/>
        <v>1.2500000000000001E-2</v>
      </c>
      <c r="D139" s="97">
        <f t="shared" si="9"/>
        <v>4.1666666666666669E-6</v>
      </c>
      <c r="E139" s="98">
        <f t="shared" si="10"/>
        <v>2.3310023310023312E-2</v>
      </c>
      <c r="F139" s="99">
        <f t="shared" si="11"/>
        <v>9.8619329388560176E-2</v>
      </c>
      <c r="G139" s="36" t="s">
        <v>665</v>
      </c>
      <c r="H139" s="31" t="s">
        <v>666</v>
      </c>
      <c r="I139" s="12">
        <v>44548</v>
      </c>
      <c r="J139" s="82" t="s">
        <v>39</v>
      </c>
      <c r="K139" s="44" t="s">
        <v>667</v>
      </c>
    </row>
    <row r="140" spans="1:11" s="25" customFormat="1" ht="40" x14ac:dyDescent="0.35">
      <c r="A140" s="27" t="s">
        <v>668</v>
      </c>
      <c r="B140" s="20">
        <v>400</v>
      </c>
      <c r="C140" s="21">
        <f t="shared" si="8"/>
        <v>5</v>
      </c>
      <c r="D140" s="97">
        <f t="shared" si="9"/>
        <v>1.6666666666666668E-3</v>
      </c>
      <c r="E140" s="98">
        <f t="shared" si="10"/>
        <v>9.3240093240093262</v>
      </c>
      <c r="F140" s="99">
        <f t="shared" si="11"/>
        <v>39.447731755424073</v>
      </c>
      <c r="G140" s="37" t="s">
        <v>669</v>
      </c>
      <c r="H140" s="105" t="s">
        <v>670</v>
      </c>
      <c r="I140" s="12">
        <v>42811</v>
      </c>
      <c r="J140" s="82" t="s">
        <v>39</v>
      </c>
      <c r="K140" s="79" t="s">
        <v>671</v>
      </c>
    </row>
    <row r="141" spans="1:11" s="25" customFormat="1" ht="70" x14ac:dyDescent="0.35">
      <c r="A141" s="27" t="s">
        <v>672</v>
      </c>
      <c r="B141" s="20">
        <v>400</v>
      </c>
      <c r="C141" s="21">
        <f t="shared" si="8"/>
        <v>5</v>
      </c>
      <c r="D141" s="97">
        <f t="shared" si="9"/>
        <v>1.6666666666666668E-3</v>
      </c>
      <c r="E141" s="98">
        <f t="shared" si="10"/>
        <v>9.3240093240093262</v>
      </c>
      <c r="F141" s="99">
        <f t="shared" si="11"/>
        <v>39.447731755424073</v>
      </c>
      <c r="G141" s="37" t="s">
        <v>673</v>
      </c>
      <c r="H141" s="105" t="s">
        <v>674</v>
      </c>
      <c r="I141" s="12">
        <v>44327</v>
      </c>
      <c r="J141" s="82" t="s">
        <v>275</v>
      </c>
      <c r="K141" s="46" t="s">
        <v>675</v>
      </c>
    </row>
    <row r="142" spans="1:11" s="25" customFormat="1" ht="231" x14ac:dyDescent="0.35">
      <c r="A142" s="27" t="s">
        <v>676</v>
      </c>
      <c r="B142" s="20">
        <v>0.12</v>
      </c>
      <c r="C142" s="21">
        <f t="shared" si="8"/>
        <v>1.5E-3</v>
      </c>
      <c r="D142" s="97">
        <f t="shared" si="9"/>
        <v>4.9999999999999998E-7</v>
      </c>
      <c r="E142" s="98">
        <f t="shared" si="10"/>
        <v>2.7972027972027976E-3</v>
      </c>
      <c r="F142" s="99">
        <f t="shared" si="11"/>
        <v>1.183431952662722E-2</v>
      </c>
      <c r="G142" s="36" t="s">
        <v>677</v>
      </c>
      <c r="H142" s="105" t="s">
        <v>678</v>
      </c>
      <c r="I142" s="12">
        <v>43854</v>
      </c>
      <c r="J142" s="82" t="s">
        <v>679</v>
      </c>
      <c r="K142" s="44" t="s">
        <v>680</v>
      </c>
    </row>
    <row r="143" spans="1:11" s="25" customFormat="1" ht="31.5" x14ac:dyDescent="0.35">
      <c r="A143" s="27" t="s">
        <v>681</v>
      </c>
      <c r="B143" s="20">
        <v>150</v>
      </c>
      <c r="C143" s="21">
        <f t="shared" si="8"/>
        <v>1.875</v>
      </c>
      <c r="D143" s="97">
        <f t="shared" si="9"/>
        <v>6.2500000000000001E-4</v>
      </c>
      <c r="E143" s="98">
        <f t="shared" si="10"/>
        <v>3.4965034965034967</v>
      </c>
      <c r="F143" s="99">
        <f t="shared" si="11"/>
        <v>14.792899408284025</v>
      </c>
      <c r="G143" s="36" t="s">
        <v>682</v>
      </c>
      <c r="H143" s="31" t="s">
        <v>683</v>
      </c>
      <c r="I143" s="12">
        <v>42479</v>
      </c>
      <c r="J143" s="82" t="s">
        <v>39</v>
      </c>
      <c r="K143" s="46" t="s">
        <v>684</v>
      </c>
    </row>
    <row r="144" spans="1:11" s="25" customFormat="1" ht="60" x14ac:dyDescent="0.35">
      <c r="A144" s="27" t="s">
        <v>685</v>
      </c>
      <c r="B144" s="20">
        <v>1.5</v>
      </c>
      <c r="C144" s="21">
        <f t="shared" si="8"/>
        <v>1.8749999999999999E-2</v>
      </c>
      <c r="D144" s="97">
        <f t="shared" si="9"/>
        <v>6.2499999999999995E-6</v>
      </c>
      <c r="E144" s="98">
        <f t="shared" si="10"/>
        <v>3.4965034965034968E-2</v>
      </c>
      <c r="F144" s="99">
        <f t="shared" si="11"/>
        <v>0.14792899408284024</v>
      </c>
      <c r="G144" s="36" t="s">
        <v>686</v>
      </c>
      <c r="H144" s="105" t="s">
        <v>687</v>
      </c>
      <c r="I144" s="12">
        <v>44344</v>
      </c>
      <c r="J144" s="82" t="s">
        <v>166</v>
      </c>
      <c r="K144" s="46" t="s">
        <v>688</v>
      </c>
    </row>
    <row r="145" spans="1:12" s="25" customFormat="1" ht="21" x14ac:dyDescent="0.35">
      <c r="A145" s="27" t="s">
        <v>689</v>
      </c>
      <c r="B145" s="20">
        <v>25</v>
      </c>
      <c r="C145" s="21">
        <f t="shared" si="8"/>
        <v>0.3125</v>
      </c>
      <c r="D145" s="97">
        <f t="shared" si="9"/>
        <v>1.0416666666666667E-4</v>
      </c>
      <c r="E145" s="98">
        <f t="shared" si="10"/>
        <v>0.58275058275058289</v>
      </c>
      <c r="F145" s="99">
        <f t="shared" si="11"/>
        <v>2.4654832347140045</v>
      </c>
      <c r="G145" s="41" t="s">
        <v>690</v>
      </c>
      <c r="H145" s="31" t="s">
        <v>691</v>
      </c>
      <c r="I145" s="12">
        <v>44544</v>
      </c>
      <c r="J145" s="82" t="s">
        <v>692</v>
      </c>
      <c r="K145" s="46" t="s">
        <v>693</v>
      </c>
    </row>
    <row r="146" spans="1:12" s="25" customFormat="1" ht="168" x14ac:dyDescent="0.35">
      <c r="A146" s="27" t="s">
        <v>694</v>
      </c>
      <c r="B146" s="20">
        <v>10</v>
      </c>
      <c r="C146" s="21">
        <f t="shared" si="8"/>
        <v>0.125</v>
      </c>
      <c r="D146" s="97">
        <f t="shared" si="9"/>
        <v>4.1666666666666665E-5</v>
      </c>
      <c r="E146" s="98">
        <f t="shared" si="10"/>
        <v>0.23310023310023312</v>
      </c>
      <c r="F146" s="99">
        <f t="shared" si="11"/>
        <v>0.98619329388560162</v>
      </c>
      <c r="G146" s="41" t="s">
        <v>695</v>
      </c>
      <c r="H146" s="105" t="s">
        <v>696</v>
      </c>
      <c r="I146" s="12">
        <v>44488</v>
      </c>
      <c r="J146" s="82" t="s">
        <v>697</v>
      </c>
      <c r="K146" s="44" t="s">
        <v>698</v>
      </c>
    </row>
    <row r="147" spans="1:12" s="25" customFormat="1" ht="30" x14ac:dyDescent="0.35">
      <c r="A147" s="27" t="s">
        <v>699</v>
      </c>
      <c r="B147" s="20">
        <v>500</v>
      </c>
      <c r="C147" s="21">
        <f t="shared" si="8"/>
        <v>6.25</v>
      </c>
      <c r="D147" s="97">
        <f t="shared" si="9"/>
        <v>2.0833333333333333E-3</v>
      </c>
      <c r="E147" s="98">
        <f t="shared" si="10"/>
        <v>11.655011655011657</v>
      </c>
      <c r="F147" s="99">
        <f t="shared" si="11"/>
        <v>49.309664694280094</v>
      </c>
      <c r="G147" s="37" t="s">
        <v>700</v>
      </c>
      <c r="H147" s="31" t="s">
        <v>701</v>
      </c>
      <c r="I147" s="12">
        <v>44481</v>
      </c>
      <c r="J147" s="82" t="s">
        <v>270</v>
      </c>
      <c r="K147" s="46" t="s">
        <v>702</v>
      </c>
    </row>
    <row r="148" spans="1:12" s="25" customFormat="1" ht="21" x14ac:dyDescent="0.35">
      <c r="A148" s="27" t="s">
        <v>703</v>
      </c>
      <c r="B148" s="20">
        <v>10</v>
      </c>
      <c r="C148" s="21">
        <f t="shared" si="8"/>
        <v>0.125</v>
      </c>
      <c r="D148" s="97">
        <f t="shared" si="9"/>
        <v>4.1666666666666665E-5</v>
      </c>
      <c r="E148" s="98">
        <f t="shared" si="10"/>
        <v>0.23310023310023312</v>
      </c>
      <c r="F148" s="99">
        <f t="shared" si="11"/>
        <v>0.98619329388560162</v>
      </c>
      <c r="G148" s="37" t="s">
        <v>704</v>
      </c>
      <c r="H148" s="31" t="s">
        <v>705</v>
      </c>
      <c r="I148" s="12">
        <v>43355</v>
      </c>
      <c r="J148" s="82" t="s">
        <v>706</v>
      </c>
      <c r="K148" s="80" t="s">
        <v>2098</v>
      </c>
    </row>
    <row r="149" spans="1:12" s="25" customFormat="1" ht="31.5" x14ac:dyDescent="0.35">
      <c r="A149" s="71" t="s">
        <v>707</v>
      </c>
      <c r="B149" s="29">
        <v>3600</v>
      </c>
      <c r="C149" s="21">
        <f t="shared" si="8"/>
        <v>45</v>
      </c>
      <c r="D149" s="97">
        <f t="shared" si="9"/>
        <v>1.4999999999999999E-2</v>
      </c>
      <c r="E149" s="98">
        <f t="shared" si="10"/>
        <v>83.91608391608392</v>
      </c>
      <c r="F149" s="99">
        <f t="shared" si="11"/>
        <v>355.02958579881658</v>
      </c>
      <c r="G149" s="36" t="s">
        <v>708</v>
      </c>
      <c r="H149" s="31" t="s">
        <v>709</v>
      </c>
      <c r="I149" s="12">
        <v>43207</v>
      </c>
      <c r="J149" s="82" t="s">
        <v>275</v>
      </c>
      <c r="K149" s="44" t="s">
        <v>710</v>
      </c>
    </row>
    <row r="150" spans="1:12" s="25" customFormat="1" ht="60" x14ac:dyDescent="0.35">
      <c r="A150" s="27" t="s">
        <v>711</v>
      </c>
      <c r="B150" s="20">
        <v>2.5</v>
      </c>
      <c r="C150" s="21">
        <f t="shared" si="8"/>
        <v>3.125E-2</v>
      </c>
      <c r="D150" s="97">
        <f t="shared" si="9"/>
        <v>1.0416666666666666E-5</v>
      </c>
      <c r="E150" s="98">
        <f t="shared" si="10"/>
        <v>5.8275058275058279E-2</v>
      </c>
      <c r="F150" s="99">
        <f t="shared" si="11"/>
        <v>0.2465483234714004</v>
      </c>
      <c r="G150" s="37" t="s">
        <v>712</v>
      </c>
      <c r="H150" s="31" t="s">
        <v>713</v>
      </c>
      <c r="I150" s="12">
        <v>44337</v>
      </c>
      <c r="J150" s="82" t="s">
        <v>714</v>
      </c>
      <c r="K150" s="46" t="s">
        <v>715</v>
      </c>
      <c r="L150" s="28"/>
    </row>
    <row r="151" spans="1:12" s="25" customFormat="1" ht="73.5" x14ac:dyDescent="0.35">
      <c r="A151" s="27" t="s">
        <v>716</v>
      </c>
      <c r="B151" s="20">
        <v>30</v>
      </c>
      <c r="C151" s="21">
        <f t="shared" si="8"/>
        <v>0.375</v>
      </c>
      <c r="D151" s="97">
        <f t="shared" si="9"/>
        <v>1.25E-4</v>
      </c>
      <c r="E151" s="98">
        <f t="shared" si="10"/>
        <v>0.69930069930069938</v>
      </c>
      <c r="F151" s="99">
        <f t="shared" si="11"/>
        <v>2.9585798816568052</v>
      </c>
      <c r="G151" s="37" t="s">
        <v>717</v>
      </c>
      <c r="H151" s="105" t="s">
        <v>718</v>
      </c>
      <c r="I151" s="12">
        <v>44317</v>
      </c>
      <c r="J151" s="82" t="s">
        <v>318</v>
      </c>
      <c r="K151" s="44" t="s">
        <v>719</v>
      </c>
    </row>
    <row r="152" spans="1:12" s="25" customFormat="1" ht="73.5" x14ac:dyDescent="0.35">
      <c r="A152" s="27" t="s">
        <v>720</v>
      </c>
      <c r="B152" s="20">
        <v>35</v>
      </c>
      <c r="C152" s="21">
        <f t="shared" si="8"/>
        <v>0.4375</v>
      </c>
      <c r="D152" s="97">
        <f t="shared" si="9"/>
        <v>1.4583333333333335E-4</v>
      </c>
      <c r="E152" s="98">
        <f t="shared" si="10"/>
        <v>0.81585081585081598</v>
      </c>
      <c r="F152" s="99">
        <f t="shared" si="11"/>
        <v>3.4516765285996063</v>
      </c>
      <c r="G152" s="37" t="s">
        <v>721</v>
      </c>
      <c r="H152" s="105" t="s">
        <v>722</v>
      </c>
      <c r="I152" s="12">
        <v>43383</v>
      </c>
      <c r="J152" s="82" t="s">
        <v>723</v>
      </c>
      <c r="K152" s="44" t="s">
        <v>724</v>
      </c>
    </row>
    <row r="153" spans="1:12" s="25" customFormat="1" ht="73.5" x14ac:dyDescent="0.35">
      <c r="A153" s="27" t="s">
        <v>725</v>
      </c>
      <c r="B153" s="20">
        <v>800</v>
      </c>
      <c r="C153" s="21">
        <f t="shared" si="8"/>
        <v>10</v>
      </c>
      <c r="D153" s="97">
        <f t="shared" si="9"/>
        <v>3.3333333333333335E-3</v>
      </c>
      <c r="E153" s="98">
        <f t="shared" si="10"/>
        <v>18.648018648018652</v>
      </c>
      <c r="F153" s="99">
        <f t="shared" si="11"/>
        <v>78.895463510848145</v>
      </c>
      <c r="G153" s="37" t="s">
        <v>726</v>
      </c>
      <c r="H153" s="31" t="s">
        <v>727</v>
      </c>
      <c r="I153" s="12">
        <v>42529</v>
      </c>
      <c r="J153" s="82" t="s">
        <v>728</v>
      </c>
      <c r="K153" s="44" t="s">
        <v>729</v>
      </c>
    </row>
    <row r="154" spans="1:12" s="25" customFormat="1" ht="94.5" x14ac:dyDescent="0.35">
      <c r="A154" s="27" t="s">
        <v>730</v>
      </c>
      <c r="B154" s="20">
        <v>0.1</v>
      </c>
      <c r="C154" s="21">
        <f t="shared" si="8"/>
        <v>1.25E-3</v>
      </c>
      <c r="D154" s="97">
        <f t="shared" si="9"/>
        <v>4.1666666666666667E-7</v>
      </c>
      <c r="E154" s="98">
        <f t="shared" si="10"/>
        <v>2.331002331002331E-3</v>
      </c>
      <c r="F154" s="99">
        <f t="shared" si="11"/>
        <v>9.8619329388560158E-3</v>
      </c>
      <c r="G154" s="41" t="s">
        <v>731</v>
      </c>
      <c r="H154" s="31" t="s">
        <v>732</v>
      </c>
      <c r="I154" s="12">
        <v>43815</v>
      </c>
      <c r="J154" s="82" t="s">
        <v>733</v>
      </c>
      <c r="K154" s="46" t="s">
        <v>734</v>
      </c>
    </row>
    <row r="155" spans="1:12" s="25" customFormat="1" ht="21" x14ac:dyDescent="0.35">
      <c r="A155" s="27" t="s">
        <v>735</v>
      </c>
      <c r="B155" s="20">
        <v>120</v>
      </c>
      <c r="C155" s="21">
        <f t="shared" si="8"/>
        <v>1.5</v>
      </c>
      <c r="D155" s="97">
        <f t="shared" si="9"/>
        <v>5.0000000000000001E-4</v>
      </c>
      <c r="E155" s="98">
        <f t="shared" si="10"/>
        <v>2.7972027972027975</v>
      </c>
      <c r="F155" s="99">
        <f t="shared" si="11"/>
        <v>11.834319526627221</v>
      </c>
      <c r="G155" s="37" t="s">
        <v>736</v>
      </c>
      <c r="H155" s="31" t="s">
        <v>737</v>
      </c>
      <c r="I155" s="12">
        <v>44511</v>
      </c>
      <c r="J155" s="82" t="s">
        <v>738</v>
      </c>
      <c r="K155" s="80" t="s">
        <v>2098</v>
      </c>
    </row>
    <row r="156" spans="1:12" s="25" customFormat="1" ht="94.5" x14ac:dyDescent="0.35">
      <c r="A156" s="27" t="s">
        <v>739</v>
      </c>
      <c r="B156" s="20">
        <v>1</v>
      </c>
      <c r="C156" s="21">
        <f t="shared" si="8"/>
        <v>1.2500000000000001E-2</v>
      </c>
      <c r="D156" s="97">
        <f t="shared" si="9"/>
        <v>4.1666666666666669E-6</v>
      </c>
      <c r="E156" s="98">
        <f t="shared" si="10"/>
        <v>2.3310023310023312E-2</v>
      </c>
      <c r="F156" s="99">
        <f t="shared" si="11"/>
        <v>9.8619329388560176E-2</v>
      </c>
      <c r="G156" s="41" t="s">
        <v>740</v>
      </c>
      <c r="H156" s="105" t="s">
        <v>741</v>
      </c>
      <c r="I156" s="12">
        <v>44482</v>
      </c>
      <c r="J156" s="82" t="s">
        <v>697</v>
      </c>
      <c r="K156" s="44" t="s">
        <v>742</v>
      </c>
    </row>
    <row r="157" spans="1:12" s="25" customFormat="1" ht="94.5" x14ac:dyDescent="0.35">
      <c r="A157" s="27" t="s">
        <v>743</v>
      </c>
      <c r="B157" s="20">
        <v>50</v>
      </c>
      <c r="C157" s="21">
        <f t="shared" si="8"/>
        <v>0.625</v>
      </c>
      <c r="D157" s="97">
        <f t="shared" si="9"/>
        <v>2.0833333333333335E-4</v>
      </c>
      <c r="E157" s="98">
        <f t="shared" si="10"/>
        <v>1.1655011655011658</v>
      </c>
      <c r="F157" s="99">
        <f t="shared" si="11"/>
        <v>4.9309664694280091</v>
      </c>
      <c r="G157" s="37" t="s">
        <v>744</v>
      </c>
      <c r="H157" s="105" t="s">
        <v>745</v>
      </c>
      <c r="I157" s="12">
        <v>43479</v>
      </c>
      <c r="J157" s="82" t="s">
        <v>746</v>
      </c>
      <c r="K157" s="44" t="s">
        <v>747</v>
      </c>
    </row>
    <row r="158" spans="1:12" s="25" customFormat="1" ht="42" x14ac:dyDescent="0.35">
      <c r="A158" s="71" t="s">
        <v>748</v>
      </c>
      <c r="B158" s="21">
        <v>4.2999999999999997E-2</v>
      </c>
      <c r="C158" s="21">
        <f t="shared" si="8"/>
        <v>5.375E-4</v>
      </c>
      <c r="D158" s="97">
        <f t="shared" si="9"/>
        <v>1.7916666666666666E-7</v>
      </c>
      <c r="E158" s="98">
        <f t="shared" si="10"/>
        <v>1.0023310023310025E-3</v>
      </c>
      <c r="F158" s="99">
        <f t="shared" si="11"/>
        <v>4.2406311637080869E-3</v>
      </c>
      <c r="G158" s="36" t="s">
        <v>749</v>
      </c>
      <c r="H158" s="31" t="s">
        <v>750</v>
      </c>
      <c r="I158" s="12">
        <v>44334</v>
      </c>
      <c r="J158" s="82" t="s">
        <v>52</v>
      </c>
      <c r="K158" s="46" t="s">
        <v>751</v>
      </c>
    </row>
    <row r="159" spans="1:12" s="25" customFormat="1" ht="63" x14ac:dyDescent="0.35">
      <c r="A159" s="27" t="s">
        <v>752</v>
      </c>
      <c r="B159" s="20">
        <v>20</v>
      </c>
      <c r="C159" s="21">
        <f t="shared" si="8"/>
        <v>0.25</v>
      </c>
      <c r="D159" s="97">
        <f t="shared" si="9"/>
        <v>8.3333333333333331E-5</v>
      </c>
      <c r="E159" s="98">
        <f t="shared" si="10"/>
        <v>0.46620046620046623</v>
      </c>
      <c r="F159" s="99">
        <f t="shared" si="11"/>
        <v>1.9723865877712032</v>
      </c>
      <c r="G159" s="36" t="s">
        <v>753</v>
      </c>
      <c r="H159" s="31" t="s">
        <v>754</v>
      </c>
      <c r="I159" s="12">
        <v>40500</v>
      </c>
      <c r="J159" s="22" t="s">
        <v>755</v>
      </c>
      <c r="K159" s="46" t="s">
        <v>756</v>
      </c>
      <c r="L159" s="28"/>
    </row>
    <row r="160" spans="1:12" s="25" customFormat="1" ht="84" x14ac:dyDescent="0.35">
      <c r="A160" s="27" t="s">
        <v>757</v>
      </c>
      <c r="B160" s="20">
        <v>2.5</v>
      </c>
      <c r="C160" s="21">
        <f t="shared" si="8"/>
        <v>3.125E-2</v>
      </c>
      <c r="D160" s="97">
        <f t="shared" si="9"/>
        <v>1.0416666666666666E-5</v>
      </c>
      <c r="E160" s="98">
        <f t="shared" si="10"/>
        <v>5.8275058275058279E-2</v>
      </c>
      <c r="F160" s="99">
        <f t="shared" si="11"/>
        <v>0.2465483234714004</v>
      </c>
      <c r="G160" s="37" t="s">
        <v>758</v>
      </c>
      <c r="H160" s="31" t="s">
        <v>759</v>
      </c>
      <c r="I160" s="12">
        <v>42999</v>
      </c>
      <c r="J160" s="82" t="s">
        <v>363</v>
      </c>
      <c r="K160" s="44" t="s">
        <v>760</v>
      </c>
    </row>
    <row r="161" spans="1:11" s="25" customFormat="1" ht="52.5" x14ac:dyDescent="0.35">
      <c r="A161" s="27" t="s">
        <v>761</v>
      </c>
      <c r="B161" s="20">
        <v>1</v>
      </c>
      <c r="C161" s="21">
        <f t="shared" si="8"/>
        <v>1.2500000000000001E-2</v>
      </c>
      <c r="D161" s="97">
        <f t="shared" si="9"/>
        <v>4.1666666666666669E-6</v>
      </c>
      <c r="E161" s="98">
        <f t="shared" si="10"/>
        <v>2.3310023310023312E-2</v>
      </c>
      <c r="F161" s="99">
        <f t="shared" si="11"/>
        <v>9.8619329388560176E-2</v>
      </c>
      <c r="G161" s="37" t="s">
        <v>762</v>
      </c>
      <c r="H161" s="31" t="s">
        <v>763</v>
      </c>
      <c r="I161" s="12">
        <v>44572</v>
      </c>
      <c r="J161" s="82" t="s">
        <v>764</v>
      </c>
      <c r="K161" s="44" t="s">
        <v>765</v>
      </c>
    </row>
    <row r="162" spans="1:11" s="25" customFormat="1" ht="63" x14ac:dyDescent="0.35">
      <c r="A162" s="27" t="s">
        <v>766</v>
      </c>
      <c r="B162" s="20">
        <v>15</v>
      </c>
      <c r="C162" s="21">
        <f t="shared" si="8"/>
        <v>0.1875</v>
      </c>
      <c r="D162" s="97">
        <f t="shared" si="9"/>
        <v>6.2500000000000001E-5</v>
      </c>
      <c r="E162" s="98">
        <f t="shared" si="10"/>
        <v>0.34965034965034969</v>
      </c>
      <c r="F162" s="99">
        <f t="shared" si="11"/>
        <v>1.4792899408284026</v>
      </c>
      <c r="G162" s="37" t="s">
        <v>767</v>
      </c>
      <c r="H162" s="31" t="s">
        <v>768</v>
      </c>
      <c r="I162" s="12">
        <v>44251</v>
      </c>
      <c r="J162" s="82" t="s">
        <v>39</v>
      </c>
      <c r="K162" s="44" t="s">
        <v>769</v>
      </c>
    </row>
    <row r="163" spans="1:11" s="25" customFormat="1" ht="42" x14ac:dyDescent="0.35">
      <c r="A163" s="27" t="s">
        <v>770</v>
      </c>
      <c r="B163" s="20">
        <v>750</v>
      </c>
      <c r="C163" s="21">
        <f t="shared" si="8"/>
        <v>9.375</v>
      </c>
      <c r="D163" s="97">
        <f t="shared" si="9"/>
        <v>3.1250000000000002E-3</v>
      </c>
      <c r="E163" s="98">
        <f t="shared" si="10"/>
        <v>17.482517482517483</v>
      </c>
      <c r="F163" s="99">
        <f t="shared" si="11"/>
        <v>73.964497041420131</v>
      </c>
      <c r="G163" s="37" t="s">
        <v>771</v>
      </c>
      <c r="H163" s="31" t="s">
        <v>772</v>
      </c>
      <c r="I163" s="12">
        <v>43433</v>
      </c>
      <c r="J163" s="82" t="s">
        <v>213</v>
      </c>
      <c r="K163" s="44" t="s">
        <v>773</v>
      </c>
    </row>
    <row r="164" spans="1:11" s="25" customFormat="1" ht="178.5" x14ac:dyDescent="0.35">
      <c r="A164" s="27" t="s">
        <v>774</v>
      </c>
      <c r="B164" s="20">
        <v>20</v>
      </c>
      <c r="C164" s="21">
        <f t="shared" si="8"/>
        <v>0.25</v>
      </c>
      <c r="D164" s="97">
        <f t="shared" si="9"/>
        <v>8.3333333333333331E-5</v>
      </c>
      <c r="E164" s="98">
        <f t="shared" si="10"/>
        <v>0.46620046620046623</v>
      </c>
      <c r="F164" s="99">
        <f t="shared" si="11"/>
        <v>1.9723865877712032</v>
      </c>
      <c r="G164" s="37" t="s">
        <v>775</v>
      </c>
      <c r="H164" s="31" t="s">
        <v>776</v>
      </c>
      <c r="I164" s="12">
        <v>44360</v>
      </c>
      <c r="J164" s="82" t="s">
        <v>166</v>
      </c>
      <c r="K164" s="44" t="s">
        <v>777</v>
      </c>
    </row>
    <row r="165" spans="1:11" s="25" customFormat="1" ht="105" x14ac:dyDescent="0.35">
      <c r="A165" s="27" t="s">
        <v>778</v>
      </c>
      <c r="B165" s="20">
        <v>50</v>
      </c>
      <c r="C165" s="21">
        <f t="shared" si="8"/>
        <v>0.625</v>
      </c>
      <c r="D165" s="97">
        <f t="shared" si="9"/>
        <v>2.0833333333333335E-4</v>
      </c>
      <c r="E165" s="98">
        <f t="shared" si="10"/>
        <v>1.1655011655011658</v>
      </c>
      <c r="F165" s="99">
        <f t="shared" si="11"/>
        <v>4.9309664694280091</v>
      </c>
      <c r="G165" s="37" t="s">
        <v>779</v>
      </c>
      <c r="H165" s="105" t="s">
        <v>780</v>
      </c>
      <c r="I165" s="12">
        <v>44530</v>
      </c>
      <c r="J165" s="82" t="s">
        <v>189</v>
      </c>
      <c r="K165" s="44" t="s">
        <v>781</v>
      </c>
    </row>
    <row r="166" spans="1:11" s="25" customFormat="1" ht="31.5" x14ac:dyDescent="0.35">
      <c r="A166" s="27" t="s">
        <v>782</v>
      </c>
      <c r="B166" s="20">
        <v>3000</v>
      </c>
      <c r="C166" s="21">
        <f t="shared" si="8"/>
        <v>37.5</v>
      </c>
      <c r="D166" s="97">
        <f t="shared" si="9"/>
        <v>1.2500000000000001E-2</v>
      </c>
      <c r="E166" s="98">
        <f t="shared" si="10"/>
        <v>69.930069930069934</v>
      </c>
      <c r="F166" s="99">
        <f t="shared" si="11"/>
        <v>295.85798816568052</v>
      </c>
      <c r="G166" s="36" t="s">
        <v>783</v>
      </c>
      <c r="H166" s="31" t="s">
        <v>784</v>
      </c>
      <c r="I166" s="12">
        <v>43762</v>
      </c>
      <c r="J166" s="82" t="s">
        <v>785</v>
      </c>
      <c r="K166" s="46" t="s">
        <v>786</v>
      </c>
    </row>
    <row r="167" spans="1:11" s="25" customFormat="1" ht="120" x14ac:dyDescent="0.35">
      <c r="A167" s="27" t="s">
        <v>787</v>
      </c>
      <c r="B167" s="20">
        <v>20</v>
      </c>
      <c r="C167" s="21">
        <f t="shared" si="8"/>
        <v>0.25</v>
      </c>
      <c r="D167" s="97">
        <f t="shared" si="9"/>
        <v>8.3333333333333331E-5</v>
      </c>
      <c r="E167" s="98">
        <f t="shared" si="10"/>
        <v>0.46620046620046623</v>
      </c>
      <c r="F167" s="99">
        <f t="shared" si="11"/>
        <v>1.9723865877712032</v>
      </c>
      <c r="G167" s="36" t="s">
        <v>788</v>
      </c>
      <c r="H167" s="105" t="s">
        <v>789</v>
      </c>
      <c r="I167" s="12">
        <v>44069</v>
      </c>
      <c r="J167" s="82" t="s">
        <v>104</v>
      </c>
      <c r="K167" s="46" t="s">
        <v>790</v>
      </c>
    </row>
    <row r="168" spans="1:11" s="25" customFormat="1" ht="130" x14ac:dyDescent="0.35">
      <c r="A168" s="27" t="s">
        <v>791</v>
      </c>
      <c r="B168" s="20">
        <v>900</v>
      </c>
      <c r="C168" s="21">
        <f t="shared" si="8"/>
        <v>11.25</v>
      </c>
      <c r="D168" s="97">
        <f t="shared" si="9"/>
        <v>3.7499999999999999E-3</v>
      </c>
      <c r="E168" s="98">
        <f t="shared" si="10"/>
        <v>20.97902097902098</v>
      </c>
      <c r="F168" s="99">
        <f t="shared" si="11"/>
        <v>88.757396449704146</v>
      </c>
      <c r="G168" s="36" t="s">
        <v>792</v>
      </c>
      <c r="H168" s="105" t="s">
        <v>793</v>
      </c>
      <c r="I168" s="12">
        <v>41701</v>
      </c>
      <c r="J168" s="82" t="s">
        <v>299</v>
      </c>
      <c r="K168" s="46" t="s">
        <v>794</v>
      </c>
    </row>
    <row r="169" spans="1:11" s="25" customFormat="1" ht="52.5" x14ac:dyDescent="0.35">
      <c r="A169" s="27" t="s">
        <v>795</v>
      </c>
      <c r="B169" s="20">
        <v>1200</v>
      </c>
      <c r="C169" s="21">
        <f t="shared" si="8"/>
        <v>15</v>
      </c>
      <c r="D169" s="97">
        <f t="shared" si="9"/>
        <v>5.0000000000000001E-3</v>
      </c>
      <c r="E169" s="98">
        <f t="shared" si="10"/>
        <v>27.972027972027973</v>
      </c>
      <c r="F169" s="99">
        <f t="shared" si="11"/>
        <v>118.3431952662722</v>
      </c>
      <c r="G169" s="37" t="s">
        <v>796</v>
      </c>
      <c r="H169" s="31" t="s">
        <v>797</v>
      </c>
      <c r="I169" s="12">
        <v>39083</v>
      </c>
      <c r="J169" s="82" t="s">
        <v>419</v>
      </c>
      <c r="K169" s="78" t="s">
        <v>798</v>
      </c>
    </row>
    <row r="170" spans="1:11" s="25" customFormat="1" ht="60" x14ac:dyDescent="0.35">
      <c r="A170" s="27" t="s">
        <v>799</v>
      </c>
      <c r="B170" s="20">
        <v>5</v>
      </c>
      <c r="C170" s="21">
        <f t="shared" si="8"/>
        <v>6.25E-2</v>
      </c>
      <c r="D170" s="97">
        <f t="shared" si="9"/>
        <v>2.0833333333333333E-5</v>
      </c>
      <c r="E170" s="98">
        <f t="shared" si="10"/>
        <v>0.11655011655011656</v>
      </c>
      <c r="F170" s="99">
        <f t="shared" si="11"/>
        <v>0.49309664694280081</v>
      </c>
      <c r="G170" s="37" t="s">
        <v>800</v>
      </c>
      <c r="H170" s="105" t="s">
        <v>801</v>
      </c>
      <c r="I170" s="12">
        <v>43777</v>
      </c>
      <c r="J170" s="82" t="s">
        <v>99</v>
      </c>
      <c r="K170" s="46" t="s">
        <v>802</v>
      </c>
    </row>
    <row r="171" spans="1:11" s="25" customFormat="1" ht="60" x14ac:dyDescent="0.35">
      <c r="A171" s="27" t="s">
        <v>803</v>
      </c>
      <c r="B171" s="20">
        <v>1.25</v>
      </c>
      <c r="C171" s="21">
        <f t="shared" si="8"/>
        <v>1.5625E-2</v>
      </c>
      <c r="D171" s="97">
        <f t="shared" si="9"/>
        <v>5.2083333333333332E-6</v>
      </c>
      <c r="E171" s="98">
        <f t="shared" si="10"/>
        <v>2.913752913752914E-2</v>
      </c>
      <c r="F171" s="99">
        <f t="shared" si="11"/>
        <v>0.1232741617357002</v>
      </c>
      <c r="G171" s="37" t="s">
        <v>804</v>
      </c>
      <c r="H171" s="105" t="s">
        <v>805</v>
      </c>
      <c r="I171" s="12">
        <v>43826</v>
      </c>
      <c r="J171" s="82" t="s">
        <v>52</v>
      </c>
      <c r="K171" s="44" t="s">
        <v>806</v>
      </c>
    </row>
    <row r="172" spans="1:11" s="25" customFormat="1" ht="63" x14ac:dyDescent="0.35">
      <c r="A172" s="27" t="s">
        <v>807</v>
      </c>
      <c r="B172" s="20">
        <v>375</v>
      </c>
      <c r="C172" s="21">
        <f t="shared" si="8"/>
        <v>4.6875</v>
      </c>
      <c r="D172" s="97">
        <f t="shared" si="9"/>
        <v>1.5625000000000001E-3</v>
      </c>
      <c r="E172" s="98">
        <f t="shared" si="10"/>
        <v>8.7412587412587417</v>
      </c>
      <c r="F172" s="99">
        <f t="shared" si="11"/>
        <v>36.982248520710066</v>
      </c>
      <c r="G172" s="37" t="s">
        <v>808</v>
      </c>
      <c r="H172" s="105" t="s">
        <v>809</v>
      </c>
      <c r="I172" s="12">
        <v>42517</v>
      </c>
      <c r="J172" s="82" t="s">
        <v>559</v>
      </c>
      <c r="K172" s="44" t="s">
        <v>810</v>
      </c>
    </row>
    <row r="173" spans="1:11" s="25" customFormat="1" ht="21" x14ac:dyDescent="0.35">
      <c r="A173" s="27" t="s">
        <v>811</v>
      </c>
      <c r="B173" s="20">
        <v>1200</v>
      </c>
      <c r="C173" s="21">
        <f t="shared" si="8"/>
        <v>15</v>
      </c>
      <c r="D173" s="97">
        <f t="shared" si="9"/>
        <v>5.0000000000000001E-3</v>
      </c>
      <c r="E173" s="98">
        <f t="shared" si="10"/>
        <v>27.972027972027973</v>
      </c>
      <c r="F173" s="99">
        <f t="shared" si="11"/>
        <v>118.3431952662722</v>
      </c>
      <c r="G173" s="37" t="s">
        <v>812</v>
      </c>
      <c r="H173" s="31" t="s">
        <v>813</v>
      </c>
      <c r="I173" s="12">
        <v>43388</v>
      </c>
      <c r="J173" s="22" t="s">
        <v>814</v>
      </c>
      <c r="K173" s="80" t="s">
        <v>2098</v>
      </c>
    </row>
    <row r="174" spans="1:11" s="25" customFormat="1" ht="31.5" x14ac:dyDescent="0.35">
      <c r="A174" s="27" t="s">
        <v>815</v>
      </c>
      <c r="B174" s="20">
        <v>1</v>
      </c>
      <c r="C174" s="21">
        <f t="shared" si="8"/>
        <v>1.2500000000000001E-2</v>
      </c>
      <c r="D174" s="97">
        <f t="shared" si="9"/>
        <v>4.1666666666666669E-6</v>
      </c>
      <c r="E174" s="98">
        <f t="shared" si="10"/>
        <v>2.3310023310023312E-2</v>
      </c>
      <c r="F174" s="99">
        <f t="shared" si="11"/>
        <v>9.8619329388560176E-2</v>
      </c>
      <c r="G174" s="37" t="s">
        <v>816</v>
      </c>
      <c r="H174" s="31" t="s">
        <v>817</v>
      </c>
      <c r="I174" s="30">
        <v>41851</v>
      </c>
      <c r="J174" s="82" t="s">
        <v>242</v>
      </c>
      <c r="K174" s="46" t="s">
        <v>818</v>
      </c>
    </row>
    <row r="175" spans="1:11" s="25" customFormat="1" ht="100" x14ac:dyDescent="0.35">
      <c r="A175" s="27" t="s">
        <v>819</v>
      </c>
      <c r="B175" s="20">
        <v>1</v>
      </c>
      <c r="C175" s="21">
        <f t="shared" si="8"/>
        <v>1.2500000000000001E-2</v>
      </c>
      <c r="D175" s="97">
        <f t="shared" si="9"/>
        <v>4.1666666666666669E-6</v>
      </c>
      <c r="E175" s="98">
        <f t="shared" si="10"/>
        <v>2.3310023310023312E-2</v>
      </c>
      <c r="F175" s="99">
        <f t="shared" si="11"/>
        <v>9.8619329388560176E-2</v>
      </c>
      <c r="G175" s="37" t="s">
        <v>820</v>
      </c>
      <c r="H175" s="105" t="s">
        <v>821</v>
      </c>
      <c r="I175" s="12">
        <v>43990</v>
      </c>
      <c r="J175" s="82" t="s">
        <v>39</v>
      </c>
      <c r="K175" s="46" t="s">
        <v>822</v>
      </c>
    </row>
    <row r="176" spans="1:11" s="25" customFormat="1" ht="120" x14ac:dyDescent="0.35">
      <c r="A176" s="27" t="s">
        <v>823</v>
      </c>
      <c r="B176" s="20">
        <v>40</v>
      </c>
      <c r="C176" s="21">
        <f t="shared" si="8"/>
        <v>0.5</v>
      </c>
      <c r="D176" s="97">
        <f t="shared" si="9"/>
        <v>1.6666666666666666E-4</v>
      </c>
      <c r="E176" s="98">
        <f t="shared" si="10"/>
        <v>0.93240093240093247</v>
      </c>
      <c r="F176" s="99">
        <f t="shared" si="11"/>
        <v>3.9447731755424065</v>
      </c>
      <c r="G176" s="41" t="s">
        <v>824</v>
      </c>
      <c r="H176" s="105" t="s">
        <v>825</v>
      </c>
      <c r="I176" s="12">
        <v>43097</v>
      </c>
      <c r="J176" s="82" t="s">
        <v>826</v>
      </c>
      <c r="K176" s="79" t="s">
        <v>827</v>
      </c>
    </row>
    <row r="177" spans="1:11" s="25" customFormat="1" ht="42" x14ac:dyDescent="0.35">
      <c r="A177" s="27" t="s">
        <v>828</v>
      </c>
      <c r="B177" s="20">
        <v>12.5</v>
      </c>
      <c r="C177" s="21">
        <f t="shared" si="8"/>
        <v>0.15625</v>
      </c>
      <c r="D177" s="97">
        <f t="shared" si="9"/>
        <v>5.2083333333333337E-5</v>
      </c>
      <c r="E177" s="98">
        <f t="shared" si="10"/>
        <v>0.29137529137529145</v>
      </c>
      <c r="F177" s="99">
        <f t="shared" si="11"/>
        <v>1.2327416173570023</v>
      </c>
      <c r="G177" s="37" t="s">
        <v>829</v>
      </c>
      <c r="H177" s="31" t="s">
        <v>830</v>
      </c>
      <c r="I177" s="12">
        <v>44505</v>
      </c>
      <c r="J177" s="82" t="s">
        <v>332</v>
      </c>
      <c r="K177" s="46" t="s">
        <v>831</v>
      </c>
    </row>
    <row r="178" spans="1:11" s="25" customFormat="1" ht="73.5" x14ac:dyDescent="0.35">
      <c r="A178" s="27" t="s">
        <v>832</v>
      </c>
      <c r="B178" s="20">
        <v>20</v>
      </c>
      <c r="C178" s="21">
        <f t="shared" si="8"/>
        <v>0.25</v>
      </c>
      <c r="D178" s="97">
        <f t="shared" si="9"/>
        <v>8.3333333333333331E-5</v>
      </c>
      <c r="E178" s="98">
        <f t="shared" si="10"/>
        <v>0.46620046620046623</v>
      </c>
      <c r="F178" s="99">
        <f t="shared" si="11"/>
        <v>1.9723865877712032</v>
      </c>
      <c r="G178" s="41" t="s">
        <v>833</v>
      </c>
      <c r="H178" s="105" t="s">
        <v>834</v>
      </c>
      <c r="I178" s="12">
        <v>42060</v>
      </c>
      <c r="J178" s="82" t="s">
        <v>835</v>
      </c>
      <c r="K178" s="44" t="s">
        <v>836</v>
      </c>
    </row>
    <row r="179" spans="1:11" s="25" customFormat="1" ht="31.5" x14ac:dyDescent="0.35">
      <c r="A179" s="27" t="s">
        <v>837</v>
      </c>
      <c r="B179" s="20">
        <v>20</v>
      </c>
      <c r="C179" s="21">
        <f t="shared" si="8"/>
        <v>0.25</v>
      </c>
      <c r="D179" s="97">
        <f t="shared" si="9"/>
        <v>8.3333333333333331E-5</v>
      </c>
      <c r="E179" s="98">
        <f t="shared" si="10"/>
        <v>0.46620046620046623</v>
      </c>
      <c r="F179" s="99">
        <f t="shared" si="11"/>
        <v>1.9723865877712032</v>
      </c>
      <c r="G179" s="37" t="s">
        <v>838</v>
      </c>
      <c r="H179" s="31" t="s">
        <v>839</v>
      </c>
      <c r="I179" s="12">
        <v>44427</v>
      </c>
      <c r="J179" s="82" t="s">
        <v>840</v>
      </c>
      <c r="K179" s="79" t="s">
        <v>841</v>
      </c>
    </row>
    <row r="180" spans="1:11" s="25" customFormat="1" ht="90" x14ac:dyDescent="0.35">
      <c r="A180" s="27" t="s">
        <v>842</v>
      </c>
      <c r="B180" s="20">
        <v>8</v>
      </c>
      <c r="C180" s="21">
        <f t="shared" si="8"/>
        <v>0.1</v>
      </c>
      <c r="D180" s="97">
        <f t="shared" si="9"/>
        <v>3.3333333333333335E-5</v>
      </c>
      <c r="E180" s="98">
        <f t="shared" si="10"/>
        <v>0.18648018648018649</v>
      </c>
      <c r="F180" s="99">
        <f t="shared" si="11"/>
        <v>0.78895463510848141</v>
      </c>
      <c r="G180" s="36" t="s">
        <v>843</v>
      </c>
      <c r="H180" s="105" t="s">
        <v>844</v>
      </c>
      <c r="I180" s="12">
        <v>39092</v>
      </c>
      <c r="J180" s="82" t="s">
        <v>510</v>
      </c>
      <c r="K180" s="44" t="s">
        <v>845</v>
      </c>
    </row>
    <row r="181" spans="1:11" s="25" customFormat="1" ht="60" x14ac:dyDescent="0.2">
      <c r="A181" s="27" t="s">
        <v>846</v>
      </c>
      <c r="B181" s="20">
        <v>57.1</v>
      </c>
      <c r="C181" s="21">
        <f t="shared" si="8"/>
        <v>0.71375</v>
      </c>
      <c r="D181" s="97">
        <f t="shared" si="9"/>
        <v>2.3791666666666666E-4</v>
      </c>
      <c r="E181" s="98">
        <f t="shared" si="10"/>
        <v>1.3310023310023313</v>
      </c>
      <c r="F181" s="99">
        <f t="shared" si="11"/>
        <v>5.6311637080867865</v>
      </c>
      <c r="G181" s="36" t="s">
        <v>847</v>
      </c>
      <c r="H181" s="68" t="s">
        <v>848</v>
      </c>
      <c r="I181" s="12">
        <v>44469</v>
      </c>
      <c r="J181" s="82" t="s">
        <v>99</v>
      </c>
      <c r="K181" s="67" t="s">
        <v>849</v>
      </c>
    </row>
    <row r="182" spans="1:11" s="25" customFormat="1" ht="70" x14ac:dyDescent="0.35">
      <c r="A182" s="27" t="s">
        <v>850</v>
      </c>
      <c r="B182" s="20">
        <v>50</v>
      </c>
      <c r="C182" s="21">
        <f t="shared" si="8"/>
        <v>0.625</v>
      </c>
      <c r="D182" s="97">
        <f t="shared" si="9"/>
        <v>2.0833333333333335E-4</v>
      </c>
      <c r="E182" s="98">
        <f t="shared" si="10"/>
        <v>1.1655011655011658</v>
      </c>
      <c r="F182" s="99">
        <f t="shared" si="11"/>
        <v>4.9309664694280091</v>
      </c>
      <c r="G182" s="37" t="s">
        <v>851</v>
      </c>
      <c r="H182" s="105" t="s">
        <v>852</v>
      </c>
      <c r="I182" s="12">
        <v>38888</v>
      </c>
      <c r="J182" s="82" t="s">
        <v>853</v>
      </c>
      <c r="K182" s="47" t="s">
        <v>854</v>
      </c>
    </row>
    <row r="183" spans="1:11" s="25" customFormat="1" x14ac:dyDescent="0.35">
      <c r="A183" s="27" t="s">
        <v>855</v>
      </c>
      <c r="B183" s="20">
        <v>800</v>
      </c>
      <c r="C183" s="21">
        <f t="shared" si="8"/>
        <v>10</v>
      </c>
      <c r="D183" s="97">
        <f t="shared" si="9"/>
        <v>3.3333333333333335E-3</v>
      </c>
      <c r="E183" s="98">
        <f t="shared" si="10"/>
        <v>18.648018648018652</v>
      </c>
      <c r="F183" s="99">
        <f t="shared" si="11"/>
        <v>78.895463510848145</v>
      </c>
      <c r="G183" s="37" t="s">
        <v>856</v>
      </c>
      <c r="H183" s="31" t="s">
        <v>857</v>
      </c>
      <c r="I183" s="12">
        <v>44511</v>
      </c>
      <c r="J183" s="82" t="s">
        <v>858</v>
      </c>
      <c r="K183" s="80" t="s">
        <v>2098</v>
      </c>
    </row>
    <row r="184" spans="1:11" s="25" customFormat="1" ht="105" x14ac:dyDescent="0.35">
      <c r="A184" s="27" t="s">
        <v>859</v>
      </c>
      <c r="B184" s="20">
        <v>50</v>
      </c>
      <c r="C184" s="21">
        <f t="shared" si="8"/>
        <v>0.625</v>
      </c>
      <c r="D184" s="97">
        <f t="shared" si="9"/>
        <v>2.0833333333333335E-4</v>
      </c>
      <c r="E184" s="98">
        <f t="shared" si="10"/>
        <v>1.1655011655011658</v>
      </c>
      <c r="F184" s="99">
        <f t="shared" si="11"/>
        <v>4.9309664694280091</v>
      </c>
      <c r="G184" s="37" t="s">
        <v>860</v>
      </c>
      <c r="H184" s="105" t="s">
        <v>861</v>
      </c>
      <c r="I184" s="12">
        <v>44594</v>
      </c>
      <c r="J184" s="82" t="s">
        <v>114</v>
      </c>
      <c r="K184" s="44" t="s">
        <v>862</v>
      </c>
    </row>
    <row r="185" spans="1:11" s="25" customFormat="1" ht="73.5" x14ac:dyDescent="0.35">
      <c r="A185" s="27" t="s">
        <v>863</v>
      </c>
      <c r="B185" s="20">
        <v>50</v>
      </c>
      <c r="C185" s="21">
        <f t="shared" si="8"/>
        <v>0.625</v>
      </c>
      <c r="D185" s="97">
        <f t="shared" si="9"/>
        <v>2.0833333333333335E-4</v>
      </c>
      <c r="E185" s="98">
        <f t="shared" si="10"/>
        <v>1.1655011655011658</v>
      </c>
      <c r="F185" s="99">
        <f t="shared" si="11"/>
        <v>4.9309664694280091</v>
      </c>
      <c r="G185" s="37" t="s">
        <v>864</v>
      </c>
      <c r="H185" s="105" t="s">
        <v>865</v>
      </c>
      <c r="I185" s="12">
        <v>44497</v>
      </c>
      <c r="J185" s="82" t="s">
        <v>184</v>
      </c>
      <c r="K185" s="44" t="s">
        <v>866</v>
      </c>
    </row>
    <row r="186" spans="1:11" s="25" customFormat="1" ht="120" x14ac:dyDescent="0.35">
      <c r="A186" s="27" t="s">
        <v>867</v>
      </c>
      <c r="B186" s="20">
        <v>150</v>
      </c>
      <c r="C186" s="21">
        <f t="shared" si="8"/>
        <v>1.875</v>
      </c>
      <c r="D186" s="97">
        <f t="shared" si="9"/>
        <v>6.2500000000000001E-4</v>
      </c>
      <c r="E186" s="98">
        <f t="shared" si="10"/>
        <v>3.4965034965034967</v>
      </c>
      <c r="F186" s="99">
        <f t="shared" si="11"/>
        <v>14.792899408284025</v>
      </c>
      <c r="G186" s="37" t="s">
        <v>868</v>
      </c>
      <c r="H186" s="105" t="s">
        <v>869</v>
      </c>
      <c r="I186" s="12">
        <v>44470</v>
      </c>
      <c r="J186" s="82" t="s">
        <v>270</v>
      </c>
      <c r="K186" s="46" t="s">
        <v>870</v>
      </c>
    </row>
    <row r="187" spans="1:11" s="25" customFormat="1" ht="31.5" x14ac:dyDescent="0.35">
      <c r="A187" s="27" t="s">
        <v>871</v>
      </c>
      <c r="B187" s="21">
        <v>300</v>
      </c>
      <c r="C187" s="21">
        <f t="shared" si="8"/>
        <v>3.75</v>
      </c>
      <c r="D187" s="97">
        <f t="shared" si="9"/>
        <v>1.25E-3</v>
      </c>
      <c r="E187" s="98">
        <f t="shared" si="10"/>
        <v>6.9930069930069934</v>
      </c>
      <c r="F187" s="99">
        <f t="shared" si="11"/>
        <v>29.585798816568051</v>
      </c>
      <c r="G187" s="36" t="s">
        <v>872</v>
      </c>
      <c r="H187" s="31" t="s">
        <v>873</v>
      </c>
      <c r="I187" s="12">
        <v>43185</v>
      </c>
      <c r="J187" s="82" t="s">
        <v>395</v>
      </c>
      <c r="K187" s="46" t="s">
        <v>874</v>
      </c>
    </row>
    <row r="188" spans="1:11" s="25" customFormat="1" ht="80" x14ac:dyDescent="0.35">
      <c r="A188" s="27" t="s">
        <v>875</v>
      </c>
      <c r="B188" s="20">
        <v>20</v>
      </c>
      <c r="C188" s="21">
        <f t="shared" si="8"/>
        <v>0.25</v>
      </c>
      <c r="D188" s="97">
        <f t="shared" si="9"/>
        <v>8.3333333333333331E-5</v>
      </c>
      <c r="E188" s="98">
        <f t="shared" si="10"/>
        <v>0.46620046620046623</v>
      </c>
      <c r="F188" s="99">
        <f t="shared" si="11"/>
        <v>1.9723865877712032</v>
      </c>
      <c r="G188" s="37" t="s">
        <v>876</v>
      </c>
      <c r="H188" s="105" t="s">
        <v>877</v>
      </c>
      <c r="I188" s="12">
        <v>44428</v>
      </c>
      <c r="J188" s="82" t="s">
        <v>114</v>
      </c>
      <c r="K188" s="44" t="s">
        <v>878</v>
      </c>
    </row>
    <row r="189" spans="1:11" s="25" customFormat="1" ht="63" x14ac:dyDescent="0.35">
      <c r="A189" s="27" t="s">
        <v>879</v>
      </c>
      <c r="B189" s="20">
        <v>40</v>
      </c>
      <c r="C189" s="21">
        <f t="shared" si="8"/>
        <v>0.5</v>
      </c>
      <c r="D189" s="97">
        <f t="shared" si="9"/>
        <v>1.6666666666666666E-4</v>
      </c>
      <c r="E189" s="98">
        <f t="shared" si="10"/>
        <v>0.93240093240093247</v>
      </c>
      <c r="F189" s="99">
        <f t="shared" si="11"/>
        <v>3.9447731755424065</v>
      </c>
      <c r="G189" s="37" t="s">
        <v>880</v>
      </c>
      <c r="H189" s="31" t="s">
        <v>881</v>
      </c>
      <c r="I189" s="12">
        <v>42035</v>
      </c>
      <c r="J189" s="82" t="s">
        <v>242</v>
      </c>
      <c r="K189" s="44" t="s">
        <v>882</v>
      </c>
    </row>
    <row r="190" spans="1:11" s="25" customFormat="1" ht="189" x14ac:dyDescent="0.35">
      <c r="A190" s="72" t="s">
        <v>883</v>
      </c>
      <c r="B190" s="20">
        <v>200</v>
      </c>
      <c r="C190" s="21">
        <f t="shared" si="8"/>
        <v>2.5</v>
      </c>
      <c r="D190" s="97">
        <f t="shared" si="9"/>
        <v>8.3333333333333339E-4</v>
      </c>
      <c r="E190" s="98">
        <f t="shared" si="10"/>
        <v>4.6620046620046631</v>
      </c>
      <c r="F190" s="99">
        <f t="shared" si="11"/>
        <v>19.723865877712036</v>
      </c>
      <c r="G190" s="37" t="s">
        <v>884</v>
      </c>
      <c r="H190" s="31" t="s">
        <v>885</v>
      </c>
      <c r="I190" s="12">
        <v>43752</v>
      </c>
      <c r="J190" s="82" t="s">
        <v>99</v>
      </c>
      <c r="K190" s="44" t="s">
        <v>886</v>
      </c>
    </row>
    <row r="191" spans="1:11" s="25" customFormat="1" ht="262.5" x14ac:dyDescent="0.35">
      <c r="A191" s="27" t="s">
        <v>887</v>
      </c>
      <c r="B191" s="20">
        <v>200</v>
      </c>
      <c r="C191" s="21">
        <f t="shared" si="8"/>
        <v>2.5</v>
      </c>
      <c r="D191" s="97">
        <f t="shared" si="9"/>
        <v>8.3333333333333339E-4</v>
      </c>
      <c r="E191" s="98">
        <f t="shared" si="10"/>
        <v>4.6620046620046631</v>
      </c>
      <c r="F191" s="99">
        <f t="shared" si="11"/>
        <v>19.723865877712036</v>
      </c>
      <c r="G191" s="37" t="s">
        <v>888</v>
      </c>
      <c r="H191" s="31" t="s">
        <v>889</v>
      </c>
      <c r="I191" s="12">
        <v>44501</v>
      </c>
      <c r="J191" s="82" t="s">
        <v>890</v>
      </c>
      <c r="K191" s="44" t="s">
        <v>891</v>
      </c>
    </row>
    <row r="192" spans="1:11" s="25" customFormat="1" ht="73.5" x14ac:dyDescent="0.35">
      <c r="A192" s="27" t="s">
        <v>892</v>
      </c>
      <c r="B192" s="20">
        <v>75</v>
      </c>
      <c r="C192" s="21">
        <f t="shared" si="8"/>
        <v>0.9375</v>
      </c>
      <c r="D192" s="97">
        <f t="shared" si="9"/>
        <v>3.1250000000000001E-4</v>
      </c>
      <c r="E192" s="98">
        <f t="shared" si="10"/>
        <v>1.7482517482517483</v>
      </c>
      <c r="F192" s="99">
        <f t="shared" si="11"/>
        <v>7.3964497041420127</v>
      </c>
      <c r="G192" s="37" t="s">
        <v>893</v>
      </c>
      <c r="H192" s="105" t="s">
        <v>894</v>
      </c>
      <c r="I192" s="12">
        <v>44573</v>
      </c>
      <c r="J192" s="22" t="s">
        <v>895</v>
      </c>
      <c r="K192" s="44" t="s">
        <v>896</v>
      </c>
    </row>
    <row r="193" spans="1:12" s="25" customFormat="1" ht="90" x14ac:dyDescent="0.35">
      <c r="A193" s="27" t="s">
        <v>897</v>
      </c>
      <c r="B193" s="20">
        <v>400</v>
      </c>
      <c r="C193" s="21">
        <f t="shared" si="8"/>
        <v>5</v>
      </c>
      <c r="D193" s="97">
        <f t="shared" si="9"/>
        <v>1.6666666666666668E-3</v>
      </c>
      <c r="E193" s="98">
        <f t="shared" si="10"/>
        <v>9.3240093240093262</v>
      </c>
      <c r="F193" s="99">
        <f t="shared" si="11"/>
        <v>39.447731755424073</v>
      </c>
      <c r="G193" s="37" t="s">
        <v>898</v>
      </c>
      <c r="H193" s="105" t="s">
        <v>899</v>
      </c>
      <c r="I193" s="12">
        <v>43783</v>
      </c>
      <c r="J193" s="82" t="s">
        <v>114</v>
      </c>
      <c r="K193" s="44" t="s">
        <v>900</v>
      </c>
    </row>
    <row r="194" spans="1:12" s="25" customFormat="1" ht="21" x14ac:dyDescent="0.35">
      <c r="A194" s="27" t="s">
        <v>901</v>
      </c>
      <c r="B194" s="20">
        <v>100</v>
      </c>
      <c r="C194" s="21">
        <f t="shared" si="8"/>
        <v>1.25</v>
      </c>
      <c r="D194" s="97">
        <f t="shared" si="9"/>
        <v>4.1666666666666669E-4</v>
      </c>
      <c r="E194" s="98">
        <f t="shared" si="10"/>
        <v>2.3310023310023316</v>
      </c>
      <c r="F194" s="99">
        <f t="shared" si="11"/>
        <v>9.8619329388560182</v>
      </c>
      <c r="G194" s="37" t="s">
        <v>902</v>
      </c>
      <c r="H194" s="31" t="s">
        <v>903</v>
      </c>
      <c r="I194" s="12">
        <v>44281</v>
      </c>
      <c r="J194" s="82" t="s">
        <v>189</v>
      </c>
      <c r="K194" s="46" t="s">
        <v>904</v>
      </c>
    </row>
    <row r="195" spans="1:12" s="25" customFormat="1" ht="210" x14ac:dyDescent="0.35">
      <c r="A195" s="27" t="s">
        <v>905</v>
      </c>
      <c r="B195" s="20">
        <v>200</v>
      </c>
      <c r="C195" s="21">
        <f t="shared" si="8"/>
        <v>2.5</v>
      </c>
      <c r="D195" s="97">
        <f t="shared" si="9"/>
        <v>8.3333333333333339E-4</v>
      </c>
      <c r="E195" s="98">
        <f t="shared" si="10"/>
        <v>4.6620046620046631</v>
      </c>
      <c r="F195" s="99">
        <f t="shared" si="11"/>
        <v>19.723865877712036</v>
      </c>
      <c r="G195" s="37" t="s">
        <v>906</v>
      </c>
      <c r="H195" s="105" t="s">
        <v>907</v>
      </c>
      <c r="I195" s="12">
        <v>44192</v>
      </c>
      <c r="J195" s="82" t="s">
        <v>908</v>
      </c>
      <c r="K195" s="46" t="s">
        <v>909</v>
      </c>
    </row>
    <row r="196" spans="1:12" s="25" customFormat="1" ht="21" x14ac:dyDescent="0.35">
      <c r="A196" s="27" t="s">
        <v>910</v>
      </c>
      <c r="B196" s="20">
        <v>15</v>
      </c>
      <c r="C196" s="21">
        <f t="shared" si="8"/>
        <v>0.1875</v>
      </c>
      <c r="D196" s="97">
        <f t="shared" si="9"/>
        <v>6.2500000000000001E-5</v>
      </c>
      <c r="E196" s="98">
        <f t="shared" si="10"/>
        <v>0.34965034965034969</v>
      </c>
      <c r="F196" s="99">
        <f t="shared" si="11"/>
        <v>1.4792899408284026</v>
      </c>
      <c r="G196" s="37" t="s">
        <v>911</v>
      </c>
      <c r="H196" s="31" t="s">
        <v>912</v>
      </c>
      <c r="I196" s="12">
        <v>44421</v>
      </c>
      <c r="J196" s="82" t="s">
        <v>913</v>
      </c>
      <c r="K196" s="80" t="s">
        <v>2098</v>
      </c>
    </row>
    <row r="197" spans="1:12" s="25" customFormat="1" ht="21" x14ac:dyDescent="0.35">
      <c r="A197" s="27" t="s">
        <v>914</v>
      </c>
      <c r="B197" s="20">
        <v>2.5</v>
      </c>
      <c r="C197" s="21">
        <f t="shared" si="8"/>
        <v>3.125E-2</v>
      </c>
      <c r="D197" s="97">
        <f t="shared" si="9"/>
        <v>1.0416666666666666E-5</v>
      </c>
      <c r="E197" s="98">
        <f t="shared" si="10"/>
        <v>5.8275058275058279E-2</v>
      </c>
      <c r="F197" s="99">
        <f t="shared" si="11"/>
        <v>0.2465483234714004</v>
      </c>
      <c r="G197" s="37" t="s">
        <v>915</v>
      </c>
      <c r="H197" s="31" t="s">
        <v>916</v>
      </c>
      <c r="I197" s="12">
        <v>44069</v>
      </c>
      <c r="J197" s="82" t="s">
        <v>917</v>
      </c>
      <c r="K197" s="79" t="s">
        <v>918</v>
      </c>
    </row>
    <row r="198" spans="1:12" s="25" customFormat="1" ht="42" x14ac:dyDescent="0.35">
      <c r="A198" s="27" t="s">
        <v>919</v>
      </c>
      <c r="B198" s="20">
        <v>1000</v>
      </c>
      <c r="C198" s="21">
        <f t="shared" ref="C198:C261" si="12">B198/$M$6</f>
        <v>12.5</v>
      </c>
      <c r="D198" s="97">
        <f t="shared" ref="D198:D261" si="13">C198/M$7</f>
        <v>4.1666666666666666E-3</v>
      </c>
      <c r="E198" s="98">
        <f t="shared" ref="E198:E261" si="14">(D198*M$8*M$10)/(M$9)</f>
        <v>23.310023310023315</v>
      </c>
      <c r="F198" s="99">
        <f t="shared" ref="F198:F261" si="15">(D198*M$8*M$10)/M$11</f>
        <v>98.619329388560189</v>
      </c>
      <c r="G198" s="37" t="s">
        <v>920</v>
      </c>
      <c r="H198" s="31" t="s">
        <v>921</v>
      </c>
      <c r="I198" s="12">
        <v>44475</v>
      </c>
      <c r="J198" s="82" t="s">
        <v>922</v>
      </c>
      <c r="K198" s="46" t="s">
        <v>923</v>
      </c>
    </row>
    <row r="199" spans="1:12" s="25" customFormat="1" ht="84" x14ac:dyDescent="0.35">
      <c r="A199" s="27" t="s">
        <v>924</v>
      </c>
      <c r="B199" s="20">
        <v>300</v>
      </c>
      <c r="C199" s="21">
        <f t="shared" si="12"/>
        <v>3.75</v>
      </c>
      <c r="D199" s="97">
        <f t="shared" si="13"/>
        <v>1.25E-3</v>
      </c>
      <c r="E199" s="98">
        <f t="shared" si="14"/>
        <v>6.9930069930069934</v>
      </c>
      <c r="F199" s="99">
        <f t="shared" si="15"/>
        <v>29.585798816568051</v>
      </c>
      <c r="G199" s="36" t="s">
        <v>925</v>
      </c>
      <c r="H199" s="31" t="s">
        <v>926</v>
      </c>
      <c r="I199" s="12">
        <v>44484</v>
      </c>
      <c r="J199" s="82" t="s">
        <v>697</v>
      </c>
      <c r="K199" s="44" t="s">
        <v>927</v>
      </c>
    </row>
    <row r="200" spans="1:12" s="25" customFormat="1" ht="150" x14ac:dyDescent="0.35">
      <c r="A200" s="27" t="s">
        <v>928</v>
      </c>
      <c r="B200" s="20">
        <v>250</v>
      </c>
      <c r="C200" s="21">
        <f t="shared" si="12"/>
        <v>3.125</v>
      </c>
      <c r="D200" s="97">
        <f t="shared" si="13"/>
        <v>1.0416666666666667E-3</v>
      </c>
      <c r="E200" s="98">
        <f t="shared" si="14"/>
        <v>5.8275058275058287</v>
      </c>
      <c r="F200" s="99">
        <f t="shared" si="15"/>
        <v>24.654832347140047</v>
      </c>
      <c r="G200" s="37" t="s">
        <v>929</v>
      </c>
      <c r="H200" s="105" t="s">
        <v>930</v>
      </c>
      <c r="I200" s="12">
        <v>43075</v>
      </c>
      <c r="J200" s="82" t="s">
        <v>908</v>
      </c>
      <c r="K200" s="46" t="s">
        <v>931</v>
      </c>
    </row>
    <row r="201" spans="1:12" s="25" customFormat="1" ht="42" x14ac:dyDescent="0.35">
      <c r="A201" s="27" t="s">
        <v>932</v>
      </c>
      <c r="B201" s="20">
        <v>1.5</v>
      </c>
      <c r="C201" s="21">
        <f t="shared" si="12"/>
        <v>1.8749999999999999E-2</v>
      </c>
      <c r="D201" s="97">
        <f t="shared" si="13"/>
        <v>6.2499999999999995E-6</v>
      </c>
      <c r="E201" s="98">
        <f t="shared" si="14"/>
        <v>3.4965034965034968E-2</v>
      </c>
      <c r="F201" s="99">
        <f t="shared" si="15"/>
        <v>0.14792899408284024</v>
      </c>
      <c r="G201" s="36" t="s">
        <v>2101</v>
      </c>
      <c r="H201" s="31" t="s">
        <v>2095</v>
      </c>
      <c r="I201" s="12">
        <v>44959</v>
      </c>
      <c r="J201" s="82" t="s">
        <v>662</v>
      </c>
      <c r="K201" s="46" t="s">
        <v>2094</v>
      </c>
    </row>
    <row r="202" spans="1:12" s="25" customFormat="1" ht="63" x14ac:dyDescent="0.35">
      <c r="A202" s="71" t="s">
        <v>933</v>
      </c>
      <c r="B202" s="21">
        <v>3</v>
      </c>
      <c r="C202" s="21">
        <f t="shared" si="12"/>
        <v>3.7499999999999999E-2</v>
      </c>
      <c r="D202" s="97">
        <f t="shared" si="13"/>
        <v>1.2499999999999999E-5</v>
      </c>
      <c r="E202" s="98">
        <f t="shared" si="14"/>
        <v>6.9930069930069935E-2</v>
      </c>
      <c r="F202" s="99">
        <f t="shared" si="15"/>
        <v>0.29585798816568049</v>
      </c>
      <c r="G202" s="36" t="s">
        <v>934</v>
      </c>
      <c r="H202" s="31" t="s">
        <v>935</v>
      </c>
      <c r="I202" s="12">
        <v>44204</v>
      </c>
      <c r="J202" s="82" t="s">
        <v>733</v>
      </c>
      <c r="K202" s="44" t="s">
        <v>936</v>
      </c>
    </row>
    <row r="203" spans="1:12" s="25" customFormat="1" ht="120" x14ac:dyDescent="0.35">
      <c r="A203" s="27" t="s">
        <v>937</v>
      </c>
      <c r="B203" s="20">
        <v>0.128</v>
      </c>
      <c r="C203" s="21">
        <f t="shared" si="12"/>
        <v>1.6000000000000001E-3</v>
      </c>
      <c r="D203" s="97">
        <f t="shared" si="13"/>
        <v>5.3333333333333334E-7</v>
      </c>
      <c r="E203" s="98">
        <f t="shared" si="14"/>
        <v>2.9836829836829841E-3</v>
      </c>
      <c r="F203" s="99">
        <f t="shared" si="15"/>
        <v>1.2623274161735703E-2</v>
      </c>
      <c r="G203" s="36" t="s">
        <v>938</v>
      </c>
      <c r="H203" s="105" t="s">
        <v>939</v>
      </c>
      <c r="I203" s="12">
        <v>44603</v>
      </c>
      <c r="J203" s="82" t="s">
        <v>395</v>
      </c>
      <c r="K203" s="46" t="s">
        <v>940</v>
      </c>
      <c r="L203" s="28"/>
    </row>
    <row r="204" spans="1:12" s="25" customFormat="1" ht="140" x14ac:dyDescent="0.35">
      <c r="A204" s="27" t="s">
        <v>941</v>
      </c>
      <c r="B204" s="20">
        <v>300</v>
      </c>
      <c r="C204" s="21">
        <f t="shared" si="12"/>
        <v>3.75</v>
      </c>
      <c r="D204" s="97">
        <f t="shared" si="13"/>
        <v>1.25E-3</v>
      </c>
      <c r="E204" s="98">
        <f t="shared" si="14"/>
        <v>6.9930069930069934</v>
      </c>
      <c r="F204" s="99">
        <f t="shared" si="15"/>
        <v>29.585798816568051</v>
      </c>
      <c r="G204" s="39" t="s">
        <v>942</v>
      </c>
      <c r="H204" s="105" t="s">
        <v>943</v>
      </c>
      <c r="I204" s="12">
        <v>44435</v>
      </c>
      <c r="J204" s="82" t="s">
        <v>354</v>
      </c>
      <c r="K204" s="46" t="s">
        <v>944</v>
      </c>
    </row>
    <row r="205" spans="1:12" s="25" customFormat="1" ht="60" x14ac:dyDescent="0.35">
      <c r="A205" s="27" t="s">
        <v>945</v>
      </c>
      <c r="B205" s="20">
        <v>2.5000000000000001E-2</v>
      </c>
      <c r="C205" s="21">
        <f t="shared" si="12"/>
        <v>3.1250000000000001E-4</v>
      </c>
      <c r="D205" s="97">
        <f t="shared" si="13"/>
        <v>1.0416666666666667E-7</v>
      </c>
      <c r="E205" s="98">
        <f t="shared" si="14"/>
        <v>5.8275058275058275E-4</v>
      </c>
      <c r="F205" s="99">
        <f t="shared" si="15"/>
        <v>2.465483234714004E-3</v>
      </c>
      <c r="G205" s="37" t="s">
        <v>946</v>
      </c>
      <c r="H205" s="105" t="s">
        <v>947</v>
      </c>
      <c r="I205" s="12">
        <v>44226</v>
      </c>
      <c r="J205" s="82" t="s">
        <v>948</v>
      </c>
      <c r="K205" s="46" t="s">
        <v>949</v>
      </c>
    </row>
    <row r="206" spans="1:12" s="25" customFormat="1" ht="130" x14ac:dyDescent="0.35">
      <c r="A206" s="27" t="s">
        <v>950</v>
      </c>
      <c r="B206" s="20">
        <v>30</v>
      </c>
      <c r="C206" s="21">
        <f t="shared" si="12"/>
        <v>0.375</v>
      </c>
      <c r="D206" s="97">
        <f t="shared" si="13"/>
        <v>1.25E-4</v>
      </c>
      <c r="E206" s="98">
        <f t="shared" si="14"/>
        <v>0.69930069930069938</v>
      </c>
      <c r="F206" s="99">
        <f t="shared" si="15"/>
        <v>2.9585798816568052</v>
      </c>
      <c r="G206" s="37" t="s">
        <v>951</v>
      </c>
      <c r="H206" s="105" t="s">
        <v>952</v>
      </c>
      <c r="I206" s="12">
        <v>44510</v>
      </c>
      <c r="J206" s="82" t="s">
        <v>953</v>
      </c>
      <c r="K206" s="44" t="s">
        <v>954</v>
      </c>
    </row>
    <row r="207" spans="1:12" s="25" customFormat="1" ht="240" x14ac:dyDescent="0.35">
      <c r="A207" s="27" t="s">
        <v>955</v>
      </c>
      <c r="B207" s="20">
        <v>5</v>
      </c>
      <c r="C207" s="21">
        <f t="shared" si="12"/>
        <v>6.25E-2</v>
      </c>
      <c r="D207" s="97">
        <f t="shared" si="13"/>
        <v>2.0833333333333333E-5</v>
      </c>
      <c r="E207" s="98">
        <f t="shared" si="14"/>
        <v>0.11655011655011656</v>
      </c>
      <c r="F207" s="99">
        <f t="shared" si="15"/>
        <v>0.49309664694280081</v>
      </c>
      <c r="G207" s="36" t="s">
        <v>956</v>
      </c>
      <c r="H207" s="105" t="s">
        <v>957</v>
      </c>
      <c r="I207" s="12">
        <v>39143</v>
      </c>
      <c r="J207" s="82" t="s">
        <v>232</v>
      </c>
      <c r="K207" s="46" t="s">
        <v>958</v>
      </c>
    </row>
    <row r="208" spans="1:12" s="25" customFormat="1" ht="21" x14ac:dyDescent="0.35">
      <c r="A208" s="27" t="s">
        <v>959</v>
      </c>
      <c r="B208" s="20">
        <v>400</v>
      </c>
      <c r="C208" s="21">
        <f t="shared" si="12"/>
        <v>5</v>
      </c>
      <c r="D208" s="97">
        <f t="shared" si="13"/>
        <v>1.6666666666666668E-3</v>
      </c>
      <c r="E208" s="98">
        <f t="shared" si="14"/>
        <v>9.3240093240093262</v>
      </c>
      <c r="F208" s="99">
        <f t="shared" si="15"/>
        <v>39.447731755424073</v>
      </c>
      <c r="G208" s="37" t="s">
        <v>960</v>
      </c>
      <c r="H208" s="31" t="s">
        <v>961</v>
      </c>
      <c r="I208" s="12">
        <v>38848</v>
      </c>
      <c r="J208" s="82" t="s">
        <v>962</v>
      </c>
      <c r="K208" s="46" t="s">
        <v>963</v>
      </c>
    </row>
    <row r="209" spans="1:11" s="25" customFormat="1" ht="42" x14ac:dyDescent="0.35">
      <c r="A209" s="27" t="s">
        <v>964</v>
      </c>
      <c r="B209" s="20">
        <v>4</v>
      </c>
      <c r="C209" s="21">
        <f t="shared" si="12"/>
        <v>0.05</v>
      </c>
      <c r="D209" s="97">
        <f t="shared" si="13"/>
        <v>1.6666666666666667E-5</v>
      </c>
      <c r="E209" s="98">
        <f t="shared" si="14"/>
        <v>9.3240093240093247E-2</v>
      </c>
      <c r="F209" s="99">
        <f t="shared" si="15"/>
        <v>0.3944773175542407</v>
      </c>
      <c r="G209" s="37" t="s">
        <v>965</v>
      </c>
      <c r="H209" s="31" t="s">
        <v>966</v>
      </c>
      <c r="I209" s="12">
        <v>44489</v>
      </c>
      <c r="J209" s="82" t="s">
        <v>967</v>
      </c>
      <c r="K209" s="80" t="s">
        <v>2098</v>
      </c>
    </row>
    <row r="210" spans="1:11" s="25" customFormat="1" ht="21" x14ac:dyDescent="0.35">
      <c r="A210" s="27" t="s">
        <v>968</v>
      </c>
      <c r="B210" s="20">
        <v>10</v>
      </c>
      <c r="C210" s="21">
        <f t="shared" si="12"/>
        <v>0.125</v>
      </c>
      <c r="D210" s="97">
        <f t="shared" si="13"/>
        <v>4.1666666666666665E-5</v>
      </c>
      <c r="E210" s="98">
        <f t="shared" si="14"/>
        <v>0.23310023310023312</v>
      </c>
      <c r="F210" s="99">
        <f t="shared" si="15"/>
        <v>0.98619329388560162</v>
      </c>
      <c r="G210" s="37" t="s">
        <v>969</v>
      </c>
      <c r="H210" s="31" t="s">
        <v>970</v>
      </c>
      <c r="I210" s="12">
        <v>44587</v>
      </c>
      <c r="J210" s="82" t="s">
        <v>971</v>
      </c>
      <c r="K210" s="80" t="s">
        <v>2098</v>
      </c>
    </row>
    <row r="211" spans="1:11" s="25" customFormat="1" ht="100" x14ac:dyDescent="0.35">
      <c r="A211" s="27" t="s">
        <v>972</v>
      </c>
      <c r="B211" s="20">
        <v>1</v>
      </c>
      <c r="C211" s="21">
        <f t="shared" si="12"/>
        <v>1.2500000000000001E-2</v>
      </c>
      <c r="D211" s="97">
        <f t="shared" si="13"/>
        <v>4.1666666666666669E-6</v>
      </c>
      <c r="E211" s="98">
        <f t="shared" si="14"/>
        <v>2.3310023310023312E-2</v>
      </c>
      <c r="F211" s="99">
        <f t="shared" si="15"/>
        <v>9.8619329388560176E-2</v>
      </c>
      <c r="G211" s="37" t="s">
        <v>973</v>
      </c>
      <c r="H211" s="105" t="s">
        <v>974</v>
      </c>
      <c r="I211" s="12">
        <v>44229</v>
      </c>
      <c r="J211" s="82" t="s">
        <v>652</v>
      </c>
      <c r="K211" s="46" t="s">
        <v>975</v>
      </c>
    </row>
    <row r="212" spans="1:11" s="25" customFormat="1" ht="110" x14ac:dyDescent="0.35">
      <c r="A212" s="27" t="s">
        <v>976</v>
      </c>
      <c r="B212" s="20">
        <v>50</v>
      </c>
      <c r="C212" s="21">
        <f t="shared" si="12"/>
        <v>0.625</v>
      </c>
      <c r="D212" s="97">
        <f t="shared" si="13"/>
        <v>2.0833333333333335E-4</v>
      </c>
      <c r="E212" s="98">
        <f t="shared" si="14"/>
        <v>1.1655011655011658</v>
      </c>
      <c r="F212" s="99">
        <f t="shared" si="15"/>
        <v>4.9309664694280091</v>
      </c>
      <c r="G212" s="36" t="s">
        <v>977</v>
      </c>
      <c r="H212" s="105" t="s">
        <v>978</v>
      </c>
      <c r="I212" s="12">
        <v>44454</v>
      </c>
      <c r="J212" s="82" t="s">
        <v>247</v>
      </c>
      <c r="K212" s="46" t="s">
        <v>979</v>
      </c>
    </row>
    <row r="213" spans="1:11" s="25" customFormat="1" ht="178.5" x14ac:dyDescent="0.35">
      <c r="A213" s="27" t="s">
        <v>980</v>
      </c>
      <c r="B213" s="20">
        <v>10</v>
      </c>
      <c r="C213" s="21">
        <f t="shared" si="12"/>
        <v>0.125</v>
      </c>
      <c r="D213" s="97">
        <f t="shared" si="13"/>
        <v>4.1666666666666665E-5</v>
      </c>
      <c r="E213" s="98">
        <f t="shared" si="14"/>
        <v>0.23310023310023312</v>
      </c>
      <c r="F213" s="99">
        <f t="shared" si="15"/>
        <v>0.98619329388560162</v>
      </c>
      <c r="G213" s="37" t="s">
        <v>981</v>
      </c>
      <c r="H213" s="105" t="s">
        <v>982</v>
      </c>
      <c r="I213" s="12">
        <v>44202</v>
      </c>
      <c r="J213" s="82" t="s">
        <v>983</v>
      </c>
      <c r="K213" s="78" t="s">
        <v>984</v>
      </c>
    </row>
    <row r="214" spans="1:11" s="25" customFormat="1" ht="80" x14ac:dyDescent="0.35">
      <c r="A214" s="27" t="s">
        <v>985</v>
      </c>
      <c r="B214" s="20">
        <v>20</v>
      </c>
      <c r="C214" s="21">
        <f t="shared" si="12"/>
        <v>0.25</v>
      </c>
      <c r="D214" s="97">
        <f t="shared" si="13"/>
        <v>8.3333333333333331E-5</v>
      </c>
      <c r="E214" s="98">
        <f t="shared" si="14"/>
        <v>0.46620046620046623</v>
      </c>
      <c r="F214" s="99">
        <f t="shared" si="15"/>
        <v>1.9723865877712032</v>
      </c>
      <c r="G214" s="36" t="s">
        <v>986</v>
      </c>
      <c r="H214" s="31" t="s">
        <v>987</v>
      </c>
      <c r="I214" s="12">
        <v>42409</v>
      </c>
      <c r="J214" s="82" t="s">
        <v>988</v>
      </c>
      <c r="K214" s="80" t="s">
        <v>2098</v>
      </c>
    </row>
    <row r="215" spans="1:11" s="25" customFormat="1" ht="73.5" x14ac:dyDescent="0.35">
      <c r="A215" s="27" t="s">
        <v>989</v>
      </c>
      <c r="B215" s="20">
        <v>960</v>
      </c>
      <c r="C215" s="21">
        <f t="shared" si="12"/>
        <v>12</v>
      </c>
      <c r="D215" s="97">
        <f t="shared" si="13"/>
        <v>4.0000000000000001E-3</v>
      </c>
      <c r="E215" s="98">
        <f t="shared" si="14"/>
        <v>22.37762237762238</v>
      </c>
      <c r="F215" s="99">
        <f t="shared" si="15"/>
        <v>94.674556213017766</v>
      </c>
      <c r="G215" s="36" t="s">
        <v>990</v>
      </c>
      <c r="H215" s="31" t="s">
        <v>165</v>
      </c>
      <c r="I215" s="12">
        <v>44719</v>
      </c>
      <c r="J215" s="82" t="s">
        <v>166</v>
      </c>
      <c r="K215" s="81" t="s">
        <v>991</v>
      </c>
    </row>
    <row r="216" spans="1:11" s="25" customFormat="1" ht="42" x14ac:dyDescent="0.3">
      <c r="A216" s="86" t="s">
        <v>992</v>
      </c>
      <c r="B216" s="20">
        <v>75</v>
      </c>
      <c r="C216" s="21">
        <f t="shared" si="12"/>
        <v>0.9375</v>
      </c>
      <c r="D216" s="97">
        <f t="shared" si="13"/>
        <v>3.1250000000000001E-4</v>
      </c>
      <c r="E216" s="98">
        <f t="shared" si="14"/>
        <v>1.7482517482517483</v>
      </c>
      <c r="F216" s="99">
        <f t="shared" si="15"/>
        <v>7.3964497041420127</v>
      </c>
      <c r="G216" s="37" t="s">
        <v>993</v>
      </c>
      <c r="H216" s="31" t="s">
        <v>994</v>
      </c>
      <c r="I216" s="12">
        <v>44373</v>
      </c>
      <c r="J216" s="82" t="s">
        <v>39</v>
      </c>
      <c r="K216" s="80" t="s">
        <v>2098</v>
      </c>
    </row>
    <row r="217" spans="1:11" s="25" customFormat="1" ht="160" x14ac:dyDescent="0.35">
      <c r="A217" s="27" t="s">
        <v>995</v>
      </c>
      <c r="B217" s="20">
        <v>25</v>
      </c>
      <c r="C217" s="21">
        <f t="shared" si="12"/>
        <v>0.3125</v>
      </c>
      <c r="D217" s="97">
        <f t="shared" si="13"/>
        <v>1.0416666666666667E-4</v>
      </c>
      <c r="E217" s="98">
        <f t="shared" si="14"/>
        <v>0.58275058275058289</v>
      </c>
      <c r="F217" s="99">
        <f t="shared" si="15"/>
        <v>2.4654832347140045</v>
      </c>
      <c r="G217" s="37" t="s">
        <v>996</v>
      </c>
      <c r="H217" s="105" t="s">
        <v>997</v>
      </c>
      <c r="I217" s="12">
        <v>44195</v>
      </c>
      <c r="J217" s="82" t="s">
        <v>184</v>
      </c>
      <c r="K217" s="46" t="s">
        <v>998</v>
      </c>
    </row>
    <row r="218" spans="1:11" s="25" customFormat="1" ht="73.5" x14ac:dyDescent="0.35">
      <c r="A218" s="27" t="s">
        <v>999</v>
      </c>
      <c r="B218" s="20">
        <v>200</v>
      </c>
      <c r="C218" s="21">
        <f t="shared" si="12"/>
        <v>2.5</v>
      </c>
      <c r="D218" s="97">
        <f t="shared" si="13"/>
        <v>8.3333333333333339E-4</v>
      </c>
      <c r="E218" s="98">
        <f t="shared" si="14"/>
        <v>4.6620046620046631</v>
      </c>
      <c r="F218" s="99">
        <f t="shared" si="15"/>
        <v>19.723865877712036</v>
      </c>
      <c r="G218" s="37" t="s">
        <v>1000</v>
      </c>
      <c r="H218" s="31" t="s">
        <v>1001</v>
      </c>
      <c r="I218" s="12">
        <v>44331</v>
      </c>
      <c r="J218" s="82" t="s">
        <v>39</v>
      </c>
      <c r="K218" s="44" t="s">
        <v>1002</v>
      </c>
    </row>
    <row r="219" spans="1:11" s="25" customFormat="1" ht="105" x14ac:dyDescent="0.35">
      <c r="A219" s="27" t="s">
        <v>1003</v>
      </c>
      <c r="B219" s="20">
        <v>5</v>
      </c>
      <c r="C219" s="21">
        <f t="shared" si="12"/>
        <v>6.25E-2</v>
      </c>
      <c r="D219" s="97">
        <f t="shared" si="13"/>
        <v>2.0833333333333333E-5</v>
      </c>
      <c r="E219" s="98">
        <f t="shared" si="14"/>
        <v>0.11655011655011656</v>
      </c>
      <c r="F219" s="99">
        <f t="shared" si="15"/>
        <v>0.49309664694280081</v>
      </c>
      <c r="G219" s="37" t="s">
        <v>1004</v>
      </c>
      <c r="H219" s="105" t="s">
        <v>1005</v>
      </c>
      <c r="I219" s="12">
        <v>42155</v>
      </c>
      <c r="J219" s="22" t="s">
        <v>564</v>
      </c>
      <c r="K219" s="44" t="s">
        <v>1006</v>
      </c>
    </row>
    <row r="220" spans="1:11" s="25" customFormat="1" ht="63" x14ac:dyDescent="0.35">
      <c r="A220" s="27" t="s">
        <v>1007</v>
      </c>
      <c r="B220" s="20">
        <v>1000</v>
      </c>
      <c r="C220" s="21">
        <f t="shared" si="12"/>
        <v>12.5</v>
      </c>
      <c r="D220" s="97">
        <f t="shared" si="13"/>
        <v>4.1666666666666666E-3</v>
      </c>
      <c r="E220" s="98">
        <f t="shared" si="14"/>
        <v>23.310023310023315</v>
      </c>
      <c r="F220" s="99">
        <f t="shared" si="15"/>
        <v>98.619329388560189</v>
      </c>
      <c r="G220" s="37" t="s">
        <v>1008</v>
      </c>
      <c r="H220" s="31" t="s">
        <v>1009</v>
      </c>
      <c r="I220" s="12">
        <v>44529</v>
      </c>
      <c r="J220" s="82" t="s">
        <v>458</v>
      </c>
      <c r="K220" s="47" t="s">
        <v>1010</v>
      </c>
    </row>
    <row r="221" spans="1:11" s="25" customFormat="1" ht="63" x14ac:dyDescent="0.35">
      <c r="A221" s="27" t="s">
        <v>1011</v>
      </c>
      <c r="B221" s="32">
        <f>250/7</f>
        <v>35.714285714285715</v>
      </c>
      <c r="C221" s="21">
        <f t="shared" si="12"/>
        <v>0.44642857142857145</v>
      </c>
      <c r="D221" s="97">
        <f t="shared" si="13"/>
        <v>1.4880952380952382E-4</v>
      </c>
      <c r="E221" s="98">
        <f t="shared" si="14"/>
        <v>0.83250083250083273</v>
      </c>
      <c r="F221" s="99">
        <f t="shared" si="15"/>
        <v>3.5221189067342924</v>
      </c>
      <c r="G221" s="36" t="s">
        <v>1012</v>
      </c>
      <c r="H221" s="31" t="s">
        <v>1013</v>
      </c>
      <c r="I221" s="12">
        <v>42521</v>
      </c>
      <c r="J221" s="22" t="s">
        <v>564</v>
      </c>
      <c r="K221" s="46" t="s">
        <v>1014</v>
      </c>
    </row>
    <row r="222" spans="1:11" s="25" customFormat="1" ht="40" x14ac:dyDescent="0.35">
      <c r="A222" s="27" t="s">
        <v>1015</v>
      </c>
      <c r="B222" s="20">
        <v>40</v>
      </c>
      <c r="C222" s="21">
        <f t="shared" si="12"/>
        <v>0.5</v>
      </c>
      <c r="D222" s="97">
        <f t="shared" si="13"/>
        <v>1.6666666666666666E-4</v>
      </c>
      <c r="E222" s="98">
        <f t="shared" si="14"/>
        <v>0.93240093240093247</v>
      </c>
      <c r="F222" s="99">
        <f t="shared" si="15"/>
        <v>3.9447731755424065</v>
      </c>
      <c r="G222" s="37" t="s">
        <v>1016</v>
      </c>
      <c r="H222" s="105" t="s">
        <v>1017</v>
      </c>
      <c r="I222" s="12">
        <v>43377</v>
      </c>
      <c r="J222" s="82" t="s">
        <v>114</v>
      </c>
      <c r="K222" s="79" t="s">
        <v>1018</v>
      </c>
    </row>
    <row r="223" spans="1:11" s="25" customFormat="1" ht="73.5" x14ac:dyDescent="0.35">
      <c r="A223" s="27" t="s">
        <v>1019</v>
      </c>
      <c r="B223" s="20">
        <v>5</v>
      </c>
      <c r="C223" s="21">
        <f t="shared" si="12"/>
        <v>6.25E-2</v>
      </c>
      <c r="D223" s="97">
        <f t="shared" si="13"/>
        <v>2.0833333333333333E-5</v>
      </c>
      <c r="E223" s="98">
        <f t="shared" si="14"/>
        <v>0.11655011655011656</v>
      </c>
      <c r="F223" s="99">
        <f t="shared" si="15"/>
        <v>0.49309664694280081</v>
      </c>
      <c r="G223" s="36" t="s">
        <v>1020</v>
      </c>
      <c r="H223" s="105" t="s">
        <v>1021</v>
      </c>
      <c r="I223" s="12">
        <v>43563</v>
      </c>
      <c r="J223" s="82" t="s">
        <v>525</v>
      </c>
      <c r="K223" s="46" t="s">
        <v>1022</v>
      </c>
    </row>
    <row r="224" spans="1:11" s="25" customFormat="1" ht="31.5" x14ac:dyDescent="0.35">
      <c r="A224" s="27" t="s">
        <v>1023</v>
      </c>
      <c r="B224" s="20">
        <v>2</v>
      </c>
      <c r="C224" s="21">
        <f t="shared" si="12"/>
        <v>2.5000000000000001E-2</v>
      </c>
      <c r="D224" s="97">
        <f t="shared" si="13"/>
        <v>8.3333333333333337E-6</v>
      </c>
      <c r="E224" s="98">
        <f t="shared" si="14"/>
        <v>4.6620046620046623E-2</v>
      </c>
      <c r="F224" s="99">
        <f t="shared" si="15"/>
        <v>0.19723865877712035</v>
      </c>
      <c r="G224" s="36" t="s">
        <v>1024</v>
      </c>
      <c r="H224" s="31" t="s">
        <v>1025</v>
      </c>
      <c r="I224" s="12">
        <v>44530</v>
      </c>
      <c r="J224" s="82" t="s">
        <v>569</v>
      </c>
      <c r="K224" s="46" t="s">
        <v>1026</v>
      </c>
    </row>
    <row r="225" spans="1:11" s="25" customFormat="1" ht="140" x14ac:dyDescent="0.35">
      <c r="A225" s="27" t="s">
        <v>1027</v>
      </c>
      <c r="B225" s="20">
        <v>20</v>
      </c>
      <c r="C225" s="21">
        <f t="shared" si="12"/>
        <v>0.25</v>
      </c>
      <c r="D225" s="97">
        <f t="shared" si="13"/>
        <v>8.3333333333333331E-5</v>
      </c>
      <c r="E225" s="98">
        <f t="shared" si="14"/>
        <v>0.46620046620046623</v>
      </c>
      <c r="F225" s="99">
        <f t="shared" si="15"/>
        <v>1.9723865877712032</v>
      </c>
      <c r="G225" s="36" t="s">
        <v>1028</v>
      </c>
      <c r="H225" s="105" t="s">
        <v>1029</v>
      </c>
      <c r="I225" s="12">
        <v>44480</v>
      </c>
      <c r="J225" s="82" t="s">
        <v>109</v>
      </c>
      <c r="K225" s="46" t="s">
        <v>1030</v>
      </c>
    </row>
    <row r="226" spans="1:11" s="25" customFormat="1" ht="189" x14ac:dyDescent="0.35">
      <c r="A226" s="27" t="s">
        <v>1031</v>
      </c>
      <c r="B226" s="20">
        <v>300</v>
      </c>
      <c r="C226" s="21">
        <f t="shared" si="12"/>
        <v>3.75</v>
      </c>
      <c r="D226" s="97">
        <f t="shared" si="13"/>
        <v>1.25E-3</v>
      </c>
      <c r="E226" s="98">
        <f t="shared" si="14"/>
        <v>6.9930069930069934</v>
      </c>
      <c r="F226" s="99">
        <f t="shared" si="15"/>
        <v>29.585798816568051</v>
      </c>
      <c r="G226" s="36" t="s">
        <v>1032</v>
      </c>
      <c r="H226" s="31" t="s">
        <v>1033</v>
      </c>
      <c r="I226" s="12">
        <v>39171</v>
      </c>
      <c r="J226" s="82" t="s">
        <v>419</v>
      </c>
      <c r="K226" s="44" t="s">
        <v>1034</v>
      </c>
    </row>
    <row r="227" spans="1:11" s="25" customFormat="1" ht="70" x14ac:dyDescent="0.35">
      <c r="A227" s="27" t="s">
        <v>1035</v>
      </c>
      <c r="B227" s="20">
        <v>1200</v>
      </c>
      <c r="C227" s="21">
        <f t="shared" si="12"/>
        <v>15</v>
      </c>
      <c r="D227" s="97">
        <f t="shared" si="13"/>
        <v>5.0000000000000001E-3</v>
      </c>
      <c r="E227" s="98">
        <f t="shared" si="14"/>
        <v>27.972027972027973</v>
      </c>
      <c r="F227" s="99">
        <f t="shared" si="15"/>
        <v>118.3431952662722</v>
      </c>
      <c r="G227" s="36" t="s">
        <v>1036</v>
      </c>
      <c r="H227" s="105" t="s">
        <v>1037</v>
      </c>
      <c r="I227" s="12">
        <v>44470</v>
      </c>
      <c r="J227" s="82" t="s">
        <v>109</v>
      </c>
      <c r="K227" s="79" t="s">
        <v>1038</v>
      </c>
    </row>
    <row r="228" spans="1:11" s="25" customFormat="1" ht="31.5" x14ac:dyDescent="0.35">
      <c r="A228" s="27" t="s">
        <v>1039</v>
      </c>
      <c r="B228" s="20">
        <v>1500</v>
      </c>
      <c r="C228" s="21">
        <f t="shared" si="12"/>
        <v>18.75</v>
      </c>
      <c r="D228" s="97">
        <f t="shared" si="13"/>
        <v>6.2500000000000003E-3</v>
      </c>
      <c r="E228" s="98">
        <f t="shared" si="14"/>
        <v>34.965034965034967</v>
      </c>
      <c r="F228" s="99">
        <f t="shared" si="15"/>
        <v>147.92899408284026</v>
      </c>
      <c r="G228" s="37" t="s">
        <v>1040</v>
      </c>
      <c r="H228" s="31" t="s">
        <v>1041</v>
      </c>
      <c r="I228" s="12">
        <v>44504</v>
      </c>
      <c r="J228" s="82" t="s">
        <v>1042</v>
      </c>
      <c r="K228" s="46" t="s">
        <v>1043</v>
      </c>
    </row>
    <row r="229" spans="1:11" s="25" customFormat="1" ht="31.5" x14ac:dyDescent="0.35">
      <c r="A229" s="27" t="s">
        <v>1044</v>
      </c>
      <c r="B229" s="20">
        <v>2400</v>
      </c>
      <c r="C229" s="21">
        <f t="shared" si="12"/>
        <v>30</v>
      </c>
      <c r="D229" s="97">
        <f t="shared" si="13"/>
        <v>0.01</v>
      </c>
      <c r="E229" s="98">
        <f t="shared" si="14"/>
        <v>55.944055944055947</v>
      </c>
      <c r="F229" s="99">
        <f t="shared" si="15"/>
        <v>236.68639053254441</v>
      </c>
      <c r="G229" s="36" t="s">
        <v>1045</v>
      </c>
      <c r="H229" s="31" t="s">
        <v>1046</v>
      </c>
      <c r="I229" s="12">
        <v>43962</v>
      </c>
      <c r="J229" s="82" t="s">
        <v>242</v>
      </c>
      <c r="K229" s="79" t="s">
        <v>1047</v>
      </c>
    </row>
    <row r="230" spans="1:11" s="25" customFormat="1" ht="105" x14ac:dyDescent="0.35">
      <c r="A230" s="27" t="s">
        <v>1048</v>
      </c>
      <c r="B230" s="20">
        <v>1500</v>
      </c>
      <c r="C230" s="21">
        <f t="shared" si="12"/>
        <v>18.75</v>
      </c>
      <c r="D230" s="97">
        <f t="shared" si="13"/>
        <v>6.2500000000000003E-3</v>
      </c>
      <c r="E230" s="98">
        <f t="shared" si="14"/>
        <v>34.965034965034967</v>
      </c>
      <c r="F230" s="99">
        <f t="shared" si="15"/>
        <v>147.92899408284026</v>
      </c>
      <c r="G230" s="36" t="s">
        <v>1049</v>
      </c>
      <c r="H230" s="105" t="s">
        <v>1050</v>
      </c>
      <c r="I230" s="12">
        <v>42773</v>
      </c>
      <c r="J230" s="82" t="s">
        <v>826</v>
      </c>
      <c r="K230" s="44" t="s">
        <v>1051</v>
      </c>
    </row>
    <row r="231" spans="1:11" s="25" customFormat="1" ht="63" x14ac:dyDescent="0.35">
      <c r="A231" s="27" t="s">
        <v>1052</v>
      </c>
      <c r="B231" s="20">
        <v>20</v>
      </c>
      <c r="C231" s="21">
        <f t="shared" si="12"/>
        <v>0.25</v>
      </c>
      <c r="D231" s="97">
        <f t="shared" si="13"/>
        <v>8.3333333333333331E-5</v>
      </c>
      <c r="E231" s="98">
        <f t="shared" si="14"/>
        <v>0.46620046620046623</v>
      </c>
      <c r="F231" s="99">
        <f t="shared" si="15"/>
        <v>1.9723865877712032</v>
      </c>
      <c r="G231" s="36" t="s">
        <v>1053</v>
      </c>
      <c r="H231" s="31" t="s">
        <v>1054</v>
      </c>
      <c r="I231" s="12">
        <v>39576</v>
      </c>
      <c r="J231" s="82" t="s">
        <v>1055</v>
      </c>
      <c r="K231" s="44" t="s">
        <v>1056</v>
      </c>
    </row>
    <row r="232" spans="1:11" s="25" customFormat="1" ht="115.5" x14ac:dyDescent="0.35">
      <c r="A232" s="27" t="s">
        <v>1057</v>
      </c>
      <c r="B232" s="20">
        <v>5</v>
      </c>
      <c r="C232" s="21">
        <f t="shared" si="12"/>
        <v>6.25E-2</v>
      </c>
      <c r="D232" s="97">
        <f t="shared" si="13"/>
        <v>2.0833333333333333E-5</v>
      </c>
      <c r="E232" s="98">
        <f t="shared" si="14"/>
        <v>0.11655011655011656</v>
      </c>
      <c r="F232" s="99">
        <f t="shared" si="15"/>
        <v>0.49309664694280081</v>
      </c>
      <c r="G232" s="38" t="s">
        <v>1058</v>
      </c>
      <c r="H232" s="31" t="s">
        <v>1059</v>
      </c>
      <c r="I232" s="12">
        <v>43692</v>
      </c>
      <c r="J232" s="82" t="s">
        <v>496</v>
      </c>
      <c r="K232" s="44" t="s">
        <v>1060</v>
      </c>
    </row>
    <row r="233" spans="1:11" s="25" customFormat="1" ht="42" x14ac:dyDescent="0.35">
      <c r="A233" s="27" t="s">
        <v>1061</v>
      </c>
      <c r="B233" s="20">
        <v>5</v>
      </c>
      <c r="C233" s="21">
        <f t="shared" si="12"/>
        <v>6.25E-2</v>
      </c>
      <c r="D233" s="97">
        <f t="shared" si="13"/>
        <v>2.0833333333333333E-5</v>
      </c>
      <c r="E233" s="98">
        <f t="shared" si="14"/>
        <v>0.11655011655011656</v>
      </c>
      <c r="F233" s="99">
        <f t="shared" si="15"/>
        <v>0.49309664694280081</v>
      </c>
      <c r="G233" s="36" t="s">
        <v>1062</v>
      </c>
      <c r="H233" s="31" t="s">
        <v>1063</v>
      </c>
      <c r="I233" s="12">
        <v>39298</v>
      </c>
      <c r="J233" s="82" t="s">
        <v>1064</v>
      </c>
      <c r="K233" s="46" t="s">
        <v>1065</v>
      </c>
    </row>
    <row r="234" spans="1:11" s="25" customFormat="1" ht="90" x14ac:dyDescent="0.35">
      <c r="A234" s="27" t="s">
        <v>1066</v>
      </c>
      <c r="B234" s="20">
        <v>4000</v>
      </c>
      <c r="C234" s="21">
        <f t="shared" si="12"/>
        <v>50</v>
      </c>
      <c r="D234" s="97">
        <f t="shared" si="13"/>
        <v>1.6666666666666666E-2</v>
      </c>
      <c r="E234" s="98">
        <f t="shared" si="14"/>
        <v>93.240093240093259</v>
      </c>
      <c r="F234" s="99">
        <f t="shared" si="15"/>
        <v>394.47731755424076</v>
      </c>
      <c r="G234" s="36" t="s">
        <v>1067</v>
      </c>
      <c r="H234" s="31" t="s">
        <v>1068</v>
      </c>
      <c r="I234" s="12">
        <v>44014</v>
      </c>
      <c r="J234" s="82" t="s">
        <v>1069</v>
      </c>
      <c r="K234" s="46" t="s">
        <v>1070</v>
      </c>
    </row>
    <row r="235" spans="1:11" s="25" customFormat="1" ht="31.5" x14ac:dyDescent="0.35">
      <c r="A235" s="27" t="s">
        <v>1071</v>
      </c>
      <c r="B235" s="20">
        <v>0.71399999999999997</v>
      </c>
      <c r="C235" s="21">
        <f t="shared" si="12"/>
        <v>8.9249999999999989E-3</v>
      </c>
      <c r="D235" s="97">
        <f t="shared" si="13"/>
        <v>2.9749999999999995E-6</v>
      </c>
      <c r="E235" s="98">
        <f t="shared" si="14"/>
        <v>1.6643356643356644E-2</v>
      </c>
      <c r="F235" s="99">
        <f t="shared" si="15"/>
        <v>7.0414201183431946E-2</v>
      </c>
      <c r="G235" s="36" t="s">
        <v>1072</v>
      </c>
      <c r="H235" s="31" t="s">
        <v>1073</v>
      </c>
      <c r="I235" s="12">
        <v>44553</v>
      </c>
      <c r="J235" s="82" t="s">
        <v>99</v>
      </c>
      <c r="K235" s="78" t="s">
        <v>1074</v>
      </c>
    </row>
    <row r="236" spans="1:11" s="25" customFormat="1" ht="63" x14ac:dyDescent="0.35">
      <c r="A236" s="27" t="s">
        <v>1075</v>
      </c>
      <c r="B236" s="20">
        <v>500</v>
      </c>
      <c r="C236" s="21">
        <f t="shared" si="12"/>
        <v>6.25</v>
      </c>
      <c r="D236" s="97">
        <f t="shared" si="13"/>
        <v>2.0833333333333333E-3</v>
      </c>
      <c r="E236" s="98">
        <f t="shared" si="14"/>
        <v>11.655011655011657</v>
      </c>
      <c r="F236" s="99">
        <f t="shared" si="15"/>
        <v>49.309664694280094</v>
      </c>
      <c r="G236" s="36" t="s">
        <v>1076</v>
      </c>
      <c r="H236" s="105" t="s">
        <v>1077</v>
      </c>
      <c r="I236" s="12">
        <v>44233</v>
      </c>
      <c r="J236" s="82" t="s">
        <v>99</v>
      </c>
      <c r="K236" s="44" t="s">
        <v>1078</v>
      </c>
    </row>
    <row r="237" spans="1:11" s="25" customFormat="1" ht="52.5" x14ac:dyDescent="0.35">
      <c r="A237" s="27" t="s">
        <v>1079</v>
      </c>
      <c r="B237" s="20">
        <v>10</v>
      </c>
      <c r="C237" s="21">
        <f t="shared" si="12"/>
        <v>0.125</v>
      </c>
      <c r="D237" s="97">
        <f t="shared" si="13"/>
        <v>4.1666666666666665E-5</v>
      </c>
      <c r="E237" s="98">
        <f t="shared" si="14"/>
        <v>0.23310023310023312</v>
      </c>
      <c r="F237" s="99">
        <f t="shared" si="15"/>
        <v>0.98619329388560162</v>
      </c>
      <c r="G237" s="36" t="s">
        <v>1080</v>
      </c>
      <c r="H237" s="31" t="s">
        <v>1081</v>
      </c>
      <c r="I237" s="12">
        <v>44363</v>
      </c>
      <c r="J237" s="82" t="s">
        <v>1082</v>
      </c>
      <c r="K237" s="79" t="s">
        <v>1083</v>
      </c>
    </row>
    <row r="238" spans="1:11" s="25" customFormat="1" ht="70" x14ac:dyDescent="0.35">
      <c r="A238" s="27" t="s">
        <v>1084</v>
      </c>
      <c r="B238" s="20">
        <v>4</v>
      </c>
      <c r="C238" s="21">
        <f t="shared" si="12"/>
        <v>0.05</v>
      </c>
      <c r="D238" s="97">
        <f t="shared" si="13"/>
        <v>1.6666666666666667E-5</v>
      </c>
      <c r="E238" s="98">
        <f t="shared" si="14"/>
        <v>9.3240093240093247E-2</v>
      </c>
      <c r="F238" s="99">
        <f t="shared" si="15"/>
        <v>0.3944773175542407</v>
      </c>
      <c r="G238" s="36" t="s">
        <v>1085</v>
      </c>
      <c r="H238" s="105" t="s">
        <v>1086</v>
      </c>
      <c r="I238" s="12">
        <v>43327</v>
      </c>
      <c r="J238" s="82" t="s">
        <v>332</v>
      </c>
      <c r="K238" s="79" t="s">
        <v>1087</v>
      </c>
    </row>
    <row r="239" spans="1:11" s="25" customFormat="1" ht="42" x14ac:dyDescent="0.35">
      <c r="A239" s="72" t="s">
        <v>1088</v>
      </c>
      <c r="B239" s="20">
        <v>10</v>
      </c>
      <c r="C239" s="21">
        <f t="shared" si="12"/>
        <v>0.125</v>
      </c>
      <c r="D239" s="97">
        <f t="shared" si="13"/>
        <v>4.1666666666666665E-5</v>
      </c>
      <c r="E239" s="98">
        <f t="shared" si="14"/>
        <v>0.23310023310023312</v>
      </c>
      <c r="F239" s="99">
        <f t="shared" si="15"/>
        <v>0.98619329388560162</v>
      </c>
      <c r="G239" s="36" t="s">
        <v>1089</v>
      </c>
      <c r="H239" s="31" t="s">
        <v>1090</v>
      </c>
      <c r="I239" s="12">
        <v>43612</v>
      </c>
      <c r="J239" s="82" t="s">
        <v>52</v>
      </c>
      <c r="K239" s="44" t="s">
        <v>1091</v>
      </c>
    </row>
    <row r="240" spans="1:11" s="25" customFormat="1" ht="105" x14ac:dyDescent="0.35">
      <c r="A240" s="27" t="s">
        <v>1092</v>
      </c>
      <c r="B240" s="20">
        <v>40</v>
      </c>
      <c r="C240" s="21">
        <f t="shared" si="12"/>
        <v>0.5</v>
      </c>
      <c r="D240" s="97">
        <f t="shared" si="13"/>
        <v>1.6666666666666666E-4</v>
      </c>
      <c r="E240" s="98">
        <f t="shared" si="14"/>
        <v>0.93240093240093247</v>
      </c>
      <c r="F240" s="99">
        <f t="shared" si="15"/>
        <v>3.9447731755424065</v>
      </c>
      <c r="G240" s="36" t="s">
        <v>1093</v>
      </c>
      <c r="H240" s="31" t="s">
        <v>1094</v>
      </c>
      <c r="I240" s="12">
        <v>44167</v>
      </c>
      <c r="J240" s="82" t="s">
        <v>318</v>
      </c>
      <c r="K240" s="46" t="s">
        <v>1095</v>
      </c>
    </row>
    <row r="241" spans="1:12" s="25" customFormat="1" ht="70" x14ac:dyDescent="0.35">
      <c r="A241" s="27" t="s">
        <v>1096</v>
      </c>
      <c r="B241" s="20">
        <v>25</v>
      </c>
      <c r="C241" s="21">
        <f t="shared" si="12"/>
        <v>0.3125</v>
      </c>
      <c r="D241" s="97">
        <f t="shared" si="13"/>
        <v>1.0416666666666667E-4</v>
      </c>
      <c r="E241" s="98">
        <f t="shared" si="14"/>
        <v>0.58275058275058289</v>
      </c>
      <c r="F241" s="99">
        <f t="shared" si="15"/>
        <v>2.4654832347140045</v>
      </c>
      <c r="G241" s="36" t="s">
        <v>1097</v>
      </c>
      <c r="H241" s="105" t="s">
        <v>1098</v>
      </c>
      <c r="I241" s="12">
        <v>40118</v>
      </c>
      <c r="J241" s="82" t="s">
        <v>1099</v>
      </c>
      <c r="K241" s="46" t="s">
        <v>1100</v>
      </c>
    </row>
    <row r="242" spans="1:12" s="25" customFormat="1" ht="147" x14ac:dyDescent="0.35">
      <c r="A242" s="27" t="s">
        <v>1101</v>
      </c>
      <c r="B242" s="20">
        <v>750</v>
      </c>
      <c r="C242" s="21">
        <f t="shared" si="12"/>
        <v>9.375</v>
      </c>
      <c r="D242" s="97">
        <f t="shared" si="13"/>
        <v>3.1250000000000002E-3</v>
      </c>
      <c r="E242" s="98">
        <f t="shared" si="14"/>
        <v>17.482517482517483</v>
      </c>
      <c r="F242" s="99">
        <f t="shared" si="15"/>
        <v>73.964497041420131</v>
      </c>
      <c r="G242" s="36" t="s">
        <v>1102</v>
      </c>
      <c r="H242" s="105" t="s">
        <v>1103</v>
      </c>
      <c r="I242" s="12">
        <v>44566</v>
      </c>
      <c r="J242" s="82" t="s">
        <v>309</v>
      </c>
      <c r="K242" s="78" t="s">
        <v>1104</v>
      </c>
    </row>
    <row r="243" spans="1:12" s="25" customFormat="1" ht="31.5" x14ac:dyDescent="0.35">
      <c r="A243" s="27" t="s">
        <v>1105</v>
      </c>
      <c r="B243" s="20">
        <v>50</v>
      </c>
      <c r="C243" s="21">
        <f t="shared" si="12"/>
        <v>0.625</v>
      </c>
      <c r="D243" s="97">
        <f t="shared" si="13"/>
        <v>2.0833333333333335E-4</v>
      </c>
      <c r="E243" s="98">
        <f t="shared" si="14"/>
        <v>1.1655011655011658</v>
      </c>
      <c r="F243" s="99">
        <f t="shared" si="15"/>
        <v>4.9309664694280091</v>
      </c>
      <c r="G243" s="36" t="s">
        <v>1106</v>
      </c>
      <c r="H243" s="31" t="s">
        <v>1107</v>
      </c>
      <c r="I243" s="12">
        <v>44562</v>
      </c>
      <c r="J243" s="82" t="s">
        <v>1108</v>
      </c>
      <c r="K243" s="46" t="s">
        <v>1109</v>
      </c>
    </row>
    <row r="244" spans="1:12" s="25" customFormat="1" ht="40" x14ac:dyDescent="0.35">
      <c r="A244" s="27" t="s">
        <v>1110</v>
      </c>
      <c r="B244" s="20">
        <v>200</v>
      </c>
      <c r="C244" s="21">
        <f t="shared" si="12"/>
        <v>2.5</v>
      </c>
      <c r="D244" s="97">
        <f t="shared" si="13"/>
        <v>8.3333333333333339E-4</v>
      </c>
      <c r="E244" s="98">
        <f t="shared" si="14"/>
        <v>4.6620046620046631</v>
      </c>
      <c r="F244" s="99">
        <f t="shared" si="15"/>
        <v>19.723865877712036</v>
      </c>
      <c r="G244" s="36" t="s">
        <v>1111</v>
      </c>
      <c r="H244" s="105" t="s">
        <v>1112</v>
      </c>
      <c r="I244" s="12">
        <v>43355</v>
      </c>
      <c r="J244" s="82" t="s">
        <v>242</v>
      </c>
      <c r="K244" s="46" t="s">
        <v>1113</v>
      </c>
    </row>
    <row r="245" spans="1:12" s="25" customFormat="1" ht="120" x14ac:dyDescent="0.35">
      <c r="A245" s="27" t="s">
        <v>1114</v>
      </c>
      <c r="B245" s="20">
        <v>15</v>
      </c>
      <c r="C245" s="21">
        <f t="shared" si="12"/>
        <v>0.1875</v>
      </c>
      <c r="D245" s="97">
        <f t="shared" si="13"/>
        <v>6.2500000000000001E-5</v>
      </c>
      <c r="E245" s="98">
        <f t="shared" si="14"/>
        <v>0.34965034965034969</v>
      </c>
      <c r="F245" s="99">
        <f t="shared" si="15"/>
        <v>1.4792899408284026</v>
      </c>
      <c r="G245" s="39" t="s">
        <v>1115</v>
      </c>
      <c r="H245" s="105" t="s">
        <v>1116</v>
      </c>
      <c r="I245" s="12">
        <v>44346</v>
      </c>
      <c r="J245" s="82" t="s">
        <v>189</v>
      </c>
      <c r="K245" s="44" t="s">
        <v>1117</v>
      </c>
    </row>
    <row r="246" spans="1:12" s="25" customFormat="1" ht="100" x14ac:dyDescent="0.35">
      <c r="A246" s="27" t="s">
        <v>1118</v>
      </c>
      <c r="B246" s="20">
        <v>0.4</v>
      </c>
      <c r="C246" s="21">
        <f t="shared" si="12"/>
        <v>5.0000000000000001E-3</v>
      </c>
      <c r="D246" s="97">
        <f t="shared" si="13"/>
        <v>1.6666666666666667E-6</v>
      </c>
      <c r="E246" s="98">
        <f t="shared" si="14"/>
        <v>9.324009324009324E-3</v>
      </c>
      <c r="F246" s="99">
        <f t="shared" si="15"/>
        <v>3.9447731755424063E-2</v>
      </c>
      <c r="G246" s="36" t="s">
        <v>1119</v>
      </c>
      <c r="H246" s="31" t="s">
        <v>1120</v>
      </c>
      <c r="I246" s="12">
        <v>43620</v>
      </c>
      <c r="J246" s="82" t="s">
        <v>948</v>
      </c>
      <c r="K246" s="46" t="s">
        <v>1121</v>
      </c>
    </row>
    <row r="247" spans="1:12" s="25" customFormat="1" ht="31.5" x14ac:dyDescent="0.35">
      <c r="A247" s="27" t="s">
        <v>1122</v>
      </c>
      <c r="B247" s="20">
        <v>2000</v>
      </c>
      <c r="C247" s="21">
        <f t="shared" si="12"/>
        <v>25</v>
      </c>
      <c r="D247" s="97">
        <f t="shared" si="13"/>
        <v>8.3333333333333332E-3</v>
      </c>
      <c r="E247" s="98">
        <f t="shared" si="14"/>
        <v>46.620046620046629</v>
      </c>
      <c r="F247" s="99">
        <f t="shared" si="15"/>
        <v>197.23865877712038</v>
      </c>
      <c r="G247" s="36" t="s">
        <v>1123</v>
      </c>
      <c r="H247" s="31" t="s">
        <v>1124</v>
      </c>
      <c r="I247" s="12">
        <v>44372</v>
      </c>
      <c r="J247" s="82" t="s">
        <v>1125</v>
      </c>
      <c r="K247" s="80" t="s">
        <v>2098</v>
      </c>
    </row>
    <row r="248" spans="1:12" s="25" customFormat="1" ht="100" x14ac:dyDescent="0.35">
      <c r="A248" s="71" t="s">
        <v>1127</v>
      </c>
      <c r="B248" s="21">
        <v>200</v>
      </c>
      <c r="C248" s="21">
        <f t="shared" si="12"/>
        <v>2.5</v>
      </c>
      <c r="D248" s="97">
        <f t="shared" si="13"/>
        <v>8.3333333333333339E-4</v>
      </c>
      <c r="E248" s="98">
        <f t="shared" si="14"/>
        <v>4.6620046620046631</v>
      </c>
      <c r="F248" s="99">
        <f t="shared" si="15"/>
        <v>19.723865877712036</v>
      </c>
      <c r="G248" s="41" t="s">
        <v>1128</v>
      </c>
      <c r="H248" s="105" t="s">
        <v>1129</v>
      </c>
      <c r="I248" s="12">
        <v>44470</v>
      </c>
      <c r="J248" s="82" t="s">
        <v>109</v>
      </c>
      <c r="K248" s="46" t="s">
        <v>1130</v>
      </c>
      <c r="L248" s="28"/>
    </row>
    <row r="249" spans="1:12" s="25" customFormat="1" ht="30" x14ac:dyDescent="0.35">
      <c r="A249" s="27" t="s">
        <v>1131</v>
      </c>
      <c r="B249" s="20">
        <v>10</v>
      </c>
      <c r="C249" s="21">
        <f t="shared" si="12"/>
        <v>0.125</v>
      </c>
      <c r="D249" s="97">
        <f t="shared" si="13"/>
        <v>4.1666666666666665E-5</v>
      </c>
      <c r="E249" s="98">
        <f t="shared" si="14"/>
        <v>0.23310023310023312</v>
      </c>
      <c r="F249" s="99">
        <f t="shared" si="15"/>
        <v>0.98619329388560162</v>
      </c>
      <c r="G249" s="36" t="s">
        <v>1132</v>
      </c>
      <c r="H249" s="31" t="s">
        <v>1133</v>
      </c>
      <c r="I249" s="12">
        <v>44552</v>
      </c>
      <c r="J249" s="82" t="s">
        <v>184</v>
      </c>
      <c r="K249" s="46" t="s">
        <v>1134</v>
      </c>
    </row>
    <row r="250" spans="1:12" s="25" customFormat="1" ht="84" x14ac:dyDescent="0.35">
      <c r="A250" s="27" t="s">
        <v>1135</v>
      </c>
      <c r="B250" s="20">
        <v>30</v>
      </c>
      <c r="C250" s="21">
        <f t="shared" si="12"/>
        <v>0.375</v>
      </c>
      <c r="D250" s="97">
        <f t="shared" si="13"/>
        <v>1.25E-4</v>
      </c>
      <c r="E250" s="98">
        <f t="shared" si="14"/>
        <v>0.69930069930069938</v>
      </c>
      <c r="F250" s="99">
        <f t="shared" si="15"/>
        <v>2.9585798816568052</v>
      </c>
      <c r="G250" s="36" t="s">
        <v>1136</v>
      </c>
      <c r="H250" s="105" t="s">
        <v>1137</v>
      </c>
      <c r="I250" s="12">
        <v>44439</v>
      </c>
      <c r="J250" s="82" t="s">
        <v>242</v>
      </c>
      <c r="K250" s="44" t="s">
        <v>1138</v>
      </c>
    </row>
    <row r="251" spans="1:12" s="25" customFormat="1" ht="21" x14ac:dyDescent="0.35">
      <c r="A251" s="27" t="s">
        <v>1139</v>
      </c>
      <c r="B251" s="20">
        <v>8</v>
      </c>
      <c r="C251" s="21">
        <f t="shared" si="12"/>
        <v>0.1</v>
      </c>
      <c r="D251" s="97">
        <f t="shared" si="13"/>
        <v>3.3333333333333335E-5</v>
      </c>
      <c r="E251" s="98">
        <f t="shared" si="14"/>
        <v>0.18648018648018649</v>
      </c>
      <c r="F251" s="99">
        <f t="shared" si="15"/>
        <v>0.78895463510848141</v>
      </c>
      <c r="G251" s="36" t="s">
        <v>1140</v>
      </c>
      <c r="H251" s="31" t="s">
        <v>1141</v>
      </c>
      <c r="I251" s="12">
        <v>44575</v>
      </c>
      <c r="J251" s="82" t="s">
        <v>1142</v>
      </c>
      <c r="K251" s="78" t="s">
        <v>2098</v>
      </c>
    </row>
    <row r="252" spans="1:12" s="25" customFormat="1" ht="21" x14ac:dyDescent="0.35">
      <c r="A252" s="71" t="s">
        <v>1143</v>
      </c>
      <c r="B252" s="21">
        <v>400</v>
      </c>
      <c r="C252" s="21">
        <f t="shared" si="12"/>
        <v>5</v>
      </c>
      <c r="D252" s="97">
        <f t="shared" si="13"/>
        <v>1.6666666666666668E-3</v>
      </c>
      <c r="E252" s="98">
        <f t="shared" si="14"/>
        <v>9.3240093240093262</v>
      </c>
      <c r="F252" s="99">
        <f t="shared" si="15"/>
        <v>39.447731755424073</v>
      </c>
      <c r="G252" s="41" t="s">
        <v>1144</v>
      </c>
      <c r="H252" s="31" t="s">
        <v>1145</v>
      </c>
      <c r="I252" s="12">
        <v>44232</v>
      </c>
      <c r="J252" s="82" t="s">
        <v>917</v>
      </c>
      <c r="K252" s="46" t="s">
        <v>1146</v>
      </c>
      <c r="L252" s="28"/>
    </row>
    <row r="253" spans="1:12" s="25" customFormat="1" ht="40" x14ac:dyDescent="0.35">
      <c r="A253" s="71" t="s">
        <v>1147</v>
      </c>
      <c r="B253" s="21">
        <v>2000</v>
      </c>
      <c r="C253" s="21">
        <f t="shared" si="12"/>
        <v>25</v>
      </c>
      <c r="D253" s="97">
        <f t="shared" si="13"/>
        <v>8.3333333333333332E-3</v>
      </c>
      <c r="E253" s="98">
        <f t="shared" si="14"/>
        <v>46.620046620046629</v>
      </c>
      <c r="F253" s="99">
        <f t="shared" si="15"/>
        <v>197.23865877712038</v>
      </c>
      <c r="G253" s="41" t="s">
        <v>1148</v>
      </c>
      <c r="H253" s="31" t="s">
        <v>1149</v>
      </c>
      <c r="I253" s="12">
        <v>44517</v>
      </c>
      <c r="J253" s="82" t="s">
        <v>304</v>
      </c>
      <c r="K253" s="46" t="s">
        <v>1150</v>
      </c>
      <c r="L253" s="28"/>
    </row>
    <row r="254" spans="1:12" s="25" customFormat="1" ht="42" x14ac:dyDescent="0.35">
      <c r="A254" s="27" t="s">
        <v>1151</v>
      </c>
      <c r="B254" s="20">
        <v>1440</v>
      </c>
      <c r="C254" s="21">
        <f t="shared" si="12"/>
        <v>18</v>
      </c>
      <c r="D254" s="97">
        <f t="shared" si="13"/>
        <v>6.0000000000000001E-3</v>
      </c>
      <c r="E254" s="98">
        <f t="shared" si="14"/>
        <v>33.566433566433574</v>
      </c>
      <c r="F254" s="99">
        <f t="shared" si="15"/>
        <v>142.01183431952666</v>
      </c>
      <c r="G254" s="37" t="s">
        <v>1152</v>
      </c>
      <c r="H254" s="105" t="s">
        <v>1153</v>
      </c>
      <c r="I254" s="12">
        <v>44146</v>
      </c>
      <c r="J254" s="82" t="s">
        <v>99</v>
      </c>
      <c r="K254" s="44" t="s">
        <v>1154</v>
      </c>
    </row>
    <row r="255" spans="1:12" s="25" customFormat="1" ht="63" x14ac:dyDescent="0.35">
      <c r="A255" s="27" t="s">
        <v>1155</v>
      </c>
      <c r="B255" s="20">
        <v>1000</v>
      </c>
      <c r="C255" s="21">
        <f t="shared" si="12"/>
        <v>12.5</v>
      </c>
      <c r="D255" s="97">
        <f t="shared" si="13"/>
        <v>4.1666666666666666E-3</v>
      </c>
      <c r="E255" s="98">
        <f t="shared" si="14"/>
        <v>23.310023310023315</v>
      </c>
      <c r="F255" s="99">
        <f t="shared" si="15"/>
        <v>98.619329388560189</v>
      </c>
      <c r="G255" s="36" t="s">
        <v>1156</v>
      </c>
      <c r="H255" s="105" t="s">
        <v>1157</v>
      </c>
      <c r="I255" s="12">
        <v>43523</v>
      </c>
      <c r="J255" s="82" t="s">
        <v>1158</v>
      </c>
      <c r="K255" s="46" t="s">
        <v>1159</v>
      </c>
    </row>
    <row r="256" spans="1:12" s="25" customFormat="1" ht="90" x14ac:dyDescent="0.35">
      <c r="A256" s="27" t="s">
        <v>1160</v>
      </c>
      <c r="B256" s="20">
        <v>40</v>
      </c>
      <c r="C256" s="21">
        <f t="shared" si="12"/>
        <v>0.5</v>
      </c>
      <c r="D256" s="97">
        <f t="shared" si="13"/>
        <v>1.6666666666666666E-4</v>
      </c>
      <c r="E256" s="98">
        <f t="shared" si="14"/>
        <v>0.93240093240093247</v>
      </c>
      <c r="F256" s="99">
        <f t="shared" si="15"/>
        <v>3.9447731755424065</v>
      </c>
      <c r="G256" s="36" t="s">
        <v>1161</v>
      </c>
      <c r="H256" s="105" t="s">
        <v>1162</v>
      </c>
      <c r="I256" s="12">
        <v>44391</v>
      </c>
      <c r="J256" s="82" t="s">
        <v>184</v>
      </c>
      <c r="K256" s="46" t="s">
        <v>1163</v>
      </c>
    </row>
    <row r="257" spans="1:14" s="25" customFormat="1" ht="73.5" x14ac:dyDescent="0.35">
      <c r="A257" s="27" t="s">
        <v>1164</v>
      </c>
      <c r="B257" s="20">
        <v>1</v>
      </c>
      <c r="C257" s="21">
        <f t="shared" si="12"/>
        <v>1.2500000000000001E-2</v>
      </c>
      <c r="D257" s="97">
        <f t="shared" si="13"/>
        <v>4.1666666666666669E-6</v>
      </c>
      <c r="E257" s="98">
        <f t="shared" si="14"/>
        <v>2.3310023310023312E-2</v>
      </c>
      <c r="F257" s="99">
        <f t="shared" si="15"/>
        <v>9.8619329388560176E-2</v>
      </c>
      <c r="G257" s="36" t="s">
        <v>1165</v>
      </c>
      <c r="H257" s="31" t="s">
        <v>1166</v>
      </c>
      <c r="I257" s="12">
        <v>44592</v>
      </c>
      <c r="J257" s="82" t="s">
        <v>242</v>
      </c>
      <c r="K257" s="46" t="s">
        <v>1167</v>
      </c>
    </row>
    <row r="258" spans="1:14" s="25" customFormat="1" ht="105" x14ac:dyDescent="0.35">
      <c r="A258" s="27" t="s">
        <v>1168</v>
      </c>
      <c r="B258" s="20">
        <v>50</v>
      </c>
      <c r="C258" s="21">
        <f t="shared" si="12"/>
        <v>0.625</v>
      </c>
      <c r="D258" s="97">
        <f t="shared" si="13"/>
        <v>2.0833333333333335E-4</v>
      </c>
      <c r="E258" s="98">
        <f t="shared" si="14"/>
        <v>1.1655011655011658</v>
      </c>
      <c r="F258" s="99">
        <f t="shared" si="15"/>
        <v>4.9309664694280091</v>
      </c>
      <c r="G258" s="36" t="s">
        <v>1169</v>
      </c>
      <c r="H258" s="31" t="s">
        <v>1170</v>
      </c>
      <c r="I258" s="12">
        <v>42774</v>
      </c>
      <c r="J258" s="82" t="s">
        <v>99</v>
      </c>
      <c r="K258" s="44" t="s">
        <v>1171</v>
      </c>
    </row>
    <row r="259" spans="1:14" s="33" customFormat="1" ht="21" x14ac:dyDescent="0.35">
      <c r="A259" s="27" t="s">
        <v>1172</v>
      </c>
      <c r="B259" s="20">
        <v>400</v>
      </c>
      <c r="C259" s="21">
        <f t="shared" si="12"/>
        <v>5</v>
      </c>
      <c r="D259" s="97">
        <f t="shared" si="13"/>
        <v>1.6666666666666668E-3</v>
      </c>
      <c r="E259" s="98">
        <f t="shared" si="14"/>
        <v>9.3240093240093262</v>
      </c>
      <c r="F259" s="99">
        <f t="shared" si="15"/>
        <v>39.447731755424073</v>
      </c>
      <c r="G259" s="40" t="s">
        <v>1173</v>
      </c>
      <c r="H259" s="31" t="s">
        <v>1174</v>
      </c>
      <c r="I259" s="12">
        <v>44397</v>
      </c>
      <c r="J259" s="82" t="s">
        <v>913</v>
      </c>
      <c r="K259" s="80" t="s">
        <v>2098</v>
      </c>
      <c r="L259" s="25"/>
      <c r="M259" s="25"/>
      <c r="N259" s="25"/>
    </row>
    <row r="260" spans="1:14" s="25" customFormat="1" ht="120" x14ac:dyDescent="0.35">
      <c r="A260" s="27" t="s">
        <v>1175</v>
      </c>
      <c r="B260" s="20">
        <v>5</v>
      </c>
      <c r="C260" s="21">
        <f t="shared" si="12"/>
        <v>6.25E-2</v>
      </c>
      <c r="D260" s="97">
        <f t="shared" si="13"/>
        <v>2.0833333333333333E-5</v>
      </c>
      <c r="E260" s="98">
        <f t="shared" si="14"/>
        <v>0.11655011655011656</v>
      </c>
      <c r="F260" s="99">
        <f t="shared" si="15"/>
        <v>0.49309664694280081</v>
      </c>
      <c r="G260" s="37" t="s">
        <v>1176</v>
      </c>
      <c r="H260" s="105" t="s">
        <v>1177</v>
      </c>
      <c r="I260" s="12">
        <v>44546</v>
      </c>
      <c r="J260" s="82" t="s">
        <v>662</v>
      </c>
      <c r="K260" s="44" t="s">
        <v>1178</v>
      </c>
    </row>
    <row r="261" spans="1:14" s="25" customFormat="1" ht="115.5" x14ac:dyDescent="0.35">
      <c r="A261" s="27" t="s">
        <v>1179</v>
      </c>
      <c r="B261" s="20">
        <v>300</v>
      </c>
      <c r="C261" s="21">
        <f t="shared" si="12"/>
        <v>3.75</v>
      </c>
      <c r="D261" s="97">
        <f t="shared" si="13"/>
        <v>1.25E-3</v>
      </c>
      <c r="E261" s="98">
        <f t="shared" si="14"/>
        <v>6.9930069930069934</v>
      </c>
      <c r="F261" s="99">
        <f t="shared" si="15"/>
        <v>29.585798816568051</v>
      </c>
      <c r="G261" s="37" t="s">
        <v>1180</v>
      </c>
      <c r="H261" s="105" t="s">
        <v>1181</v>
      </c>
      <c r="I261" s="12">
        <v>39806</v>
      </c>
      <c r="J261" s="82" t="s">
        <v>299</v>
      </c>
      <c r="K261" s="44" t="s">
        <v>1182</v>
      </c>
    </row>
    <row r="262" spans="1:14" s="25" customFormat="1" ht="73.5" x14ac:dyDescent="0.35">
      <c r="A262" s="27" t="s">
        <v>1183</v>
      </c>
      <c r="B262" s="20">
        <v>4000</v>
      </c>
      <c r="C262" s="21">
        <f t="shared" ref="C262:C274" si="16">B262/$M$6</f>
        <v>50</v>
      </c>
      <c r="D262" s="97">
        <f t="shared" ref="D262:D274" si="17">C262/M$7</f>
        <v>1.6666666666666666E-2</v>
      </c>
      <c r="E262" s="98">
        <f t="shared" ref="E262:E274" si="18">(D262*M$8*M$10)/(M$9)</f>
        <v>93.240093240093259</v>
      </c>
      <c r="F262" s="99">
        <f t="shared" ref="F262:F325" si="19">(D262*M$8*M$10)/M$11</f>
        <v>394.47731755424076</v>
      </c>
      <c r="G262" s="37" t="s">
        <v>1184</v>
      </c>
      <c r="H262" s="31" t="s">
        <v>1185</v>
      </c>
      <c r="I262" s="12">
        <v>43892</v>
      </c>
      <c r="J262" s="82" t="s">
        <v>1186</v>
      </c>
      <c r="K262" s="44" t="s">
        <v>1187</v>
      </c>
    </row>
    <row r="263" spans="1:14" s="25" customFormat="1" ht="63" x14ac:dyDescent="0.35">
      <c r="A263" s="27" t="s">
        <v>1188</v>
      </c>
      <c r="B263" s="20">
        <v>200</v>
      </c>
      <c r="C263" s="21">
        <f t="shared" si="16"/>
        <v>2.5</v>
      </c>
      <c r="D263" s="97">
        <f t="shared" si="17"/>
        <v>8.3333333333333339E-4</v>
      </c>
      <c r="E263" s="98">
        <f t="shared" si="18"/>
        <v>4.6620046620046631</v>
      </c>
      <c r="F263" s="99">
        <f t="shared" si="19"/>
        <v>19.723865877712036</v>
      </c>
      <c r="G263" s="36" t="s">
        <v>1189</v>
      </c>
      <c r="H263" s="31" t="s">
        <v>1190</v>
      </c>
      <c r="I263" s="12">
        <v>44491</v>
      </c>
      <c r="J263" s="82" t="s">
        <v>309</v>
      </c>
      <c r="K263" s="46" t="s">
        <v>1191</v>
      </c>
    </row>
    <row r="264" spans="1:14" s="25" customFormat="1" ht="63" x14ac:dyDescent="0.35">
      <c r="A264" s="27" t="s">
        <v>1192</v>
      </c>
      <c r="B264" s="20">
        <v>6</v>
      </c>
      <c r="C264" s="21">
        <f t="shared" si="16"/>
        <v>7.4999999999999997E-2</v>
      </c>
      <c r="D264" s="97">
        <f t="shared" si="17"/>
        <v>2.4999999999999998E-5</v>
      </c>
      <c r="E264" s="98">
        <f t="shared" si="18"/>
        <v>0.13986013986013987</v>
      </c>
      <c r="F264" s="99">
        <f t="shared" si="19"/>
        <v>0.59171597633136097</v>
      </c>
      <c r="G264" s="76" t="s">
        <v>1193</v>
      </c>
      <c r="H264" s="31" t="s">
        <v>1194</v>
      </c>
      <c r="I264" s="12">
        <v>43858</v>
      </c>
      <c r="J264" s="82" t="s">
        <v>1195</v>
      </c>
      <c r="K264" s="80" t="s">
        <v>2098</v>
      </c>
    </row>
    <row r="265" spans="1:14" s="25" customFormat="1" ht="31.5" x14ac:dyDescent="0.35">
      <c r="A265" s="27" t="s">
        <v>1196</v>
      </c>
      <c r="B265" s="20">
        <v>30</v>
      </c>
      <c r="C265" s="21">
        <f t="shared" si="16"/>
        <v>0.375</v>
      </c>
      <c r="D265" s="97">
        <f t="shared" si="17"/>
        <v>1.25E-4</v>
      </c>
      <c r="E265" s="98">
        <f t="shared" si="18"/>
        <v>0.69930069930069938</v>
      </c>
      <c r="F265" s="99">
        <f t="shared" si="19"/>
        <v>2.9585798816568052</v>
      </c>
      <c r="G265" s="37" t="s">
        <v>1197</v>
      </c>
      <c r="H265" s="31" t="s">
        <v>1198</v>
      </c>
      <c r="I265" s="12">
        <v>44167</v>
      </c>
      <c r="J265" s="82" t="s">
        <v>1199</v>
      </c>
      <c r="K265" s="80" t="s">
        <v>1200</v>
      </c>
    </row>
    <row r="266" spans="1:14" s="25" customFormat="1" ht="52.5" x14ac:dyDescent="0.35">
      <c r="A266" s="27" t="s">
        <v>1201</v>
      </c>
      <c r="B266" s="20">
        <v>150</v>
      </c>
      <c r="C266" s="21">
        <f t="shared" si="16"/>
        <v>1.875</v>
      </c>
      <c r="D266" s="97">
        <f t="shared" si="17"/>
        <v>6.2500000000000001E-4</v>
      </c>
      <c r="E266" s="98">
        <f t="shared" si="18"/>
        <v>3.4965034965034967</v>
      </c>
      <c r="F266" s="99">
        <f t="shared" si="19"/>
        <v>14.792899408284025</v>
      </c>
      <c r="G266" s="37" t="s">
        <v>1202</v>
      </c>
      <c r="H266" s="31" t="s">
        <v>1203</v>
      </c>
      <c r="I266" s="12">
        <v>44092</v>
      </c>
      <c r="J266" s="82" t="s">
        <v>1204</v>
      </c>
      <c r="K266" s="44" t="s">
        <v>1205</v>
      </c>
    </row>
    <row r="267" spans="1:14" s="25" customFormat="1" ht="52.5" x14ac:dyDescent="0.35">
      <c r="A267" s="27" t="s">
        <v>1206</v>
      </c>
      <c r="B267" s="20">
        <v>360</v>
      </c>
      <c r="C267" s="21">
        <f t="shared" si="16"/>
        <v>4.5</v>
      </c>
      <c r="D267" s="97">
        <f t="shared" si="17"/>
        <v>1.5E-3</v>
      </c>
      <c r="E267" s="98">
        <f t="shared" si="18"/>
        <v>8.3916083916083934</v>
      </c>
      <c r="F267" s="99">
        <f t="shared" si="19"/>
        <v>35.502958579881664</v>
      </c>
      <c r="G267" s="37" t="s">
        <v>1207</v>
      </c>
      <c r="H267" s="31" t="s">
        <v>1208</v>
      </c>
      <c r="I267" s="12">
        <v>44533</v>
      </c>
      <c r="J267" s="82" t="s">
        <v>1204</v>
      </c>
      <c r="K267" s="44" t="s">
        <v>1209</v>
      </c>
    </row>
    <row r="268" spans="1:14" s="25" customFormat="1" ht="126" x14ac:dyDescent="0.35">
      <c r="A268" s="27" t="s">
        <v>1210</v>
      </c>
      <c r="B268" s="20">
        <v>200</v>
      </c>
      <c r="C268" s="21">
        <f t="shared" si="16"/>
        <v>2.5</v>
      </c>
      <c r="D268" s="97">
        <f t="shared" si="17"/>
        <v>8.3333333333333339E-4</v>
      </c>
      <c r="E268" s="98">
        <f t="shared" si="18"/>
        <v>4.6620046620046631</v>
      </c>
      <c r="F268" s="99">
        <f t="shared" si="19"/>
        <v>19.723865877712036</v>
      </c>
      <c r="G268" s="37" t="s">
        <v>1211</v>
      </c>
      <c r="H268" s="31" t="s">
        <v>1212</v>
      </c>
      <c r="I268" s="12">
        <v>39895</v>
      </c>
      <c r="J268" s="82" t="s">
        <v>1213</v>
      </c>
      <c r="K268" s="46" t="s">
        <v>1214</v>
      </c>
    </row>
    <row r="269" spans="1:14" s="25" customFormat="1" ht="42" x14ac:dyDescent="0.35">
      <c r="A269" s="27" t="s">
        <v>1215</v>
      </c>
      <c r="B269" s="20">
        <v>150</v>
      </c>
      <c r="C269" s="21">
        <f t="shared" si="16"/>
        <v>1.875</v>
      </c>
      <c r="D269" s="97">
        <f t="shared" si="17"/>
        <v>6.2500000000000001E-4</v>
      </c>
      <c r="E269" s="98">
        <f t="shared" si="18"/>
        <v>3.4965034965034967</v>
      </c>
      <c r="F269" s="99">
        <f t="shared" si="19"/>
        <v>14.792899408284025</v>
      </c>
      <c r="G269" s="37" t="s">
        <v>1216</v>
      </c>
      <c r="H269" s="31" t="s">
        <v>1217</v>
      </c>
      <c r="I269" s="12">
        <v>42460</v>
      </c>
      <c r="J269" s="82" t="s">
        <v>242</v>
      </c>
      <c r="K269" s="44" t="s">
        <v>1218</v>
      </c>
    </row>
    <row r="270" spans="1:14" s="25" customFormat="1" ht="84" x14ac:dyDescent="0.35">
      <c r="A270" s="27" t="s">
        <v>1219</v>
      </c>
      <c r="B270" s="20">
        <v>0.35</v>
      </c>
      <c r="C270" s="21">
        <f t="shared" si="16"/>
        <v>4.3749999999999995E-3</v>
      </c>
      <c r="D270" s="97">
        <f t="shared" si="17"/>
        <v>1.4583333333333333E-6</v>
      </c>
      <c r="E270" s="98">
        <f t="shared" si="18"/>
        <v>8.1585081585081581E-3</v>
      </c>
      <c r="F270" s="99">
        <f t="shared" si="19"/>
        <v>3.4516765285996058E-2</v>
      </c>
      <c r="G270" s="37" t="s">
        <v>1220</v>
      </c>
      <c r="H270" s="31" t="s">
        <v>1221</v>
      </c>
      <c r="I270" s="12">
        <v>43440</v>
      </c>
      <c r="J270" s="82" t="s">
        <v>662</v>
      </c>
      <c r="K270" s="46" t="s">
        <v>1222</v>
      </c>
    </row>
    <row r="271" spans="1:14" s="25" customFormat="1" ht="136.5" x14ac:dyDescent="0.35">
      <c r="A271" s="27" t="s">
        <v>1223</v>
      </c>
      <c r="B271" s="20">
        <v>0.09</v>
      </c>
      <c r="C271" s="21">
        <f t="shared" si="16"/>
        <v>1.1249999999999999E-3</v>
      </c>
      <c r="D271" s="97">
        <f t="shared" si="17"/>
        <v>3.7499999999999996E-7</v>
      </c>
      <c r="E271" s="98">
        <f t="shared" si="18"/>
        <v>2.0979020979020979E-3</v>
      </c>
      <c r="F271" s="99">
        <f t="shared" si="19"/>
        <v>8.8757396449704144E-3</v>
      </c>
      <c r="G271" s="36" t="s">
        <v>1224</v>
      </c>
      <c r="H271" s="31" t="s">
        <v>1225</v>
      </c>
      <c r="I271" s="12">
        <v>42429</v>
      </c>
      <c r="J271" s="82" t="s">
        <v>1226</v>
      </c>
      <c r="K271" s="44" t="s">
        <v>1227</v>
      </c>
    </row>
    <row r="272" spans="1:14" s="25" customFormat="1" ht="210" x14ac:dyDescent="0.35">
      <c r="A272" s="27" t="s">
        <v>1228</v>
      </c>
      <c r="B272" s="20">
        <v>0.3</v>
      </c>
      <c r="C272" s="21">
        <f t="shared" si="16"/>
        <v>3.7499999999999999E-3</v>
      </c>
      <c r="D272" s="97">
        <f t="shared" si="17"/>
        <v>1.2499999999999999E-6</v>
      </c>
      <c r="E272" s="98">
        <f t="shared" si="18"/>
        <v>6.9930069930069921E-3</v>
      </c>
      <c r="F272" s="99">
        <f t="shared" si="19"/>
        <v>2.9585798816568046E-2</v>
      </c>
      <c r="G272" s="37" t="s">
        <v>1229</v>
      </c>
      <c r="H272" s="31" t="s">
        <v>1230</v>
      </c>
      <c r="I272" s="12">
        <v>44378</v>
      </c>
      <c r="J272" s="82" t="s">
        <v>496</v>
      </c>
      <c r="K272" s="46" t="s">
        <v>1231</v>
      </c>
    </row>
    <row r="273" spans="1:11" s="25" customFormat="1" ht="126" x14ac:dyDescent="0.35">
      <c r="A273" s="27" t="s">
        <v>1232</v>
      </c>
      <c r="B273" s="20">
        <v>75</v>
      </c>
      <c r="C273" s="21">
        <f t="shared" si="16"/>
        <v>0.9375</v>
      </c>
      <c r="D273" s="97">
        <f t="shared" si="17"/>
        <v>3.1250000000000001E-4</v>
      </c>
      <c r="E273" s="98">
        <f t="shared" si="18"/>
        <v>1.7482517482517483</v>
      </c>
      <c r="F273" s="99">
        <f t="shared" si="19"/>
        <v>7.3964497041420127</v>
      </c>
      <c r="G273" s="36" t="s">
        <v>1233</v>
      </c>
      <c r="H273" s="31" t="s">
        <v>1234</v>
      </c>
      <c r="I273" s="12">
        <v>44279</v>
      </c>
      <c r="J273" s="82" t="s">
        <v>496</v>
      </c>
      <c r="K273" s="46" t="s">
        <v>1235</v>
      </c>
    </row>
    <row r="274" spans="1:11" s="25" customFormat="1" ht="42" x14ac:dyDescent="0.35">
      <c r="A274" s="72" t="s">
        <v>1236</v>
      </c>
      <c r="B274" s="20">
        <v>342</v>
      </c>
      <c r="C274" s="21">
        <f t="shared" si="16"/>
        <v>4.2750000000000004</v>
      </c>
      <c r="D274" s="97">
        <f t="shared" si="17"/>
        <v>1.4250000000000001E-3</v>
      </c>
      <c r="E274" s="98">
        <f t="shared" si="18"/>
        <v>7.9720279720279734</v>
      </c>
      <c r="F274" s="99">
        <f t="shared" si="19"/>
        <v>33.727810650887584</v>
      </c>
      <c r="G274" s="36" t="s">
        <v>1237</v>
      </c>
      <c r="H274" s="77" t="s">
        <v>1238</v>
      </c>
      <c r="I274" s="12">
        <v>44663</v>
      </c>
      <c r="J274" s="77" t="s">
        <v>1239</v>
      </c>
      <c r="K274" s="46" t="s">
        <v>1240</v>
      </c>
    </row>
    <row r="275" spans="1:11" s="25" customFormat="1" ht="150" x14ac:dyDescent="0.35">
      <c r="A275" s="27" t="s">
        <v>1241</v>
      </c>
      <c r="B275" s="20">
        <v>400</v>
      </c>
      <c r="C275" s="21">
        <f t="shared" ref="C275:C306" si="20">B275/$M$6</f>
        <v>5</v>
      </c>
      <c r="D275" s="97">
        <f t="shared" ref="D275:D306" si="21">C275/M$7</f>
        <v>1.6666666666666668E-3</v>
      </c>
      <c r="E275" s="98">
        <f t="shared" ref="E275:E306" si="22">(D275*M$8*M$10)/(M$9)</f>
        <v>9.3240093240093262</v>
      </c>
      <c r="F275" s="99">
        <f t="shared" si="19"/>
        <v>39.447731755424073</v>
      </c>
      <c r="G275" s="36" t="s">
        <v>1242</v>
      </c>
      <c r="H275" s="105" t="s">
        <v>1243</v>
      </c>
      <c r="I275" s="12">
        <v>43439</v>
      </c>
      <c r="J275" s="82" t="s">
        <v>161</v>
      </c>
      <c r="K275" s="46" t="s">
        <v>1244</v>
      </c>
    </row>
    <row r="276" spans="1:11" s="25" customFormat="1" ht="409.5" x14ac:dyDescent="0.35">
      <c r="A276" s="27" t="s">
        <v>1245</v>
      </c>
      <c r="B276" s="20">
        <v>10</v>
      </c>
      <c r="C276" s="21">
        <f t="shared" si="20"/>
        <v>0.125</v>
      </c>
      <c r="D276" s="97">
        <f t="shared" si="21"/>
        <v>4.1666666666666665E-5</v>
      </c>
      <c r="E276" s="98">
        <f t="shared" si="22"/>
        <v>0.23310023310023312</v>
      </c>
      <c r="F276" s="99">
        <f t="shared" si="19"/>
        <v>0.98619329388560162</v>
      </c>
      <c r="G276" s="41" t="s">
        <v>1246</v>
      </c>
      <c r="H276" s="105" t="s">
        <v>1247</v>
      </c>
      <c r="I276" s="12">
        <v>42300</v>
      </c>
      <c r="J276" s="82" t="s">
        <v>826</v>
      </c>
      <c r="K276" s="46" t="s">
        <v>1248</v>
      </c>
    </row>
    <row r="277" spans="1:11" s="25" customFormat="1" ht="110" x14ac:dyDescent="0.35">
      <c r="A277" s="27" t="s">
        <v>1249</v>
      </c>
      <c r="B277" s="20">
        <v>20</v>
      </c>
      <c r="C277" s="21">
        <f t="shared" si="20"/>
        <v>0.25</v>
      </c>
      <c r="D277" s="97">
        <f t="shared" si="21"/>
        <v>8.3333333333333331E-5</v>
      </c>
      <c r="E277" s="98">
        <f t="shared" si="22"/>
        <v>0.46620046620046623</v>
      </c>
      <c r="F277" s="99">
        <f t="shared" si="19"/>
        <v>1.9723865877712032</v>
      </c>
      <c r="G277" s="36" t="s">
        <v>1250</v>
      </c>
      <c r="H277" s="105" t="s">
        <v>1251</v>
      </c>
      <c r="I277" s="12">
        <v>44523</v>
      </c>
      <c r="J277" s="82" t="s">
        <v>1252</v>
      </c>
      <c r="K277" s="46" t="s">
        <v>1253</v>
      </c>
    </row>
    <row r="278" spans="1:11" s="25" customFormat="1" ht="21" x14ac:dyDescent="0.35">
      <c r="A278" s="27" t="s">
        <v>1254</v>
      </c>
      <c r="B278" s="20">
        <v>20</v>
      </c>
      <c r="C278" s="21">
        <f t="shared" si="20"/>
        <v>0.25</v>
      </c>
      <c r="D278" s="97">
        <f t="shared" si="21"/>
        <v>8.3333333333333331E-5</v>
      </c>
      <c r="E278" s="98">
        <f t="shared" si="22"/>
        <v>0.46620046620046623</v>
      </c>
      <c r="F278" s="99">
        <f t="shared" si="19"/>
        <v>1.9723865877712032</v>
      </c>
      <c r="G278" s="36" t="s">
        <v>1255</v>
      </c>
      <c r="H278" s="31" t="s">
        <v>1256</v>
      </c>
      <c r="I278" s="12">
        <v>43627</v>
      </c>
      <c r="J278" s="82" t="s">
        <v>1257</v>
      </c>
      <c r="K278" s="80" t="s">
        <v>2098</v>
      </c>
    </row>
    <row r="279" spans="1:11" s="25" customFormat="1" ht="52.5" x14ac:dyDescent="0.35">
      <c r="A279" s="27" t="s">
        <v>1258</v>
      </c>
      <c r="B279" s="20">
        <v>16</v>
      </c>
      <c r="C279" s="21">
        <f t="shared" si="20"/>
        <v>0.2</v>
      </c>
      <c r="D279" s="97">
        <f t="shared" si="21"/>
        <v>6.666666666666667E-5</v>
      </c>
      <c r="E279" s="98">
        <f t="shared" si="22"/>
        <v>0.37296037296037299</v>
      </c>
      <c r="F279" s="99">
        <f t="shared" si="19"/>
        <v>1.5779092702169628</v>
      </c>
      <c r="G279" s="36" t="s">
        <v>1259</v>
      </c>
      <c r="H279" s="31" t="s">
        <v>1260</v>
      </c>
      <c r="I279" s="12">
        <v>44566</v>
      </c>
      <c r="J279" s="82" t="s">
        <v>275</v>
      </c>
      <c r="K279" s="46" t="s">
        <v>1261</v>
      </c>
    </row>
    <row r="280" spans="1:11" s="25" customFormat="1" ht="80" x14ac:dyDescent="0.35">
      <c r="A280" s="27" t="s">
        <v>1262</v>
      </c>
      <c r="B280" s="20">
        <v>180</v>
      </c>
      <c r="C280" s="21">
        <f t="shared" si="20"/>
        <v>2.25</v>
      </c>
      <c r="D280" s="97">
        <f t="shared" si="21"/>
        <v>7.5000000000000002E-4</v>
      </c>
      <c r="E280" s="98">
        <f t="shared" si="22"/>
        <v>4.1958041958041967</v>
      </c>
      <c r="F280" s="99">
        <f t="shared" si="19"/>
        <v>17.751479289940832</v>
      </c>
      <c r="G280" s="36" t="s">
        <v>1263</v>
      </c>
      <c r="H280" s="105" t="s">
        <v>1264</v>
      </c>
      <c r="I280" s="12">
        <v>44144</v>
      </c>
      <c r="J280" s="22" t="s">
        <v>1265</v>
      </c>
      <c r="K280" s="80" t="s">
        <v>2098</v>
      </c>
    </row>
    <row r="281" spans="1:11" s="25" customFormat="1" ht="42" x14ac:dyDescent="0.35">
      <c r="A281" s="27" t="s">
        <v>1266</v>
      </c>
      <c r="B281" s="20">
        <v>200</v>
      </c>
      <c r="C281" s="21">
        <f t="shared" si="20"/>
        <v>2.5</v>
      </c>
      <c r="D281" s="97">
        <f t="shared" si="21"/>
        <v>8.3333333333333339E-4</v>
      </c>
      <c r="E281" s="98">
        <f t="shared" si="22"/>
        <v>4.6620046620046631</v>
      </c>
      <c r="F281" s="99">
        <f t="shared" si="19"/>
        <v>19.723865877712036</v>
      </c>
      <c r="G281" s="36" t="s">
        <v>1267</v>
      </c>
      <c r="H281" s="31" t="s">
        <v>1268</v>
      </c>
      <c r="I281" s="12">
        <v>43214</v>
      </c>
      <c r="J281" s="82" t="s">
        <v>1158</v>
      </c>
      <c r="K281" s="79" t="s">
        <v>1269</v>
      </c>
    </row>
    <row r="282" spans="1:11" s="25" customFormat="1" ht="42" x14ac:dyDescent="0.35">
      <c r="A282" s="84" t="s">
        <v>1270</v>
      </c>
      <c r="B282" s="20">
        <v>75</v>
      </c>
      <c r="C282" s="21">
        <f t="shared" si="20"/>
        <v>0.9375</v>
      </c>
      <c r="D282" s="97">
        <f t="shared" si="21"/>
        <v>3.1250000000000001E-4</v>
      </c>
      <c r="E282" s="98">
        <f t="shared" si="22"/>
        <v>1.7482517482517483</v>
      </c>
      <c r="F282" s="99">
        <f t="shared" si="19"/>
        <v>7.3964497041420127</v>
      </c>
      <c r="G282" s="36" t="s">
        <v>1271</v>
      </c>
      <c r="H282" s="31" t="s">
        <v>1272</v>
      </c>
      <c r="I282" s="12">
        <v>44203</v>
      </c>
      <c r="J282" s="82" t="s">
        <v>184</v>
      </c>
      <c r="K282" s="46" t="s">
        <v>1273</v>
      </c>
    </row>
    <row r="283" spans="1:11" s="25" customFormat="1" ht="63" x14ac:dyDescent="0.35">
      <c r="A283" s="27" t="s">
        <v>1274</v>
      </c>
      <c r="B283" s="20">
        <v>1200</v>
      </c>
      <c r="C283" s="21">
        <f t="shared" si="20"/>
        <v>15</v>
      </c>
      <c r="D283" s="97">
        <f t="shared" si="21"/>
        <v>5.0000000000000001E-3</v>
      </c>
      <c r="E283" s="98">
        <f t="shared" si="22"/>
        <v>27.972027972027973</v>
      </c>
      <c r="F283" s="99">
        <f t="shared" si="19"/>
        <v>118.3431952662722</v>
      </c>
      <c r="G283" s="36" t="s">
        <v>1275</v>
      </c>
      <c r="H283" s="31" t="s">
        <v>1276</v>
      </c>
      <c r="I283" s="12">
        <v>44495</v>
      </c>
      <c r="J283" s="82" t="s">
        <v>184</v>
      </c>
      <c r="K283" s="44" t="s">
        <v>1277</v>
      </c>
    </row>
    <row r="284" spans="1:11" s="25" customFormat="1" ht="31.5" x14ac:dyDescent="0.35">
      <c r="A284" s="27" t="s">
        <v>1278</v>
      </c>
      <c r="B284" s="20">
        <v>30</v>
      </c>
      <c r="C284" s="21">
        <f t="shared" si="20"/>
        <v>0.375</v>
      </c>
      <c r="D284" s="97">
        <f t="shared" si="21"/>
        <v>1.25E-4</v>
      </c>
      <c r="E284" s="98">
        <f t="shared" si="22"/>
        <v>0.69930069930069938</v>
      </c>
      <c r="F284" s="99">
        <f t="shared" si="19"/>
        <v>2.9585798816568052</v>
      </c>
      <c r="G284" s="37" t="s">
        <v>1279</v>
      </c>
      <c r="H284" s="31" t="s">
        <v>1280</v>
      </c>
      <c r="I284" s="12">
        <v>44316</v>
      </c>
      <c r="J284" s="85" t="s">
        <v>1281</v>
      </c>
      <c r="K284" s="46" t="s">
        <v>1282</v>
      </c>
    </row>
    <row r="285" spans="1:11" s="25" customFormat="1" ht="42" x14ac:dyDescent="0.35">
      <c r="A285" s="27" t="s">
        <v>1283</v>
      </c>
      <c r="B285" s="20">
        <v>1200</v>
      </c>
      <c r="C285" s="21">
        <f t="shared" si="20"/>
        <v>15</v>
      </c>
      <c r="D285" s="97">
        <f t="shared" si="21"/>
        <v>5.0000000000000001E-3</v>
      </c>
      <c r="E285" s="98">
        <f t="shared" si="22"/>
        <v>27.972027972027973</v>
      </c>
      <c r="F285" s="99">
        <f t="shared" si="19"/>
        <v>118.3431952662722</v>
      </c>
      <c r="G285" s="36" t="s">
        <v>1284</v>
      </c>
      <c r="H285" s="31" t="s">
        <v>1285</v>
      </c>
      <c r="I285" s="12">
        <v>44193</v>
      </c>
      <c r="J285" s="82" t="s">
        <v>184</v>
      </c>
      <c r="K285" s="46" t="s">
        <v>1286</v>
      </c>
    </row>
    <row r="286" spans="1:11" s="25" customFormat="1" ht="130" x14ac:dyDescent="0.35">
      <c r="A286" s="27" t="s">
        <v>1287</v>
      </c>
      <c r="B286" s="20">
        <v>5</v>
      </c>
      <c r="C286" s="21">
        <f t="shared" si="20"/>
        <v>6.25E-2</v>
      </c>
      <c r="D286" s="97">
        <f t="shared" si="21"/>
        <v>2.0833333333333333E-5</v>
      </c>
      <c r="E286" s="98">
        <f t="shared" si="22"/>
        <v>0.11655011655011656</v>
      </c>
      <c r="F286" s="99">
        <f t="shared" si="19"/>
        <v>0.49309664694280081</v>
      </c>
      <c r="G286" s="36" t="s">
        <v>1288</v>
      </c>
      <c r="H286" s="105" t="s">
        <v>1289</v>
      </c>
      <c r="I286" s="12">
        <v>44294</v>
      </c>
      <c r="J286" s="82" t="s">
        <v>395</v>
      </c>
      <c r="K286" s="51" t="s">
        <v>1290</v>
      </c>
    </row>
    <row r="287" spans="1:11" s="52" customFormat="1" ht="63" x14ac:dyDescent="0.35">
      <c r="A287" s="27" t="s">
        <v>1291</v>
      </c>
      <c r="B287" s="20">
        <v>20</v>
      </c>
      <c r="C287" s="21">
        <f t="shared" si="20"/>
        <v>0.25</v>
      </c>
      <c r="D287" s="97">
        <f t="shared" si="21"/>
        <v>8.3333333333333331E-5</v>
      </c>
      <c r="E287" s="98">
        <f t="shared" si="22"/>
        <v>0.46620046620046623</v>
      </c>
      <c r="F287" s="99">
        <f t="shared" si="19"/>
        <v>1.9723865877712032</v>
      </c>
      <c r="G287" s="36" t="s">
        <v>1292</v>
      </c>
      <c r="H287" s="31" t="s">
        <v>1293</v>
      </c>
      <c r="I287" s="12">
        <v>44155</v>
      </c>
      <c r="J287" s="77" t="s">
        <v>218</v>
      </c>
      <c r="K287" s="47" t="s">
        <v>1294</v>
      </c>
    </row>
    <row r="288" spans="1:11" s="25" customFormat="1" ht="84" x14ac:dyDescent="0.35">
      <c r="A288" s="27" t="s">
        <v>1295</v>
      </c>
      <c r="B288" s="20">
        <v>10</v>
      </c>
      <c r="C288" s="21">
        <f t="shared" si="20"/>
        <v>0.125</v>
      </c>
      <c r="D288" s="97">
        <f t="shared" si="21"/>
        <v>4.1666666666666665E-5</v>
      </c>
      <c r="E288" s="98">
        <f t="shared" si="22"/>
        <v>0.23310023310023312</v>
      </c>
      <c r="F288" s="99">
        <f t="shared" si="19"/>
        <v>0.98619329388560162</v>
      </c>
      <c r="G288" s="53" t="s">
        <v>1296</v>
      </c>
      <c r="H288" s="105" t="s">
        <v>1297</v>
      </c>
      <c r="I288" s="12">
        <v>44292</v>
      </c>
      <c r="J288" s="82" t="s">
        <v>184</v>
      </c>
      <c r="K288" s="44" t="s">
        <v>1298</v>
      </c>
    </row>
    <row r="289" spans="1:12" s="25" customFormat="1" ht="70" x14ac:dyDescent="0.35">
      <c r="A289" s="27" t="s">
        <v>1299</v>
      </c>
      <c r="B289" s="20">
        <v>3</v>
      </c>
      <c r="C289" s="21">
        <f t="shared" si="20"/>
        <v>3.7499999999999999E-2</v>
      </c>
      <c r="D289" s="97">
        <f t="shared" si="21"/>
        <v>1.2499999999999999E-5</v>
      </c>
      <c r="E289" s="98">
        <f t="shared" si="22"/>
        <v>6.9930069930069935E-2</v>
      </c>
      <c r="F289" s="99">
        <f t="shared" si="19"/>
        <v>0.29585798816568049</v>
      </c>
      <c r="G289" s="36" t="s">
        <v>1300</v>
      </c>
      <c r="H289" s="105" t="s">
        <v>1301</v>
      </c>
      <c r="I289" s="12">
        <v>44264</v>
      </c>
      <c r="J289" s="82" t="s">
        <v>1302</v>
      </c>
      <c r="K289" s="44" t="s">
        <v>1303</v>
      </c>
    </row>
    <row r="290" spans="1:12" s="25" customFormat="1" ht="42" x14ac:dyDescent="0.35">
      <c r="A290" s="27" t="s">
        <v>1304</v>
      </c>
      <c r="B290" s="20">
        <v>0.5</v>
      </c>
      <c r="C290" s="21">
        <f t="shared" si="20"/>
        <v>6.2500000000000003E-3</v>
      </c>
      <c r="D290" s="97">
        <f t="shared" si="21"/>
        <v>2.0833333333333334E-6</v>
      </c>
      <c r="E290" s="98">
        <f t="shared" si="22"/>
        <v>1.1655011655011656E-2</v>
      </c>
      <c r="F290" s="99">
        <f t="shared" si="19"/>
        <v>4.9309664694280088E-2</v>
      </c>
      <c r="G290" s="36" t="s">
        <v>1305</v>
      </c>
      <c r="H290" s="31" t="s">
        <v>1306</v>
      </c>
      <c r="I290" s="12">
        <v>44227</v>
      </c>
      <c r="J290" s="82" t="s">
        <v>1307</v>
      </c>
      <c r="K290" s="80" t="s">
        <v>2098</v>
      </c>
    </row>
    <row r="291" spans="1:12" s="25" customFormat="1" ht="70" x14ac:dyDescent="0.35">
      <c r="A291" s="27" t="s">
        <v>1308</v>
      </c>
      <c r="B291" s="20">
        <v>40</v>
      </c>
      <c r="C291" s="21">
        <f t="shared" si="20"/>
        <v>0.5</v>
      </c>
      <c r="D291" s="97">
        <f t="shared" si="21"/>
        <v>1.6666666666666666E-4</v>
      </c>
      <c r="E291" s="98">
        <f t="shared" si="22"/>
        <v>0.93240093240093247</v>
      </c>
      <c r="F291" s="99">
        <f t="shared" si="19"/>
        <v>3.9447731755424065</v>
      </c>
      <c r="G291" s="36" t="s">
        <v>1309</v>
      </c>
      <c r="H291" s="105" t="s">
        <v>1310</v>
      </c>
      <c r="I291" s="12">
        <v>44306</v>
      </c>
      <c r="J291" s="82" t="s">
        <v>184</v>
      </c>
      <c r="K291" s="44" t="s">
        <v>1311</v>
      </c>
    </row>
    <row r="292" spans="1:12" s="25" customFormat="1" ht="157.5" x14ac:dyDescent="0.35">
      <c r="A292" s="27" t="s">
        <v>1312</v>
      </c>
      <c r="B292" s="20">
        <v>7.5</v>
      </c>
      <c r="C292" s="21">
        <f t="shared" si="20"/>
        <v>9.375E-2</v>
      </c>
      <c r="D292" s="97">
        <f t="shared" si="21"/>
        <v>3.1250000000000001E-5</v>
      </c>
      <c r="E292" s="98">
        <f t="shared" si="22"/>
        <v>0.17482517482517484</v>
      </c>
      <c r="F292" s="99">
        <f t="shared" si="19"/>
        <v>0.7396449704142013</v>
      </c>
      <c r="G292" s="36" t="s">
        <v>1313</v>
      </c>
      <c r="H292" s="31" t="s">
        <v>1314</v>
      </c>
      <c r="I292" s="12">
        <v>44468</v>
      </c>
      <c r="J292" s="82" t="s">
        <v>1315</v>
      </c>
      <c r="K292" s="78" t="s">
        <v>1316</v>
      </c>
    </row>
    <row r="293" spans="1:12" s="25" customFormat="1" ht="42" x14ac:dyDescent="0.35">
      <c r="A293" s="27" t="s">
        <v>1317</v>
      </c>
      <c r="B293" s="20">
        <v>250</v>
      </c>
      <c r="C293" s="21">
        <f t="shared" si="20"/>
        <v>3.125</v>
      </c>
      <c r="D293" s="97">
        <f t="shared" si="21"/>
        <v>1.0416666666666667E-3</v>
      </c>
      <c r="E293" s="98">
        <f t="shared" si="22"/>
        <v>5.8275058275058287</v>
      </c>
      <c r="F293" s="99">
        <f t="shared" si="19"/>
        <v>24.654832347140047</v>
      </c>
      <c r="G293" s="36" t="s">
        <v>1318</v>
      </c>
      <c r="H293" s="105" t="s">
        <v>1319</v>
      </c>
      <c r="I293" s="12">
        <v>44179</v>
      </c>
      <c r="J293" s="82" t="s">
        <v>1082</v>
      </c>
      <c r="K293" s="80" t="s">
        <v>1320</v>
      </c>
    </row>
    <row r="294" spans="1:12" s="25" customFormat="1" ht="40" x14ac:dyDescent="0.3">
      <c r="A294" s="27" t="s">
        <v>1321</v>
      </c>
      <c r="B294" s="20">
        <v>1200</v>
      </c>
      <c r="C294" s="21">
        <f t="shared" si="20"/>
        <v>15</v>
      </c>
      <c r="D294" s="97">
        <f t="shared" si="21"/>
        <v>5.0000000000000001E-3</v>
      </c>
      <c r="E294" s="98">
        <f t="shared" si="22"/>
        <v>27.972027972027973</v>
      </c>
      <c r="F294" s="99">
        <f t="shared" si="19"/>
        <v>118.3431952662722</v>
      </c>
      <c r="G294" s="36" t="s">
        <v>1322</v>
      </c>
      <c r="H294" s="105" t="s">
        <v>1323</v>
      </c>
      <c r="I294" s="12">
        <v>43788</v>
      </c>
      <c r="J294" s="82" t="s">
        <v>189</v>
      </c>
      <c r="K294" s="44" t="s">
        <v>1324</v>
      </c>
      <c r="L294" s="49"/>
    </row>
    <row r="295" spans="1:12" s="25" customFormat="1" ht="73.5" x14ac:dyDescent="0.3">
      <c r="A295" s="27" t="s">
        <v>1325</v>
      </c>
      <c r="B295" s="20">
        <v>4</v>
      </c>
      <c r="C295" s="21">
        <f t="shared" si="20"/>
        <v>0.05</v>
      </c>
      <c r="D295" s="97">
        <f t="shared" si="21"/>
        <v>1.6666666666666667E-5</v>
      </c>
      <c r="E295" s="98">
        <f t="shared" si="22"/>
        <v>9.3240093240093247E-2</v>
      </c>
      <c r="F295" s="99">
        <f t="shared" si="19"/>
        <v>0.3944773175542407</v>
      </c>
      <c r="G295" s="36" t="s">
        <v>1326</v>
      </c>
      <c r="H295" s="105" t="s">
        <v>1327</v>
      </c>
      <c r="I295" s="12">
        <v>43721</v>
      </c>
      <c r="J295" s="82" t="s">
        <v>309</v>
      </c>
      <c r="K295" s="44" t="s">
        <v>1328</v>
      </c>
      <c r="L295" s="49"/>
    </row>
    <row r="296" spans="1:12" s="25" customFormat="1" ht="105" x14ac:dyDescent="0.35">
      <c r="A296" s="27" t="s">
        <v>1329</v>
      </c>
      <c r="B296" s="20">
        <v>12</v>
      </c>
      <c r="C296" s="21">
        <f t="shared" si="20"/>
        <v>0.15</v>
      </c>
      <c r="D296" s="97">
        <f t="shared" si="21"/>
        <v>4.9999999999999996E-5</v>
      </c>
      <c r="E296" s="98">
        <f t="shared" si="22"/>
        <v>0.27972027972027974</v>
      </c>
      <c r="F296" s="99">
        <f t="shared" si="19"/>
        <v>1.1834319526627219</v>
      </c>
      <c r="G296" s="36" t="s">
        <v>1330</v>
      </c>
      <c r="H296" s="105" t="s">
        <v>1331</v>
      </c>
      <c r="I296" s="12">
        <v>42886</v>
      </c>
      <c r="J296" s="82" t="s">
        <v>242</v>
      </c>
      <c r="K296" s="44" t="s">
        <v>1332</v>
      </c>
    </row>
    <row r="297" spans="1:12" s="25" customFormat="1" ht="63" x14ac:dyDescent="0.35">
      <c r="A297" s="27" t="s">
        <v>1333</v>
      </c>
      <c r="B297" s="20">
        <v>35</v>
      </c>
      <c r="C297" s="21">
        <f t="shared" si="20"/>
        <v>0.4375</v>
      </c>
      <c r="D297" s="97">
        <f t="shared" si="21"/>
        <v>1.4583333333333335E-4</v>
      </c>
      <c r="E297" s="98">
        <f t="shared" si="22"/>
        <v>0.81585081585081598</v>
      </c>
      <c r="F297" s="99">
        <f t="shared" si="19"/>
        <v>3.4516765285996063</v>
      </c>
      <c r="G297" s="36" t="s">
        <v>1334</v>
      </c>
      <c r="H297" s="31" t="s">
        <v>1335</v>
      </c>
      <c r="I297" s="12">
        <v>44561</v>
      </c>
      <c r="J297" s="82" t="s">
        <v>1336</v>
      </c>
      <c r="K297" s="78" t="s">
        <v>1337</v>
      </c>
    </row>
    <row r="298" spans="1:12" s="25" customFormat="1" ht="105" x14ac:dyDescent="0.35">
      <c r="A298" s="27" t="s">
        <v>1338</v>
      </c>
      <c r="B298" s="20">
        <v>15</v>
      </c>
      <c r="C298" s="21">
        <f t="shared" si="20"/>
        <v>0.1875</v>
      </c>
      <c r="D298" s="97">
        <f t="shared" si="21"/>
        <v>6.2500000000000001E-5</v>
      </c>
      <c r="E298" s="98">
        <f t="shared" si="22"/>
        <v>0.34965034965034969</v>
      </c>
      <c r="F298" s="99">
        <f t="shared" si="19"/>
        <v>1.4792899408284026</v>
      </c>
      <c r="G298" s="36" t="s">
        <v>1339</v>
      </c>
      <c r="H298" s="105" t="s">
        <v>1340</v>
      </c>
      <c r="I298" s="12">
        <v>43469</v>
      </c>
      <c r="J298" s="82" t="s">
        <v>1341</v>
      </c>
      <c r="K298" s="78" t="s">
        <v>1342</v>
      </c>
    </row>
    <row r="299" spans="1:12" s="25" customFormat="1" ht="42" x14ac:dyDescent="0.35">
      <c r="A299" s="27" t="s">
        <v>1343</v>
      </c>
      <c r="B299" s="20">
        <v>165</v>
      </c>
      <c r="C299" s="21">
        <f t="shared" si="20"/>
        <v>2.0625</v>
      </c>
      <c r="D299" s="97">
        <f t="shared" si="21"/>
        <v>6.8749999999999996E-4</v>
      </c>
      <c r="E299" s="98">
        <f t="shared" si="22"/>
        <v>3.8461538461538467</v>
      </c>
      <c r="F299" s="99">
        <f t="shared" si="19"/>
        <v>16.272189349112431</v>
      </c>
      <c r="G299" s="36" t="s">
        <v>1344</v>
      </c>
      <c r="H299" s="31" t="s">
        <v>1345</v>
      </c>
      <c r="I299" s="12">
        <v>40280</v>
      </c>
      <c r="J299" s="82" t="s">
        <v>1346</v>
      </c>
      <c r="K299" s="46" t="s">
        <v>1347</v>
      </c>
      <c r="L299" s="54"/>
    </row>
    <row r="300" spans="1:12" s="25" customFormat="1" ht="52.5" x14ac:dyDescent="0.35">
      <c r="A300" s="27" t="s">
        <v>1348</v>
      </c>
      <c r="B300" s="20">
        <v>300</v>
      </c>
      <c r="C300" s="21">
        <f t="shared" si="20"/>
        <v>3.75</v>
      </c>
      <c r="D300" s="97">
        <f t="shared" si="21"/>
        <v>1.25E-3</v>
      </c>
      <c r="E300" s="98">
        <f t="shared" si="22"/>
        <v>6.9930069930069934</v>
      </c>
      <c r="F300" s="99">
        <f t="shared" si="19"/>
        <v>29.585798816568051</v>
      </c>
      <c r="G300" s="36" t="s">
        <v>1349</v>
      </c>
      <c r="H300" s="31" t="s">
        <v>1350</v>
      </c>
      <c r="I300" s="12">
        <v>43088</v>
      </c>
      <c r="J300" s="82" t="s">
        <v>908</v>
      </c>
      <c r="K300" s="46" t="s">
        <v>1351</v>
      </c>
    </row>
    <row r="301" spans="1:12" s="25" customFormat="1" ht="100" x14ac:dyDescent="0.35">
      <c r="A301" s="27" t="s">
        <v>1352</v>
      </c>
      <c r="B301" s="20">
        <v>15</v>
      </c>
      <c r="C301" s="21">
        <f t="shared" si="20"/>
        <v>0.1875</v>
      </c>
      <c r="D301" s="97">
        <f t="shared" si="21"/>
        <v>6.2500000000000001E-5</v>
      </c>
      <c r="E301" s="98">
        <f t="shared" si="22"/>
        <v>0.34965034965034969</v>
      </c>
      <c r="F301" s="99">
        <f t="shared" si="19"/>
        <v>1.4792899408284026</v>
      </c>
      <c r="G301" s="36" t="s">
        <v>1353</v>
      </c>
      <c r="H301" s="105" t="s">
        <v>1354</v>
      </c>
      <c r="I301" s="12">
        <v>43536</v>
      </c>
      <c r="J301" s="82" t="s">
        <v>99</v>
      </c>
      <c r="K301" s="79" t="s">
        <v>1355</v>
      </c>
    </row>
    <row r="302" spans="1:12" s="25" customFormat="1" ht="63" x14ac:dyDescent="0.35">
      <c r="A302" s="27" t="s">
        <v>1356</v>
      </c>
      <c r="B302" s="20">
        <v>20</v>
      </c>
      <c r="C302" s="21">
        <f t="shared" si="20"/>
        <v>0.25</v>
      </c>
      <c r="D302" s="97">
        <f t="shared" si="21"/>
        <v>8.3333333333333331E-5</v>
      </c>
      <c r="E302" s="98">
        <f t="shared" si="22"/>
        <v>0.46620046620046623</v>
      </c>
      <c r="F302" s="99">
        <f t="shared" si="19"/>
        <v>1.9723865877712032</v>
      </c>
      <c r="G302" s="36" t="s">
        <v>1357</v>
      </c>
      <c r="H302" s="31" t="s">
        <v>1358</v>
      </c>
      <c r="I302" s="12">
        <v>40218</v>
      </c>
      <c r="J302" s="82" t="s">
        <v>1359</v>
      </c>
      <c r="K302" s="46" t="s">
        <v>1360</v>
      </c>
    </row>
    <row r="303" spans="1:12" s="25" customFormat="1" ht="90" x14ac:dyDescent="0.35">
      <c r="A303" s="27" t="s">
        <v>1361</v>
      </c>
      <c r="B303" s="20">
        <v>0.125</v>
      </c>
      <c r="C303" s="21">
        <f t="shared" si="20"/>
        <v>1.5625000000000001E-3</v>
      </c>
      <c r="D303" s="97">
        <f t="shared" si="21"/>
        <v>5.2083333333333336E-7</v>
      </c>
      <c r="E303" s="98">
        <f t="shared" si="22"/>
        <v>2.913752913752914E-3</v>
      </c>
      <c r="F303" s="99">
        <f t="shared" si="19"/>
        <v>1.2327416173570022E-2</v>
      </c>
      <c r="G303" s="36" t="s">
        <v>1362</v>
      </c>
      <c r="H303" s="105" t="s">
        <v>1363</v>
      </c>
      <c r="I303" s="12">
        <v>40541</v>
      </c>
      <c r="J303" s="83" t="s">
        <v>400</v>
      </c>
      <c r="K303" s="46" t="s">
        <v>1364</v>
      </c>
    </row>
    <row r="304" spans="1:12" s="25" customFormat="1" ht="168" x14ac:dyDescent="0.35">
      <c r="A304" s="27" t="s">
        <v>1365</v>
      </c>
      <c r="B304" s="20">
        <v>40</v>
      </c>
      <c r="C304" s="21">
        <f t="shared" si="20"/>
        <v>0.5</v>
      </c>
      <c r="D304" s="97">
        <f t="shared" si="21"/>
        <v>1.6666666666666666E-4</v>
      </c>
      <c r="E304" s="98">
        <f t="shared" si="22"/>
        <v>0.93240093240093247</v>
      </c>
      <c r="F304" s="99">
        <f t="shared" si="19"/>
        <v>3.9447731755424065</v>
      </c>
      <c r="G304" s="36" t="s">
        <v>1366</v>
      </c>
      <c r="H304" s="105" t="s">
        <v>1367</v>
      </c>
      <c r="I304" s="12">
        <v>44337</v>
      </c>
      <c r="J304" s="82" t="s">
        <v>99</v>
      </c>
      <c r="K304" s="78" t="s">
        <v>1368</v>
      </c>
      <c r="L304" s="55"/>
    </row>
    <row r="305" spans="1:12" s="25" customFormat="1" ht="52.5" x14ac:dyDescent="0.35">
      <c r="A305" s="27" t="s">
        <v>1369</v>
      </c>
      <c r="B305" s="20">
        <v>5</v>
      </c>
      <c r="C305" s="21">
        <f t="shared" si="20"/>
        <v>6.25E-2</v>
      </c>
      <c r="D305" s="97">
        <f t="shared" si="21"/>
        <v>2.0833333333333333E-5</v>
      </c>
      <c r="E305" s="98">
        <f t="shared" si="22"/>
        <v>0.11655011655011656</v>
      </c>
      <c r="F305" s="99">
        <f t="shared" si="19"/>
        <v>0.49309664694280081</v>
      </c>
      <c r="G305" s="37" t="s">
        <v>1370</v>
      </c>
      <c r="H305" s="31" t="s">
        <v>1371</v>
      </c>
      <c r="I305" s="12">
        <v>44391</v>
      </c>
      <c r="J305" s="82" t="s">
        <v>1372</v>
      </c>
      <c r="K305" s="80" t="s">
        <v>1373</v>
      </c>
    </row>
    <row r="306" spans="1:12" s="25" customFormat="1" ht="100" x14ac:dyDescent="0.35">
      <c r="A306" s="27" t="s">
        <v>1374</v>
      </c>
      <c r="B306" s="20">
        <v>5</v>
      </c>
      <c r="C306" s="21">
        <f t="shared" si="20"/>
        <v>6.25E-2</v>
      </c>
      <c r="D306" s="97">
        <f t="shared" si="21"/>
        <v>2.0833333333333333E-5</v>
      </c>
      <c r="E306" s="98">
        <f t="shared" si="22"/>
        <v>0.11655011655011656</v>
      </c>
      <c r="F306" s="99">
        <f t="shared" si="19"/>
        <v>0.49309664694280081</v>
      </c>
      <c r="G306" s="36" t="s">
        <v>1375</v>
      </c>
      <c r="H306" s="105" t="s">
        <v>1376</v>
      </c>
      <c r="I306" s="12">
        <v>39171</v>
      </c>
      <c r="J306" s="82" t="s">
        <v>1377</v>
      </c>
      <c r="K306" s="80" t="s">
        <v>841</v>
      </c>
    </row>
    <row r="307" spans="1:12" s="25" customFormat="1" ht="130" x14ac:dyDescent="0.35">
      <c r="A307" s="27" t="s">
        <v>1378</v>
      </c>
      <c r="B307" s="20">
        <v>150</v>
      </c>
      <c r="C307" s="21">
        <f t="shared" ref="C307:C338" si="23">B307/$M$6</f>
        <v>1.875</v>
      </c>
      <c r="D307" s="97">
        <f t="shared" ref="D307:D338" si="24">C307/M$7</f>
        <v>6.2500000000000001E-4</v>
      </c>
      <c r="E307" s="98">
        <f t="shared" ref="E307:E338" si="25">(D307*M$8*M$10)/(M$9)</f>
        <v>3.4965034965034967</v>
      </c>
      <c r="F307" s="99">
        <f t="shared" si="19"/>
        <v>14.792899408284025</v>
      </c>
      <c r="G307" s="36" t="s">
        <v>1379</v>
      </c>
      <c r="H307" s="105" t="s">
        <v>1380</v>
      </c>
      <c r="I307" s="12">
        <v>43997</v>
      </c>
      <c r="J307" s="82" t="s">
        <v>1381</v>
      </c>
      <c r="K307" s="46" t="s">
        <v>1382</v>
      </c>
    </row>
    <row r="308" spans="1:12" s="25" customFormat="1" ht="60" x14ac:dyDescent="0.35">
      <c r="A308" s="27" t="s">
        <v>1383</v>
      </c>
      <c r="B308" s="20">
        <v>750</v>
      </c>
      <c r="C308" s="21">
        <f t="shared" si="23"/>
        <v>9.375</v>
      </c>
      <c r="D308" s="97">
        <f t="shared" si="24"/>
        <v>3.1250000000000002E-3</v>
      </c>
      <c r="E308" s="98">
        <f t="shared" si="25"/>
        <v>17.482517482517483</v>
      </c>
      <c r="F308" s="99">
        <f t="shared" si="19"/>
        <v>73.964497041420131</v>
      </c>
      <c r="G308" s="36" t="s">
        <v>1384</v>
      </c>
      <c r="H308" s="105" t="s">
        <v>1385</v>
      </c>
      <c r="I308" s="12">
        <v>44470</v>
      </c>
      <c r="J308" s="82" t="s">
        <v>52</v>
      </c>
      <c r="K308" s="46" t="s">
        <v>1386</v>
      </c>
      <c r="L308" s="55"/>
    </row>
    <row r="309" spans="1:12" s="25" customFormat="1" ht="63" x14ac:dyDescent="0.35">
      <c r="A309" s="27" t="s">
        <v>1387</v>
      </c>
      <c r="B309" s="20">
        <v>15</v>
      </c>
      <c r="C309" s="21">
        <f t="shared" si="23"/>
        <v>0.1875</v>
      </c>
      <c r="D309" s="97">
        <f t="shared" si="24"/>
        <v>6.2500000000000001E-5</v>
      </c>
      <c r="E309" s="98">
        <f t="shared" si="25"/>
        <v>0.34965034965034969</v>
      </c>
      <c r="F309" s="99">
        <f t="shared" si="19"/>
        <v>1.4792899408284026</v>
      </c>
      <c r="G309" s="36" t="s">
        <v>1388</v>
      </c>
      <c r="H309" s="105" t="s">
        <v>1389</v>
      </c>
      <c r="I309" s="12">
        <v>43388</v>
      </c>
      <c r="J309" s="82" t="s">
        <v>332</v>
      </c>
      <c r="K309" s="44" t="s">
        <v>1390</v>
      </c>
    </row>
    <row r="310" spans="1:12" s="25" customFormat="1" ht="105" x14ac:dyDescent="0.35">
      <c r="A310" s="27" t="s">
        <v>1391</v>
      </c>
      <c r="B310" s="20">
        <v>200</v>
      </c>
      <c r="C310" s="21">
        <f t="shared" si="23"/>
        <v>2.5</v>
      </c>
      <c r="D310" s="97">
        <f t="shared" si="24"/>
        <v>8.3333333333333339E-4</v>
      </c>
      <c r="E310" s="98">
        <f t="shared" si="25"/>
        <v>4.6620046620046631</v>
      </c>
      <c r="F310" s="99">
        <f t="shared" si="19"/>
        <v>19.723865877712036</v>
      </c>
      <c r="G310" s="36" t="s">
        <v>1392</v>
      </c>
      <c r="H310" s="31" t="s">
        <v>1393</v>
      </c>
      <c r="I310" s="12">
        <v>44596</v>
      </c>
      <c r="J310" s="82" t="s">
        <v>1394</v>
      </c>
      <c r="K310" s="44" t="s">
        <v>1395</v>
      </c>
    </row>
    <row r="311" spans="1:12" s="25" customFormat="1" ht="73.5" x14ac:dyDescent="0.35">
      <c r="A311" s="27" t="s">
        <v>1396</v>
      </c>
      <c r="B311" s="20">
        <v>18.75</v>
      </c>
      <c r="C311" s="21">
        <f t="shared" si="23"/>
        <v>0.234375</v>
      </c>
      <c r="D311" s="97">
        <f t="shared" si="24"/>
        <v>7.8125000000000002E-5</v>
      </c>
      <c r="E311" s="98">
        <f t="shared" si="25"/>
        <v>0.43706293706293708</v>
      </c>
      <c r="F311" s="99">
        <f t="shared" si="19"/>
        <v>1.8491124260355032</v>
      </c>
      <c r="G311" s="36" t="s">
        <v>1397</v>
      </c>
      <c r="H311" s="105" t="s">
        <v>1398</v>
      </c>
      <c r="I311" s="12">
        <v>44194</v>
      </c>
      <c r="J311" s="82" t="s">
        <v>184</v>
      </c>
      <c r="K311" s="46" t="s">
        <v>1399</v>
      </c>
    </row>
    <row r="312" spans="1:12" s="25" customFormat="1" ht="105" x14ac:dyDescent="0.35">
      <c r="A312" s="27" t="s">
        <v>1400</v>
      </c>
      <c r="B312" s="20">
        <v>450</v>
      </c>
      <c r="C312" s="21">
        <f t="shared" si="23"/>
        <v>5.625</v>
      </c>
      <c r="D312" s="97">
        <f t="shared" si="24"/>
        <v>1.8749999999999999E-3</v>
      </c>
      <c r="E312" s="98">
        <f t="shared" si="25"/>
        <v>10.48951048951049</v>
      </c>
      <c r="F312" s="99">
        <f t="shared" si="19"/>
        <v>44.378698224852073</v>
      </c>
      <c r="G312" s="36" t="s">
        <v>1401</v>
      </c>
      <c r="H312" s="31" t="s">
        <v>1402</v>
      </c>
      <c r="I312" s="12">
        <v>43524</v>
      </c>
      <c r="J312" s="82" t="s">
        <v>242</v>
      </c>
      <c r="K312" s="46" t="s">
        <v>1403</v>
      </c>
    </row>
    <row r="313" spans="1:12" s="25" customFormat="1" ht="73.5" x14ac:dyDescent="0.35">
      <c r="A313" s="27" t="s">
        <v>1404</v>
      </c>
      <c r="B313" s="20">
        <v>390</v>
      </c>
      <c r="C313" s="21">
        <f t="shared" si="23"/>
        <v>4.875</v>
      </c>
      <c r="D313" s="97">
        <f t="shared" si="24"/>
        <v>1.6249999999999999E-3</v>
      </c>
      <c r="E313" s="98">
        <f t="shared" si="25"/>
        <v>9.0909090909090917</v>
      </c>
      <c r="F313" s="99">
        <f t="shared" si="19"/>
        <v>38.461538461538467</v>
      </c>
      <c r="G313" s="36" t="s">
        <v>1405</v>
      </c>
      <c r="H313" s="31" t="s">
        <v>1406</v>
      </c>
      <c r="I313" s="12">
        <v>40113</v>
      </c>
      <c r="J313" s="82" t="s">
        <v>1407</v>
      </c>
      <c r="K313" s="44" t="s">
        <v>1408</v>
      </c>
    </row>
    <row r="314" spans="1:12" s="25" customFormat="1" ht="80" x14ac:dyDescent="0.35">
      <c r="A314" s="27" t="s">
        <v>1409</v>
      </c>
      <c r="B314" s="20">
        <v>30</v>
      </c>
      <c r="C314" s="21">
        <f t="shared" si="23"/>
        <v>0.375</v>
      </c>
      <c r="D314" s="97">
        <f t="shared" si="24"/>
        <v>1.25E-4</v>
      </c>
      <c r="E314" s="98">
        <f t="shared" si="25"/>
        <v>0.69930069930069938</v>
      </c>
      <c r="F314" s="99">
        <f t="shared" si="19"/>
        <v>2.9585798816568052</v>
      </c>
      <c r="G314" s="39" t="s">
        <v>1410</v>
      </c>
      <c r="H314" s="105" t="s">
        <v>1411</v>
      </c>
      <c r="I314" s="12">
        <v>42217</v>
      </c>
      <c r="J314" s="82" t="s">
        <v>242</v>
      </c>
      <c r="K314" s="46" t="s">
        <v>1412</v>
      </c>
    </row>
    <row r="315" spans="1:12" s="25" customFormat="1" ht="21" x14ac:dyDescent="0.35">
      <c r="A315" s="27" t="s">
        <v>1413</v>
      </c>
      <c r="B315" s="20">
        <v>100</v>
      </c>
      <c r="C315" s="21">
        <f t="shared" si="23"/>
        <v>1.25</v>
      </c>
      <c r="D315" s="97">
        <f t="shared" si="24"/>
        <v>4.1666666666666669E-4</v>
      </c>
      <c r="E315" s="98">
        <f t="shared" si="25"/>
        <v>2.3310023310023316</v>
      </c>
      <c r="F315" s="99">
        <f t="shared" si="19"/>
        <v>9.8619329388560182</v>
      </c>
      <c r="G315" s="36" t="s">
        <v>1414</v>
      </c>
      <c r="H315" s="31" t="s">
        <v>1415</v>
      </c>
      <c r="I315" s="12">
        <v>44519</v>
      </c>
      <c r="J315" s="82" t="s">
        <v>242</v>
      </c>
      <c r="K315" s="46" t="s">
        <v>1416</v>
      </c>
    </row>
    <row r="316" spans="1:12" s="25" customFormat="1" ht="21" x14ac:dyDescent="0.35">
      <c r="A316" s="27" t="s">
        <v>1417</v>
      </c>
      <c r="B316" s="20">
        <v>240</v>
      </c>
      <c r="C316" s="21">
        <f t="shared" si="23"/>
        <v>3</v>
      </c>
      <c r="D316" s="97">
        <f t="shared" si="24"/>
        <v>1E-3</v>
      </c>
      <c r="E316" s="98">
        <f t="shared" si="25"/>
        <v>5.594405594405595</v>
      </c>
      <c r="F316" s="99">
        <f t="shared" si="19"/>
        <v>23.668639053254442</v>
      </c>
      <c r="G316" s="36" t="s">
        <v>1418</v>
      </c>
      <c r="H316" s="31" t="s">
        <v>1419</v>
      </c>
      <c r="I316" s="12">
        <v>43733</v>
      </c>
      <c r="J316" s="22" t="s">
        <v>1420</v>
      </c>
      <c r="K316" s="80" t="s">
        <v>2098</v>
      </c>
    </row>
    <row r="317" spans="1:12" s="25" customFormat="1" ht="63" x14ac:dyDescent="0.35">
      <c r="A317" s="27" t="s">
        <v>1421</v>
      </c>
      <c r="B317" s="20">
        <v>25</v>
      </c>
      <c r="C317" s="21">
        <f t="shared" si="23"/>
        <v>0.3125</v>
      </c>
      <c r="D317" s="97">
        <f t="shared" si="24"/>
        <v>1.0416666666666667E-4</v>
      </c>
      <c r="E317" s="98">
        <f t="shared" si="25"/>
        <v>0.58275058275058289</v>
      </c>
      <c r="F317" s="99">
        <f t="shared" si="19"/>
        <v>2.4654832347140045</v>
      </c>
      <c r="G317" s="36" t="s">
        <v>1422</v>
      </c>
      <c r="H317" s="31" t="s">
        <v>1423</v>
      </c>
      <c r="I317" s="12">
        <v>44511</v>
      </c>
      <c r="J317" s="82" t="s">
        <v>1424</v>
      </c>
      <c r="K317" s="46" t="s">
        <v>1425</v>
      </c>
    </row>
    <row r="318" spans="1:12" s="25" customFormat="1" ht="130" x14ac:dyDescent="0.35">
      <c r="A318" s="27" t="s">
        <v>1426</v>
      </c>
      <c r="B318" s="20">
        <v>150</v>
      </c>
      <c r="C318" s="21">
        <f t="shared" si="23"/>
        <v>1.875</v>
      </c>
      <c r="D318" s="97">
        <f t="shared" si="24"/>
        <v>6.2500000000000001E-4</v>
      </c>
      <c r="E318" s="98">
        <f t="shared" si="25"/>
        <v>3.4965034965034967</v>
      </c>
      <c r="F318" s="99">
        <f t="shared" si="19"/>
        <v>14.792899408284025</v>
      </c>
      <c r="G318" s="36" t="s">
        <v>1427</v>
      </c>
      <c r="H318" s="31" t="s">
        <v>1428</v>
      </c>
      <c r="I318" s="12">
        <v>44292</v>
      </c>
      <c r="J318" s="82" t="s">
        <v>983</v>
      </c>
      <c r="K318" s="79" t="s">
        <v>1429</v>
      </c>
    </row>
    <row r="319" spans="1:12" s="25" customFormat="1" ht="120" x14ac:dyDescent="0.35">
      <c r="A319" s="27" t="s">
        <v>1430</v>
      </c>
      <c r="B319" s="20">
        <v>20</v>
      </c>
      <c r="C319" s="21">
        <f t="shared" si="23"/>
        <v>0.25</v>
      </c>
      <c r="D319" s="97">
        <f t="shared" si="24"/>
        <v>8.3333333333333331E-5</v>
      </c>
      <c r="E319" s="98">
        <f t="shared" si="25"/>
        <v>0.46620046620046623</v>
      </c>
      <c r="F319" s="99">
        <f t="shared" si="19"/>
        <v>1.9723865877712032</v>
      </c>
      <c r="G319" s="36" t="s">
        <v>1431</v>
      </c>
      <c r="H319" s="105" t="s">
        <v>1432</v>
      </c>
      <c r="I319" s="12">
        <v>40065</v>
      </c>
      <c r="J319" s="82" t="s">
        <v>161</v>
      </c>
      <c r="K319" s="46" t="s">
        <v>1433</v>
      </c>
    </row>
    <row r="320" spans="1:12" s="25" customFormat="1" ht="73.5" x14ac:dyDescent="0.35">
      <c r="A320" s="27" t="s">
        <v>1434</v>
      </c>
      <c r="B320" s="20">
        <v>664</v>
      </c>
      <c r="C320" s="21">
        <f t="shared" si="23"/>
        <v>8.3000000000000007</v>
      </c>
      <c r="D320" s="97">
        <f t="shared" si="24"/>
        <v>2.7666666666666668E-3</v>
      </c>
      <c r="E320" s="98">
        <f t="shared" si="25"/>
        <v>15.477855477855483</v>
      </c>
      <c r="F320" s="99">
        <f t="shared" si="19"/>
        <v>65.48323471400397</v>
      </c>
      <c r="G320" s="36" t="s">
        <v>1435</v>
      </c>
      <c r="H320" s="31" t="s">
        <v>1436</v>
      </c>
      <c r="I320" s="12">
        <v>43721</v>
      </c>
      <c r="J320" s="82" t="s">
        <v>1158</v>
      </c>
      <c r="K320" s="44" t="s">
        <v>1437</v>
      </c>
    </row>
    <row r="321" spans="1:12" s="25" customFormat="1" ht="157.5" x14ac:dyDescent="0.35">
      <c r="A321" s="27" t="s">
        <v>1438</v>
      </c>
      <c r="B321" s="20">
        <v>1944</v>
      </c>
      <c r="C321" s="21">
        <f t="shared" si="23"/>
        <v>24.3</v>
      </c>
      <c r="D321" s="97">
        <f t="shared" si="24"/>
        <v>8.0999999999999996E-3</v>
      </c>
      <c r="E321" s="98">
        <f t="shared" si="25"/>
        <v>45.31468531468532</v>
      </c>
      <c r="F321" s="99">
        <f t="shared" si="19"/>
        <v>191.71597633136099</v>
      </c>
      <c r="G321" s="36" t="s">
        <v>1439</v>
      </c>
      <c r="H321" s="31" t="s">
        <v>1440</v>
      </c>
      <c r="I321" s="12">
        <v>44194</v>
      </c>
      <c r="J321" s="82" t="s">
        <v>52</v>
      </c>
      <c r="K321" s="44" t="s">
        <v>1441</v>
      </c>
    </row>
    <row r="322" spans="1:12" s="25" customFormat="1" ht="84" x14ac:dyDescent="0.35">
      <c r="A322" s="27" t="s">
        <v>1442</v>
      </c>
      <c r="B322" s="20">
        <v>20</v>
      </c>
      <c r="C322" s="21">
        <f t="shared" si="23"/>
        <v>0.25</v>
      </c>
      <c r="D322" s="97">
        <f t="shared" si="24"/>
        <v>8.3333333333333331E-5</v>
      </c>
      <c r="E322" s="98">
        <f t="shared" si="25"/>
        <v>0.46620046620046623</v>
      </c>
      <c r="F322" s="99">
        <f t="shared" si="19"/>
        <v>1.9723865877712032</v>
      </c>
      <c r="G322" s="36" t="s">
        <v>1443</v>
      </c>
      <c r="H322" s="105" t="s">
        <v>1444</v>
      </c>
      <c r="I322" s="12">
        <v>44280</v>
      </c>
      <c r="J322" s="82" t="s">
        <v>184</v>
      </c>
      <c r="K322" s="44" t="s">
        <v>1445</v>
      </c>
    </row>
    <row r="323" spans="1:12" s="25" customFormat="1" ht="42" x14ac:dyDescent="0.35">
      <c r="A323" s="27" t="s">
        <v>1446</v>
      </c>
      <c r="B323" s="20">
        <v>60</v>
      </c>
      <c r="C323" s="21">
        <f t="shared" si="23"/>
        <v>0.75</v>
      </c>
      <c r="D323" s="97">
        <f t="shared" si="24"/>
        <v>2.5000000000000001E-4</v>
      </c>
      <c r="E323" s="98">
        <f t="shared" si="25"/>
        <v>1.3986013986013988</v>
      </c>
      <c r="F323" s="99">
        <f t="shared" si="19"/>
        <v>5.9171597633136104</v>
      </c>
      <c r="G323" s="36" t="s">
        <v>1447</v>
      </c>
      <c r="H323" s="31" t="s">
        <v>1448</v>
      </c>
      <c r="I323" s="12">
        <v>44081</v>
      </c>
      <c r="J323" s="82" t="s">
        <v>213</v>
      </c>
      <c r="K323" s="44" t="s">
        <v>1449</v>
      </c>
    </row>
    <row r="324" spans="1:12" s="25" customFormat="1" ht="80" x14ac:dyDescent="0.35">
      <c r="A324" s="27" t="s">
        <v>1450</v>
      </c>
      <c r="B324" s="20">
        <v>2.5</v>
      </c>
      <c r="C324" s="21">
        <f t="shared" si="23"/>
        <v>3.125E-2</v>
      </c>
      <c r="D324" s="97">
        <f t="shared" si="24"/>
        <v>1.0416666666666666E-5</v>
      </c>
      <c r="E324" s="98">
        <f t="shared" si="25"/>
        <v>5.8275058275058279E-2</v>
      </c>
      <c r="F324" s="99">
        <f t="shared" si="19"/>
        <v>0.2465483234714004</v>
      </c>
      <c r="G324" s="36" t="s">
        <v>1451</v>
      </c>
      <c r="H324" s="105" t="s">
        <v>1452</v>
      </c>
      <c r="I324" s="12">
        <v>39652</v>
      </c>
      <c r="J324" s="82" t="s">
        <v>1453</v>
      </c>
      <c r="K324" s="46" t="s">
        <v>1454</v>
      </c>
    </row>
    <row r="325" spans="1:12" s="25" customFormat="1" ht="40" x14ac:dyDescent="0.35">
      <c r="A325" s="27" t="s">
        <v>1455</v>
      </c>
      <c r="B325" s="20">
        <v>150</v>
      </c>
      <c r="C325" s="21">
        <f t="shared" si="23"/>
        <v>1.875</v>
      </c>
      <c r="D325" s="97">
        <f t="shared" si="24"/>
        <v>6.2500000000000001E-4</v>
      </c>
      <c r="E325" s="98">
        <f t="shared" si="25"/>
        <v>3.4965034965034967</v>
      </c>
      <c r="F325" s="99">
        <f t="shared" si="19"/>
        <v>14.792899408284025</v>
      </c>
      <c r="G325" s="36" t="s">
        <v>1456</v>
      </c>
      <c r="H325" s="105" t="s">
        <v>1457</v>
      </c>
      <c r="I325" s="12">
        <v>44524</v>
      </c>
      <c r="J325" s="82" t="s">
        <v>1458</v>
      </c>
      <c r="K325" s="46" t="s">
        <v>1459</v>
      </c>
    </row>
    <row r="326" spans="1:12" s="25" customFormat="1" ht="147" x14ac:dyDescent="0.35">
      <c r="A326" s="27" t="s">
        <v>1460</v>
      </c>
      <c r="B326" s="20">
        <v>600</v>
      </c>
      <c r="C326" s="21">
        <f t="shared" si="23"/>
        <v>7.5</v>
      </c>
      <c r="D326" s="97">
        <f t="shared" si="24"/>
        <v>2.5000000000000001E-3</v>
      </c>
      <c r="E326" s="98">
        <f t="shared" si="25"/>
        <v>13.986013986013987</v>
      </c>
      <c r="F326" s="99">
        <f t="shared" ref="F326:F379" si="26">(D326*M$8*M$10)/M$11</f>
        <v>59.171597633136102</v>
      </c>
      <c r="G326" s="36" t="s">
        <v>1461</v>
      </c>
      <c r="H326" s="105" t="s">
        <v>1462</v>
      </c>
      <c r="I326" s="12">
        <v>44508</v>
      </c>
      <c r="J326" s="82" t="s">
        <v>1158</v>
      </c>
      <c r="K326" s="46" t="s">
        <v>1463</v>
      </c>
    </row>
    <row r="327" spans="1:12" s="25" customFormat="1" ht="190" x14ac:dyDescent="0.35">
      <c r="A327" s="27" t="s">
        <v>1464</v>
      </c>
      <c r="B327" s="20">
        <v>1</v>
      </c>
      <c r="C327" s="21">
        <f t="shared" si="23"/>
        <v>1.2500000000000001E-2</v>
      </c>
      <c r="D327" s="97">
        <f t="shared" si="24"/>
        <v>4.1666666666666669E-6</v>
      </c>
      <c r="E327" s="98">
        <f t="shared" si="25"/>
        <v>2.3310023310023312E-2</v>
      </c>
      <c r="F327" s="99">
        <f t="shared" si="26"/>
        <v>9.8619329388560176E-2</v>
      </c>
      <c r="G327" s="36" t="s">
        <v>1465</v>
      </c>
      <c r="H327" s="31" t="s">
        <v>1466</v>
      </c>
      <c r="I327" s="12">
        <v>40329</v>
      </c>
      <c r="J327" s="82" t="s">
        <v>1467</v>
      </c>
      <c r="K327" s="44" t="s">
        <v>1468</v>
      </c>
    </row>
    <row r="328" spans="1:12" s="25" customFormat="1" ht="136.5" x14ac:dyDescent="0.35">
      <c r="A328" s="27" t="s">
        <v>1469</v>
      </c>
      <c r="B328" s="20">
        <v>5</v>
      </c>
      <c r="C328" s="21">
        <f t="shared" si="23"/>
        <v>6.25E-2</v>
      </c>
      <c r="D328" s="97">
        <f t="shared" si="24"/>
        <v>2.0833333333333333E-5</v>
      </c>
      <c r="E328" s="98">
        <f t="shared" si="25"/>
        <v>0.11655011655011656</v>
      </c>
      <c r="F328" s="99">
        <f t="shared" si="26"/>
        <v>0.49309664694280081</v>
      </c>
      <c r="G328" s="36" t="s">
        <v>1470</v>
      </c>
      <c r="H328" s="105" t="s">
        <v>1471</v>
      </c>
      <c r="I328" s="12">
        <v>44500</v>
      </c>
      <c r="J328" s="82" t="s">
        <v>697</v>
      </c>
      <c r="K328" s="44" t="s">
        <v>1472</v>
      </c>
    </row>
    <row r="329" spans="1:12" s="25" customFormat="1" ht="80" x14ac:dyDescent="0.35">
      <c r="A329" s="27" t="s">
        <v>1473</v>
      </c>
      <c r="B329" s="20">
        <v>0.25</v>
      </c>
      <c r="C329" s="21">
        <f t="shared" si="23"/>
        <v>3.1250000000000002E-3</v>
      </c>
      <c r="D329" s="97">
        <f t="shared" si="24"/>
        <v>1.0416666666666667E-6</v>
      </c>
      <c r="E329" s="98">
        <f t="shared" si="25"/>
        <v>5.8275058275058279E-3</v>
      </c>
      <c r="F329" s="99">
        <f t="shared" si="26"/>
        <v>2.4654832347140044E-2</v>
      </c>
      <c r="G329" s="36" t="s">
        <v>1474</v>
      </c>
      <c r="H329" s="105" t="s">
        <v>1475</v>
      </c>
      <c r="I329" s="12">
        <v>44454</v>
      </c>
      <c r="J329" s="82" t="s">
        <v>39</v>
      </c>
      <c r="K329" s="46" t="s">
        <v>1476</v>
      </c>
    </row>
    <row r="330" spans="1:12" s="25" customFormat="1" ht="120" x14ac:dyDescent="0.35">
      <c r="A330" s="27" t="s">
        <v>1477</v>
      </c>
      <c r="B330" s="20">
        <v>5</v>
      </c>
      <c r="C330" s="21">
        <f t="shared" si="23"/>
        <v>6.25E-2</v>
      </c>
      <c r="D330" s="97">
        <f t="shared" si="24"/>
        <v>2.0833333333333333E-5</v>
      </c>
      <c r="E330" s="98">
        <f t="shared" si="25"/>
        <v>0.11655011655011656</v>
      </c>
      <c r="F330" s="99">
        <f t="shared" si="26"/>
        <v>0.49309664694280081</v>
      </c>
      <c r="G330" s="39" t="s">
        <v>1478</v>
      </c>
      <c r="H330" s="105" t="s">
        <v>1479</v>
      </c>
      <c r="I330" s="12">
        <v>42970</v>
      </c>
      <c r="J330" s="82" t="s">
        <v>189</v>
      </c>
      <c r="K330" s="44" t="s">
        <v>1480</v>
      </c>
    </row>
    <row r="331" spans="1:12" s="25" customFormat="1" ht="31.5" x14ac:dyDescent="0.35">
      <c r="A331" s="27" t="s">
        <v>1481</v>
      </c>
      <c r="B331" s="20">
        <v>100</v>
      </c>
      <c r="C331" s="21">
        <f t="shared" si="23"/>
        <v>1.25</v>
      </c>
      <c r="D331" s="97">
        <f t="shared" si="24"/>
        <v>4.1666666666666669E-4</v>
      </c>
      <c r="E331" s="98">
        <f t="shared" si="25"/>
        <v>2.3310023310023316</v>
      </c>
      <c r="F331" s="99">
        <f t="shared" si="26"/>
        <v>9.8619329388560182</v>
      </c>
      <c r="G331" s="36" t="s">
        <v>1482</v>
      </c>
      <c r="H331" s="31" t="s">
        <v>1483</v>
      </c>
      <c r="I331" s="12">
        <v>39233</v>
      </c>
      <c r="J331" s="82" t="s">
        <v>299</v>
      </c>
      <c r="K331" s="44" t="s">
        <v>1484</v>
      </c>
    </row>
    <row r="332" spans="1:12" s="25" customFormat="1" ht="147" x14ac:dyDescent="0.35">
      <c r="A332" s="27" t="s">
        <v>1485</v>
      </c>
      <c r="B332" s="20">
        <v>1.25</v>
      </c>
      <c r="C332" s="21">
        <f t="shared" si="23"/>
        <v>1.5625E-2</v>
      </c>
      <c r="D332" s="97">
        <f t="shared" si="24"/>
        <v>5.2083333333333332E-6</v>
      </c>
      <c r="E332" s="98">
        <f t="shared" si="25"/>
        <v>2.913752913752914E-2</v>
      </c>
      <c r="F332" s="99">
        <f t="shared" si="26"/>
        <v>0.1232741617357002</v>
      </c>
      <c r="G332" s="36" t="s">
        <v>1486</v>
      </c>
      <c r="H332" s="31" t="s">
        <v>1487</v>
      </c>
      <c r="I332" s="12">
        <v>44348</v>
      </c>
      <c r="J332" s="82" t="s">
        <v>652</v>
      </c>
      <c r="K332" s="44" t="s">
        <v>1488</v>
      </c>
    </row>
    <row r="333" spans="1:12" s="25" customFormat="1" ht="120" x14ac:dyDescent="0.35">
      <c r="A333" s="27" t="s">
        <v>1489</v>
      </c>
      <c r="B333" s="20">
        <v>25</v>
      </c>
      <c r="C333" s="21">
        <f t="shared" si="23"/>
        <v>0.3125</v>
      </c>
      <c r="D333" s="97">
        <f t="shared" si="24"/>
        <v>1.0416666666666667E-4</v>
      </c>
      <c r="E333" s="98">
        <f t="shared" si="25"/>
        <v>0.58275058275058289</v>
      </c>
      <c r="F333" s="99">
        <f t="shared" si="26"/>
        <v>2.4654832347140045</v>
      </c>
      <c r="G333" s="36" t="s">
        <v>1490</v>
      </c>
      <c r="H333" s="105" t="s">
        <v>1491</v>
      </c>
      <c r="I333" s="12">
        <v>44580</v>
      </c>
      <c r="J333" s="82" t="s">
        <v>213</v>
      </c>
      <c r="K333" s="79" t="s">
        <v>1492</v>
      </c>
    </row>
    <row r="334" spans="1:12" s="25" customFormat="1" ht="84" x14ac:dyDescent="0.35">
      <c r="A334" s="27" t="s">
        <v>1493</v>
      </c>
      <c r="B334" s="20">
        <v>60</v>
      </c>
      <c r="C334" s="21">
        <f t="shared" si="23"/>
        <v>0.75</v>
      </c>
      <c r="D334" s="97">
        <f t="shared" si="24"/>
        <v>2.5000000000000001E-4</v>
      </c>
      <c r="E334" s="98">
        <f t="shared" si="25"/>
        <v>1.3986013986013988</v>
      </c>
      <c r="F334" s="99">
        <f t="shared" si="26"/>
        <v>5.9171597633136104</v>
      </c>
      <c r="G334" s="36" t="s">
        <v>1494</v>
      </c>
      <c r="H334" s="31" t="s">
        <v>1495</v>
      </c>
      <c r="I334" s="12">
        <v>44193</v>
      </c>
      <c r="J334" s="82" t="s">
        <v>1496</v>
      </c>
      <c r="K334" s="44" t="s">
        <v>1497</v>
      </c>
    </row>
    <row r="335" spans="1:12" s="25" customFormat="1" ht="200" x14ac:dyDescent="0.35">
      <c r="A335" s="27" t="s">
        <v>1498</v>
      </c>
      <c r="B335" s="20">
        <v>20</v>
      </c>
      <c r="C335" s="21">
        <f t="shared" si="23"/>
        <v>0.25</v>
      </c>
      <c r="D335" s="97">
        <f t="shared" si="24"/>
        <v>8.3333333333333331E-5</v>
      </c>
      <c r="E335" s="98">
        <f t="shared" si="25"/>
        <v>0.46620046620046623</v>
      </c>
      <c r="F335" s="99">
        <f t="shared" si="26"/>
        <v>1.9723865877712032</v>
      </c>
      <c r="G335" s="36" t="s">
        <v>1499</v>
      </c>
      <c r="H335" s="105" t="s">
        <v>1500</v>
      </c>
      <c r="I335" s="12">
        <v>44117</v>
      </c>
      <c r="J335" s="82" t="s">
        <v>458</v>
      </c>
      <c r="K335" s="78" t="s">
        <v>1501</v>
      </c>
    </row>
    <row r="336" spans="1:12" s="25" customFormat="1" ht="180" x14ac:dyDescent="0.3">
      <c r="A336" s="27" t="s">
        <v>1502</v>
      </c>
      <c r="B336" s="20">
        <v>100</v>
      </c>
      <c r="C336" s="21">
        <f t="shared" si="23"/>
        <v>1.25</v>
      </c>
      <c r="D336" s="97">
        <f t="shared" si="24"/>
        <v>4.1666666666666669E-4</v>
      </c>
      <c r="E336" s="98">
        <f t="shared" si="25"/>
        <v>2.3310023310023316</v>
      </c>
      <c r="F336" s="99">
        <f t="shared" si="26"/>
        <v>9.8619329388560182</v>
      </c>
      <c r="G336" s="36" t="s">
        <v>1503</v>
      </c>
      <c r="H336" s="105" t="s">
        <v>1504</v>
      </c>
      <c r="I336" s="12">
        <v>44537</v>
      </c>
      <c r="J336" s="82" t="s">
        <v>697</v>
      </c>
      <c r="K336" s="79" t="s">
        <v>1505</v>
      </c>
      <c r="L336" s="57"/>
    </row>
    <row r="337" spans="1:12" s="25" customFormat="1" ht="42" x14ac:dyDescent="0.3">
      <c r="A337" s="27" t="s">
        <v>1506</v>
      </c>
      <c r="B337" s="20">
        <v>6000</v>
      </c>
      <c r="C337" s="21">
        <f t="shared" si="23"/>
        <v>75</v>
      </c>
      <c r="D337" s="97">
        <f t="shared" si="24"/>
        <v>2.5000000000000001E-2</v>
      </c>
      <c r="E337" s="98">
        <f t="shared" si="25"/>
        <v>139.86013986013987</v>
      </c>
      <c r="F337" s="99">
        <f t="shared" si="26"/>
        <v>591.71597633136105</v>
      </c>
      <c r="G337" s="36" t="s">
        <v>1507</v>
      </c>
      <c r="H337" s="31" t="s">
        <v>1508</v>
      </c>
      <c r="I337" s="12">
        <v>44183</v>
      </c>
      <c r="J337" s="82" t="s">
        <v>1509</v>
      </c>
      <c r="K337" s="79" t="s">
        <v>1510</v>
      </c>
      <c r="L337" s="56"/>
    </row>
    <row r="338" spans="1:12" s="25" customFormat="1" ht="190" x14ac:dyDescent="0.35">
      <c r="A338" s="27" t="s">
        <v>1511</v>
      </c>
      <c r="B338" s="20">
        <v>80</v>
      </c>
      <c r="C338" s="21">
        <f t="shared" si="23"/>
        <v>1</v>
      </c>
      <c r="D338" s="97">
        <f t="shared" si="24"/>
        <v>3.3333333333333332E-4</v>
      </c>
      <c r="E338" s="98">
        <f t="shared" si="25"/>
        <v>1.8648018648018649</v>
      </c>
      <c r="F338" s="99">
        <f t="shared" si="26"/>
        <v>7.8895463510848129</v>
      </c>
      <c r="G338" s="36" t="s">
        <v>1512</v>
      </c>
      <c r="H338" s="105" t="s">
        <v>1513</v>
      </c>
      <c r="I338" s="12">
        <v>39104</v>
      </c>
      <c r="J338" s="82" t="s">
        <v>1514</v>
      </c>
      <c r="K338" s="44" t="s">
        <v>1515</v>
      </c>
    </row>
    <row r="339" spans="1:12" s="25" customFormat="1" ht="80" x14ac:dyDescent="0.35">
      <c r="A339" s="27" t="s">
        <v>1516</v>
      </c>
      <c r="B339" s="20">
        <v>25</v>
      </c>
      <c r="C339" s="21">
        <f t="shared" ref="C339:C370" si="27">B339/$M$6</f>
        <v>0.3125</v>
      </c>
      <c r="D339" s="97">
        <f t="shared" ref="D339:D370" si="28">C339/M$7</f>
        <v>1.0416666666666667E-4</v>
      </c>
      <c r="E339" s="98">
        <f t="shared" ref="E339:E370" si="29">(D339*M$8*M$10)/(M$9)</f>
        <v>0.58275058275058289</v>
      </c>
      <c r="F339" s="99">
        <f t="shared" si="26"/>
        <v>2.4654832347140045</v>
      </c>
      <c r="G339" s="36" t="s">
        <v>1517</v>
      </c>
      <c r="H339" s="105" t="s">
        <v>1518</v>
      </c>
      <c r="I339" s="12">
        <v>43334</v>
      </c>
      <c r="J339" s="82" t="s">
        <v>332</v>
      </c>
      <c r="K339" s="46" t="s">
        <v>1519</v>
      </c>
    </row>
    <row r="340" spans="1:12" s="25" customFormat="1" ht="63" x14ac:dyDescent="0.35">
      <c r="A340" s="27" t="s">
        <v>1520</v>
      </c>
      <c r="B340" s="20">
        <v>2000</v>
      </c>
      <c r="C340" s="21">
        <f t="shared" si="27"/>
        <v>25</v>
      </c>
      <c r="D340" s="97">
        <f t="shared" si="28"/>
        <v>8.3333333333333332E-3</v>
      </c>
      <c r="E340" s="98">
        <f t="shared" si="29"/>
        <v>46.620046620046629</v>
      </c>
      <c r="F340" s="99">
        <f t="shared" si="26"/>
        <v>197.23865877712038</v>
      </c>
      <c r="G340" s="36" t="s">
        <v>1521</v>
      </c>
      <c r="H340" s="31" t="s">
        <v>1522</v>
      </c>
      <c r="I340" s="12">
        <v>44012</v>
      </c>
      <c r="J340" s="82" t="s">
        <v>1158</v>
      </c>
      <c r="K340" s="46" t="s">
        <v>1523</v>
      </c>
    </row>
    <row r="341" spans="1:12" s="25" customFormat="1" ht="94.5" x14ac:dyDescent="0.35">
      <c r="A341" s="27" t="s">
        <v>1524</v>
      </c>
      <c r="B341" s="20">
        <v>1600</v>
      </c>
      <c r="C341" s="21">
        <f t="shared" si="27"/>
        <v>20</v>
      </c>
      <c r="D341" s="97">
        <f t="shared" si="28"/>
        <v>6.6666666666666671E-3</v>
      </c>
      <c r="E341" s="98">
        <f t="shared" si="29"/>
        <v>37.296037296037305</v>
      </c>
      <c r="F341" s="99">
        <f t="shared" si="26"/>
        <v>157.79092702169629</v>
      </c>
      <c r="G341" s="39" t="s">
        <v>1525</v>
      </c>
      <c r="H341" s="31" t="s">
        <v>1526</v>
      </c>
      <c r="I341" s="12">
        <v>44315</v>
      </c>
      <c r="J341" s="82" t="s">
        <v>1527</v>
      </c>
      <c r="K341" s="44" t="s">
        <v>1528</v>
      </c>
    </row>
    <row r="342" spans="1:12" s="25" customFormat="1" ht="42" x14ac:dyDescent="0.35">
      <c r="A342" s="27" t="s">
        <v>1529</v>
      </c>
      <c r="B342" s="20">
        <v>2000</v>
      </c>
      <c r="C342" s="21">
        <f t="shared" si="27"/>
        <v>25</v>
      </c>
      <c r="D342" s="97">
        <f t="shared" si="28"/>
        <v>8.3333333333333332E-3</v>
      </c>
      <c r="E342" s="98">
        <f t="shared" si="29"/>
        <v>46.620046620046629</v>
      </c>
      <c r="F342" s="99">
        <f t="shared" si="26"/>
        <v>197.23865877712038</v>
      </c>
      <c r="G342" s="36" t="s">
        <v>1530</v>
      </c>
      <c r="H342" s="105" t="s">
        <v>1531</v>
      </c>
      <c r="I342" s="12">
        <v>44237</v>
      </c>
      <c r="J342" s="82" t="s">
        <v>242</v>
      </c>
      <c r="K342" s="44" t="s">
        <v>1532</v>
      </c>
    </row>
    <row r="343" spans="1:12" s="25" customFormat="1" ht="63" x14ac:dyDescent="0.35">
      <c r="A343" s="27" t="s">
        <v>1533</v>
      </c>
      <c r="B343" s="20">
        <v>300</v>
      </c>
      <c r="C343" s="21">
        <f t="shared" si="27"/>
        <v>3.75</v>
      </c>
      <c r="D343" s="97">
        <f t="shared" si="28"/>
        <v>1.25E-3</v>
      </c>
      <c r="E343" s="98">
        <f t="shared" si="29"/>
        <v>6.9930069930069934</v>
      </c>
      <c r="F343" s="99">
        <f t="shared" si="26"/>
        <v>29.585798816568051</v>
      </c>
      <c r="G343" s="36" t="s">
        <v>1534</v>
      </c>
      <c r="H343" s="31" t="s">
        <v>1535</v>
      </c>
      <c r="I343" s="12">
        <v>44267</v>
      </c>
      <c r="J343" s="82" t="s">
        <v>242</v>
      </c>
      <c r="K343" s="44" t="s">
        <v>1536</v>
      </c>
    </row>
    <row r="344" spans="1:12" s="25" customFormat="1" ht="84" x14ac:dyDescent="0.35">
      <c r="A344" s="27" t="s">
        <v>1537</v>
      </c>
      <c r="B344" s="20">
        <v>25</v>
      </c>
      <c r="C344" s="21">
        <f t="shared" si="27"/>
        <v>0.3125</v>
      </c>
      <c r="D344" s="97">
        <f t="shared" si="28"/>
        <v>1.0416666666666667E-4</v>
      </c>
      <c r="E344" s="98">
        <f t="shared" si="29"/>
        <v>0.58275058275058289</v>
      </c>
      <c r="F344" s="99">
        <f t="shared" si="26"/>
        <v>2.4654832347140045</v>
      </c>
      <c r="G344" s="36" t="s">
        <v>1538</v>
      </c>
      <c r="H344" s="31" t="s">
        <v>1539</v>
      </c>
      <c r="I344" s="12">
        <v>44374</v>
      </c>
      <c r="J344" s="82" t="s">
        <v>309</v>
      </c>
      <c r="K344" s="79" t="s">
        <v>1540</v>
      </c>
    </row>
    <row r="345" spans="1:12" s="25" customFormat="1" ht="100" x14ac:dyDescent="0.35">
      <c r="A345" s="27" t="s">
        <v>1541</v>
      </c>
      <c r="B345" s="20">
        <v>2.5</v>
      </c>
      <c r="C345" s="21">
        <f t="shared" si="27"/>
        <v>3.125E-2</v>
      </c>
      <c r="D345" s="97">
        <f t="shared" si="28"/>
        <v>1.0416666666666666E-5</v>
      </c>
      <c r="E345" s="98">
        <f t="shared" si="29"/>
        <v>5.8275058275058279E-2</v>
      </c>
      <c r="F345" s="99">
        <f t="shared" si="26"/>
        <v>0.2465483234714004</v>
      </c>
      <c r="G345" s="36" t="s">
        <v>1542</v>
      </c>
      <c r="H345" s="105" t="s">
        <v>1543</v>
      </c>
      <c r="I345" s="12">
        <v>43994</v>
      </c>
      <c r="J345" s="82" t="s">
        <v>1544</v>
      </c>
      <c r="K345" s="46" t="s">
        <v>1545</v>
      </c>
    </row>
    <row r="346" spans="1:12" s="25" customFormat="1" ht="70" x14ac:dyDescent="0.35">
      <c r="A346" s="27" t="s">
        <v>1546</v>
      </c>
      <c r="B346" s="20">
        <v>20</v>
      </c>
      <c r="C346" s="21">
        <f t="shared" si="27"/>
        <v>0.25</v>
      </c>
      <c r="D346" s="97">
        <f t="shared" si="28"/>
        <v>8.3333333333333331E-5</v>
      </c>
      <c r="E346" s="98">
        <f t="shared" si="29"/>
        <v>0.46620046620046623</v>
      </c>
      <c r="F346" s="99">
        <f t="shared" si="26"/>
        <v>1.9723865877712032</v>
      </c>
      <c r="G346" s="36" t="s">
        <v>1547</v>
      </c>
      <c r="H346" s="105" t="s">
        <v>1548</v>
      </c>
      <c r="I346" s="12">
        <v>39192</v>
      </c>
      <c r="J346" s="82" t="s">
        <v>1549</v>
      </c>
      <c r="K346" s="44" t="s">
        <v>1550</v>
      </c>
    </row>
    <row r="347" spans="1:12" s="25" customFormat="1" ht="42" x14ac:dyDescent="0.35">
      <c r="A347" s="27" t="s">
        <v>1551</v>
      </c>
      <c r="B347" s="20">
        <v>0.4</v>
      </c>
      <c r="C347" s="21">
        <f t="shared" si="27"/>
        <v>5.0000000000000001E-3</v>
      </c>
      <c r="D347" s="97">
        <f t="shared" si="28"/>
        <v>1.6666666666666667E-6</v>
      </c>
      <c r="E347" s="98">
        <f t="shared" si="29"/>
        <v>9.324009324009324E-3</v>
      </c>
      <c r="F347" s="99">
        <f t="shared" si="26"/>
        <v>3.9447731755424063E-2</v>
      </c>
      <c r="G347" s="36" t="s">
        <v>1552</v>
      </c>
      <c r="H347" s="31" t="s">
        <v>1553</v>
      </c>
      <c r="I347" s="12">
        <v>44285</v>
      </c>
      <c r="J347" s="82" t="s">
        <v>242</v>
      </c>
      <c r="K347" s="44" t="s">
        <v>1554</v>
      </c>
    </row>
    <row r="348" spans="1:12" s="25" customFormat="1" ht="94.5" x14ac:dyDescent="0.35">
      <c r="A348" s="27" t="s">
        <v>1555</v>
      </c>
      <c r="B348" s="20">
        <v>200</v>
      </c>
      <c r="C348" s="21">
        <f t="shared" si="27"/>
        <v>2.5</v>
      </c>
      <c r="D348" s="97">
        <f t="shared" si="28"/>
        <v>8.3333333333333339E-4</v>
      </c>
      <c r="E348" s="98">
        <f t="shared" si="29"/>
        <v>4.6620046620046631</v>
      </c>
      <c r="F348" s="99">
        <f t="shared" si="26"/>
        <v>19.723865877712036</v>
      </c>
      <c r="G348" s="36" t="s">
        <v>1556</v>
      </c>
      <c r="H348" s="105" t="s">
        <v>1557</v>
      </c>
      <c r="I348" s="12">
        <v>43441</v>
      </c>
      <c r="J348" s="82" t="s">
        <v>1558</v>
      </c>
      <c r="K348" s="44" t="s">
        <v>1559</v>
      </c>
    </row>
    <row r="349" spans="1:12" s="25" customFormat="1" ht="115.5" x14ac:dyDescent="0.25">
      <c r="A349" s="27" t="s">
        <v>1560</v>
      </c>
      <c r="B349" s="20">
        <v>800</v>
      </c>
      <c r="C349" s="21">
        <f t="shared" si="27"/>
        <v>10</v>
      </c>
      <c r="D349" s="97">
        <f t="shared" si="28"/>
        <v>3.3333333333333335E-3</v>
      </c>
      <c r="E349" s="98">
        <f t="shared" si="29"/>
        <v>18.648018648018652</v>
      </c>
      <c r="F349" s="99">
        <f t="shared" si="26"/>
        <v>78.895463510848145</v>
      </c>
      <c r="G349" s="36" t="s">
        <v>1561</v>
      </c>
      <c r="H349" s="31" t="s">
        <v>1562</v>
      </c>
      <c r="I349" s="12">
        <v>41031</v>
      </c>
      <c r="J349" s="83" t="s">
        <v>400</v>
      </c>
      <c r="K349" s="44" t="s">
        <v>1563</v>
      </c>
      <c r="L349" s="50"/>
    </row>
    <row r="350" spans="1:12" s="25" customFormat="1" ht="120" x14ac:dyDescent="0.35">
      <c r="A350" s="72" t="s">
        <v>1564</v>
      </c>
      <c r="B350" s="21">
        <v>40</v>
      </c>
      <c r="C350" s="21">
        <f t="shared" si="27"/>
        <v>0.5</v>
      </c>
      <c r="D350" s="97">
        <f t="shared" si="28"/>
        <v>1.6666666666666666E-4</v>
      </c>
      <c r="E350" s="98">
        <f t="shared" si="29"/>
        <v>0.93240093240093247</v>
      </c>
      <c r="F350" s="99">
        <f t="shared" si="26"/>
        <v>3.9447731755424065</v>
      </c>
      <c r="G350" s="41" t="s">
        <v>1565</v>
      </c>
      <c r="H350" s="105" t="s">
        <v>1566</v>
      </c>
      <c r="I350" s="12">
        <v>44013</v>
      </c>
      <c r="J350" s="82" t="s">
        <v>826</v>
      </c>
      <c r="K350" s="46" t="s">
        <v>1567</v>
      </c>
      <c r="L350" s="28"/>
    </row>
    <row r="351" spans="1:12" s="25" customFormat="1" ht="160" x14ac:dyDescent="0.35">
      <c r="A351" s="27" t="s">
        <v>1568</v>
      </c>
      <c r="B351" s="20">
        <v>7.5</v>
      </c>
      <c r="C351" s="21">
        <f t="shared" si="27"/>
        <v>9.375E-2</v>
      </c>
      <c r="D351" s="97">
        <f t="shared" si="28"/>
        <v>3.1250000000000001E-5</v>
      </c>
      <c r="E351" s="98">
        <f t="shared" si="29"/>
        <v>0.17482517482517484</v>
      </c>
      <c r="F351" s="99">
        <f t="shared" si="26"/>
        <v>0.7396449704142013</v>
      </c>
      <c r="G351" s="36" t="s">
        <v>1569</v>
      </c>
      <c r="H351" s="31" t="s">
        <v>1570</v>
      </c>
      <c r="I351" s="12">
        <v>41018</v>
      </c>
      <c r="J351" s="82" t="s">
        <v>1571</v>
      </c>
      <c r="K351" s="44" t="s">
        <v>2096</v>
      </c>
    </row>
    <row r="352" spans="1:12" s="25" customFormat="1" ht="21" x14ac:dyDescent="0.35">
      <c r="A352" s="27" t="s">
        <v>1572</v>
      </c>
      <c r="B352" s="20">
        <v>25</v>
      </c>
      <c r="C352" s="21">
        <f t="shared" si="27"/>
        <v>0.3125</v>
      </c>
      <c r="D352" s="97">
        <f t="shared" si="28"/>
        <v>1.0416666666666667E-4</v>
      </c>
      <c r="E352" s="98">
        <f t="shared" si="29"/>
        <v>0.58275058275058289</v>
      </c>
      <c r="F352" s="99">
        <f t="shared" si="26"/>
        <v>2.4654832347140045</v>
      </c>
      <c r="G352" s="36" t="s">
        <v>1573</v>
      </c>
      <c r="H352" s="31" t="s">
        <v>1574</v>
      </c>
      <c r="I352" s="12">
        <v>44460</v>
      </c>
      <c r="J352" s="82" t="s">
        <v>1575</v>
      </c>
      <c r="K352" s="80" t="s">
        <v>1126</v>
      </c>
    </row>
    <row r="353" spans="1:14" s="25" customFormat="1" ht="80" x14ac:dyDescent="0.35">
      <c r="A353" s="27" t="s">
        <v>1576</v>
      </c>
      <c r="B353" s="20">
        <v>1</v>
      </c>
      <c r="C353" s="21">
        <f t="shared" si="27"/>
        <v>1.2500000000000001E-2</v>
      </c>
      <c r="D353" s="97">
        <f t="shared" si="28"/>
        <v>4.1666666666666669E-6</v>
      </c>
      <c r="E353" s="98">
        <f t="shared" si="29"/>
        <v>2.3310023310023312E-2</v>
      </c>
      <c r="F353" s="99">
        <f t="shared" si="26"/>
        <v>9.8619329388560176E-2</v>
      </c>
      <c r="G353" s="39" t="s">
        <v>1577</v>
      </c>
      <c r="H353" s="105" t="s">
        <v>1578</v>
      </c>
      <c r="I353" s="12">
        <v>44426</v>
      </c>
      <c r="J353" s="77" t="s">
        <v>1239</v>
      </c>
      <c r="K353" s="46" t="s">
        <v>1579</v>
      </c>
    </row>
    <row r="354" spans="1:14" s="25" customFormat="1" ht="70" x14ac:dyDescent="0.35">
      <c r="A354" s="27" t="s">
        <v>1580</v>
      </c>
      <c r="B354" s="20">
        <v>7.5</v>
      </c>
      <c r="C354" s="21">
        <f t="shared" si="27"/>
        <v>9.375E-2</v>
      </c>
      <c r="D354" s="97">
        <f t="shared" si="28"/>
        <v>3.1250000000000001E-5</v>
      </c>
      <c r="E354" s="98">
        <f t="shared" si="29"/>
        <v>0.17482517482517484</v>
      </c>
      <c r="F354" s="99">
        <f t="shared" si="26"/>
        <v>0.7396449704142013</v>
      </c>
      <c r="G354" s="36" t="s">
        <v>1581</v>
      </c>
      <c r="H354" s="31" t="s">
        <v>1582</v>
      </c>
      <c r="I354" s="12">
        <v>43855</v>
      </c>
      <c r="J354" s="82" t="s">
        <v>52</v>
      </c>
      <c r="K354" s="46" t="s">
        <v>1583</v>
      </c>
    </row>
    <row r="355" spans="1:14" s="25" customFormat="1" ht="63" x14ac:dyDescent="0.35">
      <c r="A355" s="27" t="s">
        <v>1584</v>
      </c>
      <c r="B355" s="20">
        <v>125</v>
      </c>
      <c r="C355" s="21">
        <f t="shared" si="27"/>
        <v>1.5625</v>
      </c>
      <c r="D355" s="97">
        <f t="shared" si="28"/>
        <v>5.2083333333333333E-4</v>
      </c>
      <c r="E355" s="98">
        <f t="shared" si="29"/>
        <v>2.9137529137529143</v>
      </c>
      <c r="F355" s="99">
        <f t="shared" si="26"/>
        <v>12.327416173570024</v>
      </c>
      <c r="G355" s="37" t="s">
        <v>1585</v>
      </c>
      <c r="H355" s="31" t="s">
        <v>1586</v>
      </c>
      <c r="I355" s="12">
        <v>43434</v>
      </c>
      <c r="J355" s="82" t="s">
        <v>242</v>
      </c>
      <c r="K355" s="46" t="s">
        <v>592</v>
      </c>
    </row>
    <row r="356" spans="1:14" s="25" customFormat="1" ht="31.5" x14ac:dyDescent="0.35">
      <c r="A356" s="27" t="s">
        <v>1587</v>
      </c>
      <c r="B356" s="20">
        <v>300</v>
      </c>
      <c r="C356" s="21">
        <f t="shared" si="27"/>
        <v>3.75</v>
      </c>
      <c r="D356" s="97">
        <f t="shared" si="28"/>
        <v>1.25E-3</v>
      </c>
      <c r="E356" s="98">
        <f t="shared" si="29"/>
        <v>6.9930069930069934</v>
      </c>
      <c r="F356" s="99">
        <f t="shared" si="26"/>
        <v>29.585798816568051</v>
      </c>
      <c r="G356" s="36" t="s">
        <v>1588</v>
      </c>
      <c r="H356" s="31" t="s">
        <v>1589</v>
      </c>
      <c r="I356" s="12">
        <v>40756</v>
      </c>
      <c r="J356" s="82" t="s">
        <v>1571</v>
      </c>
      <c r="K356" s="46" t="s">
        <v>1590</v>
      </c>
    </row>
    <row r="357" spans="1:14" s="25" customFormat="1" ht="189" x14ac:dyDescent="0.35">
      <c r="A357" s="27" t="s">
        <v>1591</v>
      </c>
      <c r="B357" s="20">
        <v>150</v>
      </c>
      <c r="C357" s="21">
        <f t="shared" si="27"/>
        <v>1.875</v>
      </c>
      <c r="D357" s="97">
        <f t="shared" si="28"/>
        <v>6.2500000000000001E-4</v>
      </c>
      <c r="E357" s="98">
        <f t="shared" si="29"/>
        <v>3.4965034965034967</v>
      </c>
      <c r="F357" s="99">
        <f t="shared" si="26"/>
        <v>14.792899408284025</v>
      </c>
      <c r="G357" s="36" t="s">
        <v>1592</v>
      </c>
      <c r="H357" s="31" t="s">
        <v>1593</v>
      </c>
      <c r="I357" s="12">
        <v>43724</v>
      </c>
      <c r="J357" s="82" t="s">
        <v>39</v>
      </c>
      <c r="K357" s="44" t="s">
        <v>1594</v>
      </c>
    </row>
    <row r="358" spans="1:14" s="25" customFormat="1" ht="409.5" x14ac:dyDescent="0.35">
      <c r="A358" s="27" t="s">
        <v>1595</v>
      </c>
      <c r="B358" s="20">
        <v>0.128</v>
      </c>
      <c r="C358" s="21">
        <f t="shared" si="27"/>
        <v>1.6000000000000001E-3</v>
      </c>
      <c r="D358" s="97">
        <f t="shared" si="28"/>
        <v>5.3333333333333334E-7</v>
      </c>
      <c r="E358" s="98">
        <f t="shared" si="29"/>
        <v>2.9836829836829841E-3</v>
      </c>
      <c r="F358" s="99">
        <f t="shared" si="26"/>
        <v>1.2623274161735703E-2</v>
      </c>
      <c r="G358" s="36" t="s">
        <v>1596</v>
      </c>
      <c r="H358" s="105" t="s">
        <v>1597</v>
      </c>
      <c r="I358" s="12">
        <v>44013</v>
      </c>
      <c r="J358" s="82" t="s">
        <v>1598</v>
      </c>
      <c r="K358" s="46" t="s">
        <v>1599</v>
      </c>
    </row>
    <row r="359" spans="1:14" s="25" customFormat="1" ht="73.5" x14ac:dyDescent="0.35">
      <c r="A359" s="27" t="s">
        <v>1600</v>
      </c>
      <c r="B359" s="20">
        <v>500</v>
      </c>
      <c r="C359" s="21">
        <f t="shared" si="27"/>
        <v>6.25</v>
      </c>
      <c r="D359" s="97">
        <f t="shared" si="28"/>
        <v>2.0833333333333333E-3</v>
      </c>
      <c r="E359" s="98">
        <f t="shared" si="29"/>
        <v>11.655011655011657</v>
      </c>
      <c r="F359" s="99">
        <f t="shared" si="26"/>
        <v>49.309664694280094</v>
      </c>
      <c r="G359" s="36" t="s">
        <v>1601</v>
      </c>
      <c r="H359" s="31" t="s">
        <v>1602</v>
      </c>
      <c r="I359" s="12">
        <v>42588</v>
      </c>
      <c r="J359" s="82" t="s">
        <v>237</v>
      </c>
      <c r="K359" s="44" t="s">
        <v>1603</v>
      </c>
    </row>
    <row r="360" spans="1:14" s="25" customFormat="1" ht="42" x14ac:dyDescent="0.35">
      <c r="A360" s="27" t="s">
        <v>1604</v>
      </c>
      <c r="B360" s="20">
        <v>20</v>
      </c>
      <c r="C360" s="21">
        <f t="shared" si="27"/>
        <v>0.25</v>
      </c>
      <c r="D360" s="97">
        <f t="shared" si="28"/>
        <v>8.3333333333333331E-5</v>
      </c>
      <c r="E360" s="98">
        <f t="shared" si="29"/>
        <v>0.46620046620046623</v>
      </c>
      <c r="F360" s="99">
        <f t="shared" si="26"/>
        <v>1.9723865877712032</v>
      </c>
      <c r="G360" s="36" t="s">
        <v>1605</v>
      </c>
      <c r="H360" s="31" t="s">
        <v>1606</v>
      </c>
      <c r="I360" s="12">
        <v>44018</v>
      </c>
      <c r="J360" s="82" t="s">
        <v>39</v>
      </c>
      <c r="K360" s="44" t="s">
        <v>1607</v>
      </c>
    </row>
    <row r="361" spans="1:14" s="25" customFormat="1" ht="60" x14ac:dyDescent="0.35">
      <c r="A361" s="27" t="s">
        <v>1608</v>
      </c>
      <c r="B361" s="20">
        <v>2.5000000000000001E-3</v>
      </c>
      <c r="C361" s="21">
        <f t="shared" si="27"/>
        <v>3.1250000000000001E-5</v>
      </c>
      <c r="D361" s="97">
        <f t="shared" si="28"/>
        <v>1.0416666666666667E-8</v>
      </c>
      <c r="E361" s="98">
        <f t="shared" si="29"/>
        <v>5.8275058275058295E-5</v>
      </c>
      <c r="F361" s="99">
        <f t="shared" si="26"/>
        <v>2.4654832347140046E-4</v>
      </c>
      <c r="G361" s="37" t="s">
        <v>1609</v>
      </c>
      <c r="H361" s="31" t="s">
        <v>1610</v>
      </c>
      <c r="I361" s="12">
        <v>44580</v>
      </c>
      <c r="J361" s="82" t="s">
        <v>1611</v>
      </c>
      <c r="K361" s="44" t="s">
        <v>1612</v>
      </c>
    </row>
    <row r="362" spans="1:14" s="25" customFormat="1" ht="120" x14ac:dyDescent="0.35">
      <c r="A362" s="27" t="s">
        <v>1613</v>
      </c>
      <c r="B362" s="20">
        <v>2</v>
      </c>
      <c r="C362" s="21">
        <f t="shared" si="27"/>
        <v>2.5000000000000001E-2</v>
      </c>
      <c r="D362" s="97">
        <f t="shared" si="28"/>
        <v>8.3333333333333337E-6</v>
      </c>
      <c r="E362" s="98">
        <f t="shared" si="29"/>
        <v>4.6620046620046623E-2</v>
      </c>
      <c r="F362" s="99">
        <f t="shared" si="26"/>
        <v>0.19723865877712035</v>
      </c>
      <c r="G362" s="36" t="s">
        <v>1614</v>
      </c>
      <c r="H362" s="105" t="s">
        <v>1615</v>
      </c>
      <c r="I362" s="12">
        <v>42958</v>
      </c>
      <c r="J362" s="82" t="s">
        <v>332</v>
      </c>
      <c r="K362" s="46" t="s">
        <v>1616</v>
      </c>
    </row>
    <row r="363" spans="1:14" s="25" customFormat="1" ht="31.5" x14ac:dyDescent="0.35">
      <c r="A363" s="27" t="s">
        <v>1617</v>
      </c>
      <c r="B363" s="20">
        <v>100</v>
      </c>
      <c r="C363" s="21">
        <f t="shared" si="27"/>
        <v>1.25</v>
      </c>
      <c r="D363" s="97">
        <f t="shared" si="28"/>
        <v>4.1666666666666669E-4</v>
      </c>
      <c r="E363" s="98">
        <f t="shared" si="29"/>
        <v>2.3310023310023316</v>
      </c>
      <c r="F363" s="99">
        <f t="shared" si="26"/>
        <v>9.8619329388560182</v>
      </c>
      <c r="G363" s="36" t="s">
        <v>1618</v>
      </c>
      <c r="H363" s="31" t="s">
        <v>1619</v>
      </c>
      <c r="I363" s="12">
        <v>44529</v>
      </c>
      <c r="J363" s="22" t="s">
        <v>564</v>
      </c>
      <c r="K363" s="80" t="s">
        <v>2098</v>
      </c>
    </row>
    <row r="364" spans="1:14" s="25" customFormat="1" ht="105" x14ac:dyDescent="0.35">
      <c r="A364" s="27" t="s">
        <v>1620</v>
      </c>
      <c r="B364" s="20">
        <v>100</v>
      </c>
      <c r="C364" s="21">
        <f t="shared" si="27"/>
        <v>1.25</v>
      </c>
      <c r="D364" s="97">
        <f t="shared" si="28"/>
        <v>4.1666666666666669E-4</v>
      </c>
      <c r="E364" s="98">
        <f t="shared" si="29"/>
        <v>2.3310023310023316</v>
      </c>
      <c r="F364" s="99">
        <f t="shared" si="26"/>
        <v>9.8619329388560182</v>
      </c>
      <c r="G364" s="36" t="s">
        <v>1621</v>
      </c>
      <c r="H364" s="105" t="s">
        <v>1622</v>
      </c>
      <c r="I364" s="12">
        <v>40319</v>
      </c>
      <c r="J364" s="82" t="s">
        <v>1623</v>
      </c>
      <c r="K364" s="44" t="s">
        <v>1624</v>
      </c>
    </row>
    <row r="365" spans="1:14" s="25" customFormat="1" ht="42" x14ac:dyDescent="0.35">
      <c r="A365" s="27" t="s">
        <v>1625</v>
      </c>
      <c r="B365" s="20">
        <v>150</v>
      </c>
      <c r="C365" s="21">
        <f t="shared" si="27"/>
        <v>1.875</v>
      </c>
      <c r="D365" s="97">
        <f t="shared" si="28"/>
        <v>6.2500000000000001E-4</v>
      </c>
      <c r="E365" s="98">
        <f t="shared" si="29"/>
        <v>3.4965034965034967</v>
      </c>
      <c r="F365" s="99">
        <f t="shared" si="26"/>
        <v>14.792899408284025</v>
      </c>
      <c r="G365" s="36" t="s">
        <v>1626</v>
      </c>
      <c r="H365" s="31" t="s">
        <v>1627</v>
      </c>
      <c r="I365" s="12">
        <v>39380</v>
      </c>
      <c r="J365" s="82" t="s">
        <v>419</v>
      </c>
      <c r="K365" s="45" t="s">
        <v>1628</v>
      </c>
    </row>
    <row r="366" spans="1:14" s="25" customFormat="1" ht="157.5" x14ac:dyDescent="0.35">
      <c r="A366" s="27" t="s">
        <v>1629</v>
      </c>
      <c r="B366" s="20">
        <v>200</v>
      </c>
      <c r="C366" s="21">
        <f t="shared" si="27"/>
        <v>2.5</v>
      </c>
      <c r="D366" s="97">
        <f t="shared" si="28"/>
        <v>8.3333333333333339E-4</v>
      </c>
      <c r="E366" s="98">
        <f t="shared" si="29"/>
        <v>4.6620046620046631</v>
      </c>
      <c r="F366" s="99">
        <f t="shared" si="26"/>
        <v>19.723865877712036</v>
      </c>
      <c r="G366" s="39" t="s">
        <v>1630</v>
      </c>
      <c r="H366" s="31" t="s">
        <v>1631</v>
      </c>
      <c r="I366" s="12">
        <v>44428</v>
      </c>
      <c r="J366" s="82" t="s">
        <v>1632</v>
      </c>
      <c r="K366" s="46" t="s">
        <v>1633</v>
      </c>
    </row>
    <row r="367" spans="1:14" s="25" customFormat="1" ht="40" x14ac:dyDescent="0.35">
      <c r="A367" s="27" t="s">
        <v>1634</v>
      </c>
      <c r="B367" s="20">
        <v>2</v>
      </c>
      <c r="C367" s="21">
        <f t="shared" si="27"/>
        <v>2.5000000000000001E-2</v>
      </c>
      <c r="D367" s="97">
        <f t="shared" si="28"/>
        <v>8.3333333333333337E-6</v>
      </c>
      <c r="E367" s="98">
        <f t="shared" si="29"/>
        <v>4.6620046620046623E-2</v>
      </c>
      <c r="F367" s="99">
        <f t="shared" si="26"/>
        <v>0.19723865877712035</v>
      </c>
      <c r="G367" s="36" t="s">
        <v>1635</v>
      </c>
      <c r="H367" s="105" t="s">
        <v>1636</v>
      </c>
      <c r="I367" s="12">
        <v>43706</v>
      </c>
      <c r="J367" s="82" t="s">
        <v>39</v>
      </c>
      <c r="K367" s="44" t="s">
        <v>1637</v>
      </c>
    </row>
    <row r="368" spans="1:14" s="33" customFormat="1" ht="50" x14ac:dyDescent="0.35">
      <c r="A368" s="27" t="s">
        <v>1638</v>
      </c>
      <c r="B368" s="20">
        <v>1</v>
      </c>
      <c r="C368" s="21">
        <f t="shared" si="27"/>
        <v>1.2500000000000001E-2</v>
      </c>
      <c r="D368" s="97">
        <f t="shared" si="28"/>
        <v>4.1666666666666669E-6</v>
      </c>
      <c r="E368" s="98">
        <f t="shared" si="29"/>
        <v>2.3310023310023312E-2</v>
      </c>
      <c r="F368" s="99">
        <f t="shared" si="26"/>
        <v>9.8619329388560176E-2</v>
      </c>
      <c r="G368" s="36" t="s">
        <v>1639</v>
      </c>
      <c r="H368" s="31" t="s">
        <v>1640</v>
      </c>
      <c r="I368" s="12">
        <v>43763</v>
      </c>
      <c r="J368" s="82" t="s">
        <v>1641</v>
      </c>
      <c r="K368" s="46" t="s">
        <v>1642</v>
      </c>
      <c r="L368" s="25"/>
      <c r="M368" s="25"/>
      <c r="N368" s="25"/>
    </row>
    <row r="369" spans="1:13" s="25" customFormat="1" ht="31.5" x14ac:dyDescent="0.35">
      <c r="A369" s="27" t="s">
        <v>1643</v>
      </c>
      <c r="B369" s="20">
        <v>200</v>
      </c>
      <c r="C369" s="21">
        <f t="shared" si="27"/>
        <v>2.5</v>
      </c>
      <c r="D369" s="97">
        <f t="shared" si="28"/>
        <v>8.3333333333333339E-4</v>
      </c>
      <c r="E369" s="98">
        <f t="shared" si="29"/>
        <v>4.6620046620046631</v>
      </c>
      <c r="F369" s="99">
        <f t="shared" si="26"/>
        <v>19.723865877712036</v>
      </c>
      <c r="G369" s="36" t="s">
        <v>1644</v>
      </c>
      <c r="H369" s="31" t="s">
        <v>1645</v>
      </c>
      <c r="I369" s="12">
        <v>39083</v>
      </c>
      <c r="J369" s="82" t="s">
        <v>1646</v>
      </c>
      <c r="K369" s="46" t="s">
        <v>1647</v>
      </c>
    </row>
    <row r="370" spans="1:13" s="25" customFormat="1" ht="115.5" x14ac:dyDescent="0.35">
      <c r="A370" s="27" t="s">
        <v>1648</v>
      </c>
      <c r="B370" s="20">
        <v>50</v>
      </c>
      <c r="C370" s="21">
        <f t="shared" si="27"/>
        <v>0.625</v>
      </c>
      <c r="D370" s="97">
        <f t="shared" si="28"/>
        <v>2.0833333333333335E-4</v>
      </c>
      <c r="E370" s="98">
        <f t="shared" si="29"/>
        <v>1.1655011655011658</v>
      </c>
      <c r="F370" s="99">
        <f t="shared" si="26"/>
        <v>4.9309664694280091</v>
      </c>
      <c r="G370" s="36" t="s">
        <v>1649</v>
      </c>
      <c r="H370" s="105" t="s">
        <v>1650</v>
      </c>
      <c r="I370" s="12">
        <v>44042</v>
      </c>
      <c r="J370" s="82" t="s">
        <v>917</v>
      </c>
      <c r="K370" s="78" t="s">
        <v>1651</v>
      </c>
    </row>
    <row r="371" spans="1:13" s="25" customFormat="1" ht="130" x14ac:dyDescent="0.35">
      <c r="A371" s="27" t="s">
        <v>1652</v>
      </c>
      <c r="B371" s="20">
        <v>500</v>
      </c>
      <c r="C371" s="21">
        <f t="shared" ref="C371:C379" si="30">B371/$M$6</f>
        <v>6.25</v>
      </c>
      <c r="D371" s="97">
        <f t="shared" ref="D371:D379" si="31">C371/M$7</f>
        <v>2.0833333333333333E-3</v>
      </c>
      <c r="E371" s="98">
        <f t="shared" ref="E371:E379" si="32">(D371*M$8*M$10)/(M$9)</f>
        <v>11.655011655011657</v>
      </c>
      <c r="F371" s="99">
        <f t="shared" si="26"/>
        <v>49.309664694280094</v>
      </c>
      <c r="G371" s="36" t="s">
        <v>1653</v>
      </c>
      <c r="H371" s="31" t="s">
        <v>1654</v>
      </c>
      <c r="I371" s="12">
        <v>41541</v>
      </c>
      <c r="J371" s="82" t="s">
        <v>1655</v>
      </c>
      <c r="K371" s="46" t="s">
        <v>1656</v>
      </c>
    </row>
    <row r="372" spans="1:13" s="25" customFormat="1" ht="115.5" x14ac:dyDescent="0.35">
      <c r="A372" s="27" t="s">
        <v>1657</v>
      </c>
      <c r="B372" s="20">
        <v>800</v>
      </c>
      <c r="C372" s="21">
        <f t="shared" si="30"/>
        <v>10</v>
      </c>
      <c r="D372" s="97">
        <f t="shared" si="31"/>
        <v>3.3333333333333335E-3</v>
      </c>
      <c r="E372" s="98">
        <f t="shared" si="32"/>
        <v>18.648018648018652</v>
      </c>
      <c r="F372" s="99">
        <f t="shared" si="26"/>
        <v>78.895463510848145</v>
      </c>
      <c r="G372" s="36" t="s">
        <v>1658</v>
      </c>
      <c r="H372" s="31" t="s">
        <v>1659</v>
      </c>
      <c r="I372" s="12">
        <v>44397</v>
      </c>
      <c r="J372" s="82" t="s">
        <v>1660</v>
      </c>
      <c r="K372" s="46" t="s">
        <v>1661</v>
      </c>
    </row>
    <row r="373" spans="1:13" s="25" customFormat="1" ht="40" x14ac:dyDescent="0.35">
      <c r="A373" s="27" t="s">
        <v>1662</v>
      </c>
      <c r="B373" s="20">
        <v>80</v>
      </c>
      <c r="C373" s="21">
        <f t="shared" si="30"/>
        <v>1</v>
      </c>
      <c r="D373" s="97">
        <f t="shared" si="31"/>
        <v>3.3333333333333332E-4</v>
      </c>
      <c r="E373" s="98">
        <f t="shared" si="32"/>
        <v>1.8648018648018649</v>
      </c>
      <c r="F373" s="99">
        <f t="shared" si="26"/>
        <v>7.8895463510848129</v>
      </c>
      <c r="G373" s="36" t="s">
        <v>1663</v>
      </c>
      <c r="H373" s="105" t="s">
        <v>1664</v>
      </c>
      <c r="I373" s="12">
        <v>44305</v>
      </c>
      <c r="J373" s="82" t="s">
        <v>166</v>
      </c>
      <c r="K373" s="46" t="s">
        <v>1665</v>
      </c>
    </row>
    <row r="374" spans="1:13" s="25" customFormat="1" ht="21" x14ac:dyDescent="0.35">
      <c r="A374" s="27" t="s">
        <v>1666</v>
      </c>
      <c r="B374" s="20">
        <v>500</v>
      </c>
      <c r="C374" s="21">
        <f t="shared" si="30"/>
        <v>6.25</v>
      </c>
      <c r="D374" s="97">
        <f t="shared" si="31"/>
        <v>2.0833333333333333E-3</v>
      </c>
      <c r="E374" s="98">
        <f t="shared" si="32"/>
        <v>11.655011655011657</v>
      </c>
      <c r="F374" s="99">
        <f t="shared" si="26"/>
        <v>49.309664694280094</v>
      </c>
      <c r="G374" s="36" t="s">
        <v>1667</v>
      </c>
      <c r="H374" s="31" t="s">
        <v>1668</v>
      </c>
      <c r="I374" s="12">
        <v>44600</v>
      </c>
      <c r="J374" s="82" t="s">
        <v>1394</v>
      </c>
      <c r="K374" s="46" t="s">
        <v>1669</v>
      </c>
    </row>
    <row r="375" spans="1:13" s="25" customFormat="1" ht="94.5" x14ac:dyDescent="0.35">
      <c r="A375" s="27" t="s">
        <v>1670</v>
      </c>
      <c r="B375" s="20">
        <v>5</v>
      </c>
      <c r="C375" s="21">
        <f t="shared" si="30"/>
        <v>6.25E-2</v>
      </c>
      <c r="D375" s="97">
        <f t="shared" si="31"/>
        <v>2.0833333333333333E-5</v>
      </c>
      <c r="E375" s="98">
        <f t="shared" si="32"/>
        <v>0.11655011655011656</v>
      </c>
      <c r="F375" s="99">
        <f t="shared" si="26"/>
        <v>0.49309664694280081</v>
      </c>
      <c r="G375" s="36" t="s">
        <v>1671</v>
      </c>
      <c r="H375" s="105" t="s">
        <v>1672</v>
      </c>
      <c r="I375" s="12">
        <v>44487</v>
      </c>
      <c r="J375" s="82" t="s">
        <v>109</v>
      </c>
      <c r="K375" s="78" t="s">
        <v>1673</v>
      </c>
    </row>
    <row r="376" spans="1:13" s="25" customFormat="1" ht="330" x14ac:dyDescent="0.35">
      <c r="A376" s="27" t="s">
        <v>1674</v>
      </c>
      <c r="B376" s="20">
        <v>75</v>
      </c>
      <c r="C376" s="21">
        <f t="shared" si="30"/>
        <v>0.9375</v>
      </c>
      <c r="D376" s="97">
        <f t="shared" si="31"/>
        <v>3.1250000000000001E-4</v>
      </c>
      <c r="E376" s="98">
        <f t="shared" si="32"/>
        <v>1.7482517482517483</v>
      </c>
      <c r="F376" s="99">
        <f t="shared" si="26"/>
        <v>7.3964497041420127</v>
      </c>
      <c r="G376" s="36" t="s">
        <v>1675</v>
      </c>
      <c r="H376" s="105" t="s">
        <v>1676</v>
      </c>
      <c r="I376" s="12">
        <v>44378</v>
      </c>
      <c r="J376" s="82" t="s">
        <v>309</v>
      </c>
      <c r="K376" s="46" t="s">
        <v>1677</v>
      </c>
    </row>
    <row r="377" spans="1:13" s="25" customFormat="1" ht="94.5" x14ac:dyDescent="0.35">
      <c r="A377" s="27" t="s">
        <v>1678</v>
      </c>
      <c r="B377" s="20">
        <v>180</v>
      </c>
      <c r="C377" s="21">
        <f t="shared" si="30"/>
        <v>2.25</v>
      </c>
      <c r="D377" s="97">
        <f t="shared" si="31"/>
        <v>7.5000000000000002E-4</v>
      </c>
      <c r="E377" s="98">
        <f t="shared" si="32"/>
        <v>4.1958041958041967</v>
      </c>
      <c r="F377" s="99">
        <f t="shared" si="26"/>
        <v>17.751479289940832</v>
      </c>
      <c r="G377" s="36" t="s">
        <v>1679</v>
      </c>
      <c r="H377" s="31" t="s">
        <v>1680</v>
      </c>
      <c r="I377" s="12">
        <v>39518</v>
      </c>
      <c r="J377" s="82" t="s">
        <v>1681</v>
      </c>
      <c r="K377" s="46" t="s">
        <v>1682</v>
      </c>
    </row>
    <row r="378" spans="1:13" s="25" customFormat="1" ht="60" x14ac:dyDescent="0.35">
      <c r="A378" s="27" t="s">
        <v>1683</v>
      </c>
      <c r="B378" s="20">
        <v>500</v>
      </c>
      <c r="C378" s="21">
        <f t="shared" si="30"/>
        <v>6.25</v>
      </c>
      <c r="D378" s="97">
        <f t="shared" si="31"/>
        <v>2.0833333333333333E-3</v>
      </c>
      <c r="E378" s="98">
        <f t="shared" si="32"/>
        <v>11.655011655011657</v>
      </c>
      <c r="F378" s="99">
        <f t="shared" si="26"/>
        <v>49.309664694280094</v>
      </c>
      <c r="G378" s="36" t="s">
        <v>1684</v>
      </c>
      <c r="H378" s="105" t="s">
        <v>1685</v>
      </c>
      <c r="I378" s="12">
        <v>44140</v>
      </c>
      <c r="J378" s="82" t="s">
        <v>1686</v>
      </c>
      <c r="K378" s="46" t="s">
        <v>1687</v>
      </c>
    </row>
    <row r="379" spans="1:13" s="25" customFormat="1" ht="80" x14ac:dyDescent="0.35">
      <c r="A379" s="27" t="s">
        <v>1688</v>
      </c>
      <c r="B379" s="20">
        <v>5</v>
      </c>
      <c r="C379" s="21">
        <f t="shared" si="30"/>
        <v>6.25E-2</v>
      </c>
      <c r="D379" s="97">
        <f t="shared" si="31"/>
        <v>2.0833333333333333E-5</v>
      </c>
      <c r="E379" s="98">
        <f t="shared" si="32"/>
        <v>0.11655011655011656</v>
      </c>
      <c r="F379" s="99">
        <f t="shared" si="26"/>
        <v>0.49309664694280081</v>
      </c>
      <c r="G379" s="36" t="s">
        <v>1689</v>
      </c>
      <c r="H379" s="107" t="s">
        <v>1690</v>
      </c>
      <c r="I379" s="17">
        <v>43718</v>
      </c>
      <c r="J379" s="82" t="s">
        <v>1082</v>
      </c>
      <c r="K379" s="48" t="s">
        <v>1691</v>
      </c>
      <c r="L379" s="33"/>
      <c r="M379" s="33"/>
    </row>
  </sheetData>
  <autoFilter ref="A5:N379" xr:uid="{00000000-0001-0000-0100-000000000000}">
    <filterColumn colId="11" showButton="0"/>
    <filterColumn colId="12" showButton="0"/>
  </autoFilter>
  <mergeCells count="7">
    <mergeCell ref="A1:N1"/>
    <mergeCell ref="L5:N5"/>
    <mergeCell ref="H4:J4"/>
    <mergeCell ref="C3:D3"/>
    <mergeCell ref="E2:G2"/>
    <mergeCell ref="E3:G3"/>
    <mergeCell ref="C2:D2"/>
  </mergeCells>
  <hyperlinks>
    <hyperlink ref="A11" r:id="rId1" display="Acetylsalicylic Acid" xr:uid="{00000000-0004-0000-0100-000006000000}"/>
    <hyperlink ref="A12" r:id="rId2" xr:uid="{00000000-0004-0000-0100-000007000000}"/>
    <hyperlink ref="A13" r:id="rId3" xr:uid="{00000000-0004-0000-0100-000008000000}"/>
    <hyperlink ref="A14" r:id="rId4" xr:uid="{00000000-0004-0000-0100-000009000000}"/>
    <hyperlink ref="A15" r:id="rId5" xr:uid="{00000000-0004-0000-0100-00000A000000}"/>
    <hyperlink ref="A16" r:id="rId6" location="section-8" xr:uid="{00000000-0004-0000-0100-00000B000000}"/>
    <hyperlink ref="A17" r:id="rId7" xr:uid="{00000000-0004-0000-0100-00000C000000}"/>
    <hyperlink ref="A18" r:id="rId8" xr:uid="{00000000-0004-0000-0100-00000D000000}"/>
    <hyperlink ref="A19" r:id="rId9" xr:uid="{00000000-0004-0000-0100-00000E000000}"/>
    <hyperlink ref="A20" r:id="rId10" xr:uid="{00000000-0004-0000-0100-00000F000000}"/>
    <hyperlink ref="A21" r:id="rId11" display="Aminosalicylic Acid" xr:uid="{00000000-0004-0000-0100-000010000000}"/>
    <hyperlink ref="A22" r:id="rId12" xr:uid="{00000000-0004-0000-0100-000011000000}"/>
    <hyperlink ref="A23" r:id="rId13" xr:uid="{00000000-0004-0000-0100-000012000000}"/>
    <hyperlink ref="A24" r:id="rId14" xr:uid="{00000000-0004-0000-0100-000013000000}"/>
    <hyperlink ref="A25" r:id="rId15" xr:uid="{00000000-0004-0000-0100-000014000000}"/>
    <hyperlink ref="A26" r:id="rId16" xr:uid="{00000000-0004-0000-0100-000015000000}"/>
    <hyperlink ref="A28" r:id="rId17" xr:uid="{00000000-0004-0000-0100-000016000000}"/>
    <hyperlink ref="A29" r:id="rId18" xr:uid="{00000000-0004-0000-0100-000017000000}"/>
    <hyperlink ref="A30" r:id="rId19" xr:uid="{00000000-0004-0000-0100-000018000000}"/>
    <hyperlink ref="A32" r:id="rId20" xr:uid="{00000000-0004-0000-0100-000019000000}"/>
    <hyperlink ref="A33" r:id="rId21" xr:uid="{00000000-0004-0000-0100-00001A000000}"/>
    <hyperlink ref="A34" r:id="rId22" xr:uid="{00000000-0004-0000-0100-00001B000000}"/>
    <hyperlink ref="A36" r:id="rId23" xr:uid="{00000000-0004-0000-0100-00001D000000}"/>
    <hyperlink ref="A37" r:id="rId24" xr:uid="{00000000-0004-0000-0100-00001E000000}"/>
    <hyperlink ref="A38" r:id="rId25" xr:uid="{00000000-0004-0000-0100-00001F000000}"/>
    <hyperlink ref="A39" r:id="rId26" xr:uid="{00000000-0004-0000-0100-000020000000}"/>
    <hyperlink ref="A40" r:id="rId27" xr:uid="{00000000-0004-0000-0100-000021000000}"/>
    <hyperlink ref="A41" r:id="rId28" xr:uid="{00000000-0004-0000-0100-000022000000}"/>
    <hyperlink ref="A42" r:id="rId29" xr:uid="{00000000-0004-0000-0100-000023000000}"/>
    <hyperlink ref="A43" r:id="rId30" xr:uid="{00000000-0004-0000-0100-000024000000}"/>
    <hyperlink ref="A44" r:id="rId31" xr:uid="{00000000-0004-0000-0100-000025000000}"/>
    <hyperlink ref="A45" r:id="rId32" xr:uid="{00000000-0004-0000-0100-000026000000}"/>
    <hyperlink ref="A46" r:id="rId33" xr:uid="{00000000-0004-0000-0100-000027000000}"/>
    <hyperlink ref="A47" r:id="rId34" xr:uid="{00000000-0004-0000-0100-000028000000}"/>
    <hyperlink ref="A48" r:id="rId35" xr:uid="{00000000-0004-0000-0100-000029000000}"/>
    <hyperlink ref="A49" r:id="rId36" xr:uid="{00000000-0004-0000-0100-00002A000000}"/>
    <hyperlink ref="A50" r:id="rId37" xr:uid="{00000000-0004-0000-0100-00002B000000}"/>
    <hyperlink ref="A51" r:id="rId38" xr:uid="{00000000-0004-0000-0100-00002C000000}"/>
    <hyperlink ref="A53" r:id="rId39" xr:uid="{00000000-0004-0000-0100-00002E000000}"/>
    <hyperlink ref="A54" r:id="rId40" xr:uid="{00000000-0004-0000-0100-00002F000000}"/>
    <hyperlink ref="A55" r:id="rId41" xr:uid="{00000000-0004-0000-0100-000030000000}"/>
    <hyperlink ref="A56" r:id="rId42" xr:uid="{00000000-0004-0000-0100-000031000000}"/>
    <hyperlink ref="A57" r:id="rId43" xr:uid="{00000000-0004-0000-0100-000032000000}"/>
    <hyperlink ref="A58" r:id="rId44" xr:uid="{00000000-0004-0000-0100-000033000000}"/>
    <hyperlink ref="A59" r:id="rId45" xr:uid="{00000000-0004-0000-0100-000034000000}"/>
    <hyperlink ref="A60" r:id="rId46" xr:uid="{00000000-0004-0000-0100-000035000000}"/>
    <hyperlink ref="A61" r:id="rId47" xr:uid="{00000000-0004-0000-0100-000036000000}"/>
    <hyperlink ref="A62" r:id="rId48" xr:uid="{00000000-0004-0000-0100-000037000000}"/>
    <hyperlink ref="A63" r:id="rId49" xr:uid="{00000000-0004-0000-0100-000038000000}"/>
    <hyperlink ref="A64" r:id="rId50" xr:uid="{00000000-0004-0000-0100-000039000000}"/>
    <hyperlink ref="A65" r:id="rId51" xr:uid="{00000000-0004-0000-0100-00003A000000}"/>
    <hyperlink ref="A66" r:id="rId52" xr:uid="{00000000-0004-0000-0100-00003B000000}"/>
    <hyperlink ref="A67" r:id="rId53" xr:uid="{00000000-0004-0000-0100-00003C000000}"/>
    <hyperlink ref="A68" r:id="rId54" xr:uid="{00000000-0004-0000-0100-00003D000000}"/>
    <hyperlink ref="A70" r:id="rId55" xr:uid="{00000000-0004-0000-0100-00003E000000}"/>
    <hyperlink ref="A71" r:id="rId56" xr:uid="{00000000-0004-0000-0100-00003F000000}"/>
    <hyperlink ref="A72" r:id="rId57" xr:uid="{00000000-0004-0000-0100-000040000000}"/>
    <hyperlink ref="A73" r:id="rId58" xr:uid="{00000000-0004-0000-0100-000041000000}"/>
    <hyperlink ref="A74" r:id="rId59" xr:uid="{00000000-0004-0000-0100-000042000000}"/>
    <hyperlink ref="A75" r:id="rId60" xr:uid="{00000000-0004-0000-0100-000043000000}"/>
    <hyperlink ref="A76" r:id="rId61" xr:uid="{00000000-0004-0000-0100-000044000000}"/>
    <hyperlink ref="A78" r:id="rId62" xr:uid="{00000000-0004-0000-0100-000045000000}"/>
    <hyperlink ref="A79" r:id="rId63" xr:uid="{00000000-0004-0000-0100-000046000000}"/>
    <hyperlink ref="A80" r:id="rId64" xr:uid="{00000000-0004-0000-0100-000047000000}"/>
    <hyperlink ref="A81" r:id="rId65" xr:uid="{00000000-0004-0000-0100-000048000000}"/>
    <hyperlink ref="A82" r:id="rId66" xr:uid="{00000000-0004-0000-0100-000049000000}"/>
    <hyperlink ref="A83" r:id="rId67" xr:uid="{00000000-0004-0000-0100-00004A000000}"/>
    <hyperlink ref="A84" r:id="rId68" xr:uid="{00000000-0004-0000-0100-00004B000000}"/>
    <hyperlink ref="A85" r:id="rId69" xr:uid="{00000000-0004-0000-0100-00004C000000}"/>
    <hyperlink ref="A86" r:id="rId70" xr:uid="{00000000-0004-0000-0100-00004D000000}"/>
    <hyperlink ref="A87" r:id="rId71" xr:uid="{00000000-0004-0000-0100-00004E000000}"/>
    <hyperlink ref="A88" r:id="rId72" xr:uid="{00000000-0004-0000-0100-00004F000000}"/>
    <hyperlink ref="A89" r:id="rId73" xr:uid="{00000000-0004-0000-0100-000050000000}"/>
    <hyperlink ref="A90" r:id="rId74" xr:uid="{00000000-0004-0000-0100-000051000000}"/>
    <hyperlink ref="A91" r:id="rId75" xr:uid="{00000000-0004-0000-0100-000052000000}"/>
    <hyperlink ref="A92" r:id="rId76" xr:uid="{00000000-0004-0000-0100-000053000000}"/>
    <hyperlink ref="A93" r:id="rId77" xr:uid="{00000000-0004-0000-0100-000054000000}"/>
    <hyperlink ref="A94" r:id="rId78" xr:uid="{00000000-0004-0000-0100-000055000000}"/>
    <hyperlink ref="A95" r:id="rId79" xr:uid="{00000000-0004-0000-0100-000056000000}"/>
    <hyperlink ref="A98" r:id="rId80" xr:uid="{00000000-0004-0000-0100-000058000000}"/>
    <hyperlink ref="A99" r:id="rId81" xr:uid="{00000000-0004-0000-0100-000059000000}"/>
    <hyperlink ref="A100" r:id="rId82" xr:uid="{00000000-0004-0000-0100-00005A000000}"/>
    <hyperlink ref="A101" r:id="rId83" xr:uid="{00000000-0004-0000-0100-00005B000000}"/>
    <hyperlink ref="A102" r:id="rId84" xr:uid="{00000000-0004-0000-0100-00005C000000}"/>
    <hyperlink ref="A103" r:id="rId85" xr:uid="{00000000-0004-0000-0100-00005D000000}"/>
    <hyperlink ref="A104" r:id="rId86" xr:uid="{00000000-0004-0000-0100-00005E000000}"/>
    <hyperlink ref="A105" r:id="rId87" xr:uid="{00000000-0004-0000-0100-00005F000000}"/>
    <hyperlink ref="A106" r:id="rId88" xr:uid="{00000000-0004-0000-0100-000060000000}"/>
    <hyperlink ref="A107" r:id="rId89" xr:uid="{00000000-0004-0000-0100-000061000000}"/>
    <hyperlink ref="A108" r:id="rId90" xr:uid="{00000000-0004-0000-0100-000062000000}"/>
    <hyperlink ref="A109" r:id="rId91" xr:uid="{00000000-0004-0000-0100-000063000000}"/>
    <hyperlink ref="A112" r:id="rId92" xr:uid="{00000000-0004-0000-0100-000065000000}"/>
    <hyperlink ref="A113" r:id="rId93" xr:uid="{00000000-0004-0000-0100-000066000000}"/>
    <hyperlink ref="A114" r:id="rId94" xr:uid="{00000000-0004-0000-0100-000067000000}"/>
    <hyperlink ref="A115" r:id="rId95" xr:uid="{00000000-0004-0000-0100-000068000000}"/>
    <hyperlink ref="A116" r:id="rId96" xr:uid="{00000000-0004-0000-0100-000069000000}"/>
    <hyperlink ref="A117" r:id="rId97" xr:uid="{00000000-0004-0000-0100-00006A000000}"/>
    <hyperlink ref="A118" r:id="rId98" xr:uid="{00000000-0004-0000-0100-00006B000000}"/>
    <hyperlink ref="A119" r:id="rId99" xr:uid="{00000000-0004-0000-0100-00006C000000}"/>
    <hyperlink ref="A120" r:id="rId100" xr:uid="{00000000-0004-0000-0100-00006D000000}"/>
    <hyperlink ref="A121" r:id="rId101" xr:uid="{00000000-0004-0000-0100-00006E000000}"/>
    <hyperlink ref="A122" r:id="rId102" xr:uid="{00000000-0004-0000-0100-00006F000000}"/>
    <hyperlink ref="A123" r:id="rId103" xr:uid="{00000000-0004-0000-0100-000070000000}"/>
    <hyperlink ref="A124" r:id="rId104" xr:uid="{00000000-0004-0000-0100-000071000000}"/>
    <hyperlink ref="A125" r:id="rId105" xr:uid="{00000000-0004-0000-0100-000072000000}"/>
    <hyperlink ref="A126" r:id="rId106" xr:uid="{00000000-0004-0000-0100-000073000000}"/>
    <hyperlink ref="A127" r:id="rId107" xr:uid="{00000000-0004-0000-0100-000074000000}"/>
    <hyperlink ref="A128" r:id="rId108" xr:uid="{00000000-0004-0000-0100-000075000000}"/>
    <hyperlink ref="A129" r:id="rId109" xr:uid="{00000000-0004-0000-0100-000076000000}"/>
    <hyperlink ref="A130" r:id="rId110" xr:uid="{00000000-0004-0000-0100-000077000000}"/>
    <hyperlink ref="A131" r:id="rId111" xr:uid="{00000000-0004-0000-0100-000078000000}"/>
    <hyperlink ref="A132" r:id="rId112" xr:uid="{00000000-0004-0000-0100-000079000000}"/>
    <hyperlink ref="A133" r:id="rId113" xr:uid="{00000000-0004-0000-0100-00007A000000}"/>
    <hyperlink ref="A135" r:id="rId114" xr:uid="{00000000-0004-0000-0100-00007C000000}"/>
    <hyperlink ref="A136" r:id="rId115" xr:uid="{00000000-0004-0000-0100-00007D000000}"/>
    <hyperlink ref="A137" r:id="rId116" xr:uid="{00000000-0004-0000-0100-00007E000000}"/>
    <hyperlink ref="A139" r:id="rId117" xr:uid="{00000000-0004-0000-0100-000080000000}"/>
    <hyperlink ref="A140" r:id="rId118" xr:uid="{00000000-0004-0000-0100-000081000000}"/>
    <hyperlink ref="A141" r:id="rId119" xr:uid="{00000000-0004-0000-0100-000082000000}"/>
    <hyperlink ref="A142" r:id="rId120" xr:uid="{00000000-0004-0000-0100-000083000000}"/>
    <hyperlink ref="A144" r:id="rId121" xr:uid="{00000000-0004-0000-0100-000085000000}"/>
    <hyperlink ref="A145" r:id="rId122" xr:uid="{00000000-0004-0000-0100-000086000000}"/>
    <hyperlink ref="A146" r:id="rId123" xr:uid="{00000000-0004-0000-0100-000087000000}"/>
    <hyperlink ref="A147" r:id="rId124" xr:uid="{00000000-0004-0000-0100-000088000000}"/>
    <hyperlink ref="A148" r:id="rId125" xr:uid="{00000000-0004-0000-0100-000089000000}"/>
    <hyperlink ref="A149" r:id="rId126" xr:uid="{00000000-0004-0000-0100-00008A000000}"/>
    <hyperlink ref="A150" r:id="rId127" xr:uid="{00000000-0004-0000-0100-00008B000000}"/>
    <hyperlink ref="A151" r:id="rId128" xr:uid="{00000000-0004-0000-0100-00008C000000}"/>
    <hyperlink ref="A152" r:id="rId129" display="Fenofibric Acid" xr:uid="{00000000-0004-0000-0100-00008D000000}"/>
    <hyperlink ref="A153" r:id="rId130" xr:uid="{00000000-0004-0000-0100-00008E000000}"/>
    <hyperlink ref="A154" r:id="rId131" xr:uid="{00000000-0004-0000-0100-00008F000000}"/>
    <hyperlink ref="A155" r:id="rId132" xr:uid="{00000000-0004-0000-0100-000090000000}"/>
    <hyperlink ref="A156" r:id="rId133" xr:uid="{00000000-0004-0000-0100-000091000000}"/>
    <hyperlink ref="A157" r:id="rId134" xr:uid="{00000000-0004-0000-0100-000092000000}"/>
    <hyperlink ref="A158" r:id="rId135" xr:uid="{00000000-0004-0000-0100-000093000000}"/>
    <hyperlink ref="A159" r:id="rId136" xr:uid="{00000000-0004-0000-0100-000094000000}"/>
    <hyperlink ref="A160" r:id="rId137" xr:uid="{00000000-0004-0000-0100-000095000000}"/>
    <hyperlink ref="A161" r:id="rId138" xr:uid="{00000000-0004-0000-0100-000096000000}"/>
    <hyperlink ref="A162" r:id="rId139" xr:uid="{00000000-0004-0000-0100-000097000000}"/>
    <hyperlink ref="A163" r:id="rId140" xr:uid="{00000000-0004-0000-0100-000098000000}"/>
    <hyperlink ref="A164" r:id="rId141" xr:uid="{00000000-0004-0000-0100-000099000000}"/>
    <hyperlink ref="A165" r:id="rId142" xr:uid="{00000000-0004-0000-0100-00009A000000}"/>
    <hyperlink ref="A166" r:id="rId143" xr:uid="{00000000-0004-0000-0100-00009B000000}"/>
    <hyperlink ref="A167" r:id="rId144" xr:uid="{00000000-0004-0000-0100-00009C000000}"/>
    <hyperlink ref="A168" r:id="rId145" xr:uid="{00000000-0004-0000-0100-00009D000000}"/>
    <hyperlink ref="A170" r:id="rId146" xr:uid="{00000000-0004-0000-0100-00009F000000}"/>
    <hyperlink ref="A171" r:id="rId147" xr:uid="{00000000-0004-0000-0100-0000A0000000}"/>
    <hyperlink ref="A173" r:id="rId148" xr:uid="{00000000-0004-0000-0100-0000A2000000}"/>
    <hyperlink ref="A174" r:id="rId149" xr:uid="{00000000-0004-0000-0100-0000A3000000}"/>
    <hyperlink ref="A175" r:id="rId150" xr:uid="{00000000-0004-0000-0100-0000A4000000}"/>
    <hyperlink ref="A176" r:id="rId151" xr:uid="{00000000-0004-0000-0100-0000A5000000}"/>
    <hyperlink ref="A178" r:id="rId152" xr:uid="{00000000-0004-0000-0100-0000A7000000}"/>
    <hyperlink ref="A179" r:id="rId153" xr:uid="{00000000-0004-0000-0100-0000A8000000}"/>
    <hyperlink ref="A180" r:id="rId154" xr:uid="{00000000-0004-0000-0100-0000A9000000}"/>
    <hyperlink ref="A182" r:id="rId155" xr:uid="{00000000-0004-0000-0100-0000AA000000}"/>
    <hyperlink ref="A183" r:id="rId156" xr:uid="{00000000-0004-0000-0100-0000AB000000}"/>
    <hyperlink ref="A184" r:id="rId157" xr:uid="{00000000-0004-0000-0100-0000AC000000}"/>
    <hyperlink ref="A185" r:id="rId158" xr:uid="{00000000-0004-0000-0100-0000AD000000}"/>
    <hyperlink ref="A186" r:id="rId159" xr:uid="{00000000-0004-0000-0100-0000AE000000}"/>
    <hyperlink ref="A187" r:id="rId160" xr:uid="{00000000-0004-0000-0100-0000AF000000}"/>
    <hyperlink ref="A188" r:id="rId161" xr:uid="{00000000-0004-0000-0100-0000B0000000}"/>
    <hyperlink ref="A191" r:id="rId162" xr:uid="{00000000-0004-0000-0100-0000B1000000}"/>
    <hyperlink ref="A192" r:id="rId163" xr:uid="{00000000-0004-0000-0100-0000B2000000}"/>
    <hyperlink ref="A193" r:id="rId164" xr:uid="{00000000-0004-0000-0100-0000B3000000}"/>
    <hyperlink ref="A194" r:id="rId165" xr:uid="{00000000-0004-0000-0100-0000B4000000}"/>
    <hyperlink ref="A195" r:id="rId166" xr:uid="{00000000-0004-0000-0100-0000B5000000}"/>
    <hyperlink ref="A196" r:id="rId167" xr:uid="{00000000-0004-0000-0100-0000B6000000}"/>
    <hyperlink ref="A197" r:id="rId168" xr:uid="{00000000-0004-0000-0100-0000B7000000}"/>
    <hyperlink ref="A198" r:id="rId169" xr:uid="{00000000-0004-0000-0100-0000B8000000}"/>
    <hyperlink ref="A199" r:id="rId170" xr:uid="{00000000-0004-0000-0100-0000B9000000}"/>
    <hyperlink ref="A200" r:id="rId171" xr:uid="{00000000-0004-0000-0100-0000BA000000}"/>
    <hyperlink ref="A201" r:id="rId172" xr:uid="{00000000-0004-0000-0100-0000BB000000}"/>
    <hyperlink ref="A202" r:id="rId173" xr:uid="{00000000-0004-0000-0100-0000BC000000}"/>
    <hyperlink ref="A203" r:id="rId174" xr:uid="{00000000-0004-0000-0100-0000BD000000}"/>
    <hyperlink ref="A204" r:id="rId175" xr:uid="{00000000-0004-0000-0100-0000BE000000}"/>
    <hyperlink ref="A205" r:id="rId176" xr:uid="{00000000-0004-0000-0100-0000BF000000}"/>
    <hyperlink ref="A206" r:id="rId177" xr:uid="{00000000-0004-0000-0100-0000C0000000}"/>
    <hyperlink ref="A207" r:id="rId178" xr:uid="{00000000-0004-0000-0100-0000C1000000}"/>
    <hyperlink ref="A208" r:id="rId179" xr:uid="{00000000-0004-0000-0100-0000C2000000}"/>
    <hyperlink ref="A209" r:id="rId180" xr:uid="{00000000-0004-0000-0100-0000C3000000}"/>
    <hyperlink ref="A210" r:id="rId181" xr:uid="{00000000-0004-0000-0100-0000C4000000}"/>
    <hyperlink ref="A211" r:id="rId182" xr:uid="{00000000-0004-0000-0100-0000C5000000}"/>
    <hyperlink ref="A212" r:id="rId183" xr:uid="{00000000-0004-0000-0100-0000C6000000}"/>
    <hyperlink ref="A213" r:id="rId184" xr:uid="{00000000-0004-0000-0100-0000C7000000}"/>
    <hyperlink ref="A214" r:id="rId185" xr:uid="{00000000-0004-0000-0100-0000C8000000}"/>
    <hyperlink ref="A217" r:id="rId186" xr:uid="{00000000-0004-0000-0100-0000CA000000}"/>
    <hyperlink ref="A218" r:id="rId187" xr:uid="{00000000-0004-0000-0100-0000CB000000}"/>
    <hyperlink ref="A219" r:id="rId188" xr:uid="{00000000-0004-0000-0100-0000CC000000}"/>
    <hyperlink ref="A220" r:id="rId189" xr:uid="{00000000-0004-0000-0100-0000CD000000}"/>
    <hyperlink ref="A221" r:id="rId190" xr:uid="{00000000-0004-0000-0100-0000CE000000}"/>
    <hyperlink ref="A223" r:id="rId191" xr:uid="{00000000-0004-0000-0100-0000D0000000}"/>
    <hyperlink ref="A379" r:id="rId192" xr:uid="{00000000-0004-0000-0100-0000D1000000}"/>
    <hyperlink ref="A376" r:id="rId193" xr:uid="{00000000-0004-0000-0100-0000D3000000}"/>
    <hyperlink ref="A375" r:id="rId194" xr:uid="{00000000-0004-0000-0100-0000D4000000}"/>
    <hyperlink ref="A374" r:id="rId195" xr:uid="{00000000-0004-0000-0100-0000D5000000}"/>
    <hyperlink ref="A373" r:id="rId196" xr:uid="{00000000-0004-0000-0100-0000D6000000}"/>
    <hyperlink ref="A372" r:id="rId197" display="Valproic Acid" xr:uid="{00000000-0004-0000-0100-0000D7000000}"/>
    <hyperlink ref="A371" r:id="rId198" xr:uid="{00000000-0004-0000-0100-0000D8000000}"/>
    <hyperlink ref="A370" r:id="rId199" xr:uid="{00000000-0004-0000-0100-0000D9000000}"/>
    <hyperlink ref="A369" r:id="rId200" xr:uid="{00000000-0004-0000-0100-0000DA000000}"/>
    <hyperlink ref="A368" r:id="rId201" xr:uid="{00000000-0004-0000-0100-0000DB000000}"/>
    <hyperlink ref="A367" r:id="rId202" xr:uid="{00000000-0004-0000-0100-0000DC000000}"/>
    <hyperlink ref="A365" r:id="rId203" xr:uid="{00000000-0004-0000-0100-0000DE000000}"/>
    <hyperlink ref="A364" r:id="rId204" xr:uid="{00000000-0004-0000-0100-0000DF000000}"/>
    <hyperlink ref="A363" r:id="rId205" xr:uid="{00000000-0004-0000-0100-0000E0000000}"/>
    <hyperlink ref="A362" r:id="rId206" xr:uid="{00000000-0004-0000-0100-0000E2000000}"/>
    <hyperlink ref="A361" r:id="rId207" xr:uid="{00000000-0004-0000-0100-0000E3000000}"/>
    <hyperlink ref="A360" r:id="rId208" xr:uid="{00000000-0004-0000-0100-0000E4000000}"/>
    <hyperlink ref="A359" r:id="rId209" xr:uid="{00000000-0004-0000-0100-0000E5000000}"/>
    <hyperlink ref="A358" r:id="rId210" xr:uid="{00000000-0004-0000-0100-0000E6000000}"/>
    <hyperlink ref="A357" r:id="rId211" xr:uid="{00000000-0004-0000-0100-0000E7000000}"/>
    <hyperlink ref="A356" r:id="rId212" xr:uid="{00000000-0004-0000-0100-0000E8000000}"/>
    <hyperlink ref="A355" r:id="rId213" xr:uid="{00000000-0004-0000-0100-0000E9000000}"/>
    <hyperlink ref="A354" r:id="rId214" xr:uid="{00000000-0004-0000-0100-0000EB000000}"/>
    <hyperlink ref="A353" r:id="rId215" xr:uid="{00000000-0004-0000-0100-0000EC000000}"/>
    <hyperlink ref="A225" r:id="rId216" xr:uid="{00000000-0004-0000-0100-0000EE000000}"/>
    <hyperlink ref="A226" r:id="rId217" xr:uid="{00000000-0004-0000-0100-0000EF000000}"/>
    <hyperlink ref="A227" r:id="rId218" xr:uid="{00000000-0004-0000-0100-0000F0000000}"/>
    <hyperlink ref="A228" r:id="rId219" xr:uid="{00000000-0004-0000-0100-0000F1000000}"/>
    <hyperlink ref="A229" r:id="rId220" xr:uid="{00000000-0004-0000-0100-0000F3000000}"/>
    <hyperlink ref="A230" r:id="rId221" xr:uid="{00000000-0004-0000-0100-0000F4000000}"/>
    <hyperlink ref="A231" r:id="rId222" xr:uid="{00000000-0004-0000-0100-0000F5000000}"/>
    <hyperlink ref="A232" r:id="rId223" xr:uid="{00000000-0004-0000-0100-0000F6000000}"/>
    <hyperlink ref="A233" r:id="rId224" xr:uid="{00000000-0004-0000-0100-0000F7000000}"/>
    <hyperlink ref="A234" r:id="rId225" xr:uid="{00000000-0004-0000-0100-0000F8000000}"/>
    <hyperlink ref="A235" r:id="rId226" xr:uid="{00000000-0004-0000-0100-0000F9000000}"/>
    <hyperlink ref="A236" r:id="rId227" xr:uid="{00000000-0004-0000-0100-0000FA000000}"/>
    <hyperlink ref="A237" r:id="rId228" xr:uid="{00000000-0004-0000-0100-0000FB000000}"/>
    <hyperlink ref="A238" r:id="rId229" xr:uid="{00000000-0004-0000-0100-0000FC000000}"/>
    <hyperlink ref="A240" r:id="rId230" xr:uid="{00000000-0004-0000-0100-0000FD000000}"/>
    <hyperlink ref="A241" r:id="rId231" xr:uid="{00000000-0004-0000-0100-0000FE000000}"/>
    <hyperlink ref="A243" r:id="rId232" xr:uid="{00000000-0004-0000-0100-000000010000}"/>
    <hyperlink ref="A244" r:id="rId233" xr:uid="{00000000-0004-0000-0100-000001010000}"/>
    <hyperlink ref="A245" r:id="rId234" xr:uid="{00000000-0004-0000-0100-000002010000}"/>
    <hyperlink ref="A246" r:id="rId235" xr:uid="{00000000-0004-0000-0100-000003010000}"/>
    <hyperlink ref="A247" r:id="rId236" xr:uid="{00000000-0004-0000-0100-000004010000}"/>
    <hyperlink ref="A248" r:id="rId237" xr:uid="{00000000-0004-0000-0100-000005010000}"/>
    <hyperlink ref="A249" r:id="rId238" xr:uid="{00000000-0004-0000-0100-000006010000}"/>
    <hyperlink ref="A250" r:id="rId239" xr:uid="{00000000-0004-0000-0100-000007010000}"/>
    <hyperlink ref="A252" r:id="rId240" xr:uid="{00000000-0004-0000-0100-000008010000}"/>
    <hyperlink ref="A253" r:id="rId241" xr:uid="{00000000-0004-0000-0100-000009010000}"/>
    <hyperlink ref="A254" r:id="rId242" xr:uid="{00000000-0004-0000-0100-00000A010000}"/>
    <hyperlink ref="A255" r:id="rId243" xr:uid="{00000000-0004-0000-0100-00000B010000}"/>
    <hyperlink ref="A256" r:id="rId244" xr:uid="{00000000-0004-0000-0100-00000C010000}"/>
    <hyperlink ref="A257" r:id="rId245" xr:uid="{00000000-0004-0000-0100-00000D010000}"/>
    <hyperlink ref="A258" r:id="rId246" xr:uid="{00000000-0004-0000-0100-00000E010000}"/>
    <hyperlink ref="A259" r:id="rId247" xr:uid="{00000000-0004-0000-0100-00000F010000}"/>
    <hyperlink ref="A260" r:id="rId248" xr:uid="{00000000-0004-0000-0100-000010010000}"/>
    <hyperlink ref="A261" r:id="rId249" xr:uid="{00000000-0004-0000-0100-000011010000}"/>
    <hyperlink ref="A262" r:id="rId250" xr:uid="{00000000-0004-0000-0100-000012010000}"/>
    <hyperlink ref="A263" r:id="rId251" xr:uid="{00000000-0004-0000-0100-000013010000}"/>
    <hyperlink ref="A264" r:id="rId252" xr:uid="{00000000-0004-0000-0100-000014010000}"/>
    <hyperlink ref="A265" r:id="rId253" xr:uid="{00000000-0004-0000-0100-000015010000}"/>
    <hyperlink ref="A266" r:id="rId254" xr:uid="{00000000-0004-0000-0100-000016010000}"/>
    <hyperlink ref="A267" r:id="rId255" xr:uid="{00000000-0004-0000-0100-000017010000}"/>
    <hyperlink ref="A268" r:id="rId256" xr:uid="{00000000-0004-0000-0100-000018010000}"/>
    <hyperlink ref="A269" r:id="rId257" xr:uid="{00000000-0004-0000-0100-000019010000}"/>
    <hyperlink ref="A270" r:id="rId258" xr:uid="{00000000-0004-0000-0100-00001A010000}"/>
    <hyperlink ref="A271" r:id="rId259" xr:uid="{00000000-0004-0000-0100-00001B010000}"/>
    <hyperlink ref="A272" r:id="rId260" xr:uid="{00000000-0004-0000-0100-00001C010000}"/>
    <hyperlink ref="A273" r:id="rId261" xr:uid="{00000000-0004-0000-0100-00001D010000}"/>
    <hyperlink ref="A275" r:id="rId262" xr:uid="{00000000-0004-0000-0100-00001E010000}"/>
    <hyperlink ref="A276" r:id="rId263" xr:uid="{00000000-0004-0000-0100-00001F010000}"/>
    <hyperlink ref="A277" r:id="rId264" xr:uid="{00000000-0004-0000-0100-000020010000}"/>
    <hyperlink ref="A278" r:id="rId265" xr:uid="{00000000-0004-0000-0100-000021010000}"/>
    <hyperlink ref="A279" r:id="rId266" xr:uid="{00000000-0004-0000-0100-000022010000}"/>
    <hyperlink ref="A280" r:id="rId267" xr:uid="{00000000-0004-0000-0100-000023010000}"/>
    <hyperlink ref="A281" r:id="rId268" xr:uid="{00000000-0004-0000-0100-000024010000}"/>
    <hyperlink ref="A283" r:id="rId269" xr:uid="{00000000-0004-0000-0100-000025010000}"/>
    <hyperlink ref="A352" r:id="rId270" xr:uid="{00000000-0004-0000-0100-000026010000}"/>
    <hyperlink ref="A351" r:id="rId271" xr:uid="{00000000-0004-0000-0100-000027010000}"/>
    <hyperlink ref="A350" r:id="rId272" xr:uid="{00000000-0004-0000-0100-000028010000}"/>
    <hyperlink ref="A349" r:id="rId273" xr:uid="{00000000-0004-0000-0100-000029010000}"/>
    <hyperlink ref="A348" r:id="rId274" xr:uid="{00000000-0004-0000-0100-00002A010000}"/>
    <hyperlink ref="A347" r:id="rId275" xr:uid="{00000000-0004-0000-0100-00002B010000}"/>
    <hyperlink ref="A285" r:id="rId276" xr:uid="{00000000-0004-0000-0100-00002D010000}"/>
    <hyperlink ref="A286" r:id="rId277" xr:uid="{00000000-0004-0000-0100-00002E010000}"/>
    <hyperlink ref="A287" r:id="rId278" xr:uid="{00000000-0004-0000-0100-00002F010000}"/>
    <hyperlink ref="A288" r:id="rId279" xr:uid="{00000000-0004-0000-0100-000030010000}"/>
    <hyperlink ref="A289" r:id="rId280" xr:uid="{00000000-0004-0000-0100-000031010000}"/>
    <hyperlink ref="A290" r:id="rId281" xr:uid="{00000000-0004-0000-0100-000032010000}"/>
    <hyperlink ref="A291" r:id="rId282" xr:uid="{00000000-0004-0000-0100-000033010000}"/>
    <hyperlink ref="A292" r:id="rId283" xr:uid="{00000000-0004-0000-0100-000034010000}"/>
    <hyperlink ref="A293" r:id="rId284" xr:uid="{00000000-0004-0000-0100-000035010000}"/>
    <hyperlink ref="A294" r:id="rId285" xr:uid="{00000000-0004-0000-0100-000036010000}"/>
    <hyperlink ref="A296" r:id="rId286" xr:uid="{00000000-0004-0000-0100-000037010000}"/>
    <hyperlink ref="A295" r:id="rId287" xr:uid="{00000000-0004-0000-0100-000038010000}"/>
    <hyperlink ref="A297" r:id="rId288" xr:uid="{00000000-0004-0000-0100-000039010000}"/>
    <hyperlink ref="A298" r:id="rId289" xr:uid="{00000000-0004-0000-0100-00003A010000}"/>
    <hyperlink ref="A299" r:id="rId290" xr:uid="{00000000-0004-0000-0100-00003B010000}"/>
    <hyperlink ref="A302" r:id="rId291" xr:uid="{00000000-0004-0000-0100-00003E010000}"/>
    <hyperlink ref="A303" r:id="rId292" xr:uid="{00000000-0004-0000-0100-00003F010000}"/>
    <hyperlink ref="A304" r:id="rId293" xr:uid="{00000000-0004-0000-0100-000040010000}"/>
    <hyperlink ref="A305" r:id="rId294" xr:uid="{00000000-0004-0000-0100-000041010000}"/>
    <hyperlink ref="A306" r:id="rId295" xr:uid="{00000000-0004-0000-0100-000042010000}"/>
    <hyperlink ref="A307" r:id="rId296" xr:uid="{00000000-0004-0000-0100-000043010000}"/>
    <hyperlink ref="A309" r:id="rId297" xr:uid="{00000000-0004-0000-0100-000045010000}"/>
    <hyperlink ref="A311" r:id="rId298" xr:uid="{00000000-0004-0000-0100-000047010000}"/>
    <hyperlink ref="A312" r:id="rId299" xr:uid="{00000000-0004-0000-0100-000048010000}"/>
    <hyperlink ref="A313" r:id="rId300" xr:uid="{00000000-0004-0000-0100-000049010000}"/>
    <hyperlink ref="A314" r:id="rId301" xr:uid="{00000000-0004-0000-0100-00004A010000}"/>
    <hyperlink ref="A316" r:id="rId302" xr:uid="{00000000-0004-0000-0100-00004C010000}"/>
    <hyperlink ref="A317" r:id="rId303" xr:uid="{00000000-0004-0000-0100-00004D010000}"/>
    <hyperlink ref="A318" r:id="rId304" xr:uid="{00000000-0004-0000-0100-00004E010000}"/>
    <hyperlink ref="A319" r:id="rId305" xr:uid="{00000000-0004-0000-0100-00004F010000}"/>
    <hyperlink ref="A320" r:id="rId306" xr:uid="{00000000-0004-0000-0100-000050010000}"/>
    <hyperlink ref="A321" r:id="rId307" xr:uid="{00000000-0004-0000-0100-000051010000}"/>
    <hyperlink ref="A322" r:id="rId308" xr:uid="{00000000-0004-0000-0100-000052010000}"/>
    <hyperlink ref="A323" r:id="rId309" xr:uid="{00000000-0004-0000-0100-000053010000}"/>
    <hyperlink ref="A324" r:id="rId310" xr:uid="{00000000-0004-0000-0100-000054010000}"/>
    <hyperlink ref="A325" r:id="rId311" xr:uid="{00000000-0004-0000-0100-000055010000}"/>
    <hyperlink ref="A326" r:id="rId312" xr:uid="{00000000-0004-0000-0100-000056010000}"/>
    <hyperlink ref="A327" r:id="rId313" xr:uid="{00000000-0004-0000-0100-000057010000}"/>
    <hyperlink ref="A328" r:id="rId314" xr:uid="{00000000-0004-0000-0100-000058010000}"/>
    <hyperlink ref="A329" r:id="rId315" xr:uid="{00000000-0004-0000-0100-000059010000}"/>
    <hyperlink ref="A330" r:id="rId316" xr:uid="{00000000-0004-0000-0100-00005A010000}"/>
    <hyperlink ref="A331" r:id="rId317" xr:uid="{00000000-0004-0000-0100-00005B010000}"/>
    <hyperlink ref="A332" r:id="rId318" xr:uid="{00000000-0004-0000-0100-00005C010000}"/>
    <hyperlink ref="A333" r:id="rId319" xr:uid="{00000000-0004-0000-0100-00005D010000}"/>
    <hyperlink ref="A334" r:id="rId320" xr:uid="{00000000-0004-0000-0100-00005E010000}"/>
    <hyperlink ref="A335" r:id="rId321" xr:uid="{00000000-0004-0000-0100-00005F010000}"/>
    <hyperlink ref="A336" r:id="rId322" xr:uid="{00000000-0004-0000-0100-000060010000}"/>
    <hyperlink ref="A337" r:id="rId323" xr:uid="{00000000-0004-0000-0100-000061010000}"/>
    <hyperlink ref="A338" r:id="rId324" xr:uid="{00000000-0004-0000-0100-000062010000}"/>
    <hyperlink ref="A340" r:id="rId325" xr:uid="{00000000-0004-0000-0100-000064010000}"/>
    <hyperlink ref="A341" r:id="rId326" xr:uid="{00000000-0004-0000-0100-000065010000}"/>
    <hyperlink ref="A343" r:id="rId327" xr:uid="{00000000-0004-0000-0100-000067010000}"/>
    <hyperlink ref="A344" r:id="rId328" xr:uid="{00000000-0004-0000-0100-000068010000}"/>
    <hyperlink ref="A345" r:id="rId329" xr:uid="{00000000-0004-0000-0100-000069010000}"/>
    <hyperlink ref="A110" r:id="rId330" xr:uid="{00000000-0004-0000-0100-00006B010000}"/>
    <hyperlink ref="A77" r:id="rId331" xr:uid="{00000000-0004-0000-0100-00006C010000}"/>
    <hyperlink ref="A377" r:id="rId332" xr:uid="{00000000-0004-0000-0100-00006D010000}"/>
    <hyperlink ref="A282" r:id="rId333" xr:uid="{00000000-0004-0000-0100-00006E010000}"/>
    <hyperlink ref="A69" r:id="rId334" xr:uid="{69662DA0-645C-4630-9564-8847FA619565}"/>
    <hyperlink ref="A27" r:id="rId335" xr:uid="{DA22DF85-8EB3-478A-AB28-6433451CCD43}"/>
    <hyperlink ref="A31" r:id="rId336" xr:uid="{FA4B6B52-E898-41C8-80D5-E43EBCC674ED}"/>
    <hyperlink ref="A215" r:id="rId337" xr:uid="{9414D9A5-55AF-42D0-8C98-06E98846FFF1}"/>
    <hyperlink ref="A181" r:id="rId338" xr:uid="{EB30F10B-B439-4AD1-AEBC-3D9B047C2869}"/>
    <hyperlink ref="A190" r:id="rId339" xr:uid="{E40E360C-78F3-4A9C-A5B0-E739D1029FE7}"/>
    <hyperlink ref="A251" r:id="rId340" xr:uid="{7F223017-0C0A-4381-9749-A07B2F044109}"/>
    <hyperlink ref="A274" r:id="rId341" xr:uid="{6EA8F00D-9A1D-4470-8ADE-10CC77A225BA}"/>
    <hyperlink ref="A97" r:id="rId342" xr:uid="{706F9038-014E-4D71-AE0A-B6E5D02A6423}"/>
    <hyperlink ref="A189" r:id="rId343" xr:uid="{A3AEB947-2AFB-461B-BC1C-E0469A6591D3}"/>
    <hyperlink ref="A216" r:id="rId344" xr:uid="{3FCA21BD-1CE4-4781-B533-FF8C6258D213}"/>
    <hyperlink ref="A96" r:id="rId345" xr:uid="{39D14E75-B9E1-4370-B309-F57AE5D6D5F9}"/>
    <hyperlink ref="A111" r:id="rId346" xr:uid="{27D12437-4086-45A0-A025-3F91156668C2}"/>
    <hyperlink ref="A134" r:id="rId347" xr:uid="{947A67BC-481B-4DA8-97A0-2729566F5DA6}"/>
    <hyperlink ref="A138" r:id="rId348" xr:uid="{CBD81256-1522-4AC1-ABDE-1EEB4953B9FA}"/>
    <hyperlink ref="A143" r:id="rId349" xr:uid="{14B54513-C82B-4723-B2F9-1426568BAE09}"/>
    <hyperlink ref="A169" r:id="rId350" xr:uid="{D5AEE8C9-BAD2-4ECE-A62F-532BE6E093B3}"/>
    <hyperlink ref="A172" r:id="rId351" xr:uid="{D5A03E0F-FB12-4B14-BEEC-92190970755B}"/>
    <hyperlink ref="A177" r:id="rId352" xr:uid="{33DBF3FF-E297-47EA-98F7-CBDF23136369}"/>
    <hyperlink ref="A222" r:id="rId353" xr:uid="{E2791CA3-0400-4D28-9814-43AFE5DC80C1}"/>
    <hyperlink ref="A224" r:id="rId354" xr:uid="{0FECB5C4-A97A-4149-BB8C-8F1DCC0AD31F}"/>
    <hyperlink ref="A242" r:id="rId355" xr:uid="{C3C651F6-B678-48F0-928E-137FCE46F35D}"/>
    <hyperlink ref="A284" r:id="rId356" xr:uid="{26CE068A-D780-4EE5-AC2E-4DD62146862F}"/>
    <hyperlink ref="A300" r:id="rId357" xr:uid="{4DCD2EE7-160F-45A1-B5B4-6CF7606B1821}"/>
    <hyperlink ref="A301" r:id="rId358" xr:uid="{4FEC4D1A-0EC3-42D9-AEF5-D8F2755FC6B3}"/>
    <hyperlink ref="A308" r:id="rId359" xr:uid="{0DED08C5-B804-4DDC-8D8A-273BF2180CED}"/>
    <hyperlink ref="A310" r:id="rId360" xr:uid="{79EFEDBD-697F-4C05-B145-69F82432120C}"/>
    <hyperlink ref="A315" r:id="rId361" xr:uid="{2684F231-6080-4029-8A10-CE84D1F5035E}"/>
    <hyperlink ref="A339" r:id="rId362" xr:uid="{F50D2440-B4AE-4973-B6E7-41A366199E58}"/>
    <hyperlink ref="A342" r:id="rId363" xr:uid="{8A63B8FF-72E5-4C83-AA7C-AA49AA9A40D6}"/>
    <hyperlink ref="A346" r:id="rId364" xr:uid="{4FE648F6-3C76-4FE2-95C0-EE60DDCCDC25}"/>
    <hyperlink ref="A366" r:id="rId365" xr:uid="{32EE3DE5-4080-4572-BD6D-747FB1BB3A56}"/>
    <hyperlink ref="A378" r:id="rId366" xr:uid="{02C50B0B-E003-4934-A1B4-DB3AAD5ED73D}"/>
    <hyperlink ref="A35" r:id="rId367" xr:uid="{A71800B2-0FB7-4D96-BDA7-5328D1240C17}"/>
    <hyperlink ref="A239" r:id="rId368" display="17α-Methyltestosterone" xr:uid="{9C25381A-B8EF-484A-AAE2-F682905499E6}"/>
    <hyperlink ref="A52" r:id="rId369" xr:uid="{00000000-0004-0000-0100-00002D000000}"/>
    <hyperlink ref="A10" r:id="rId370" xr:uid="{00000000-0004-0000-0100-000005000000}"/>
    <hyperlink ref="A9" r:id="rId371" xr:uid="{00000000-0004-0000-0100-000004000000}"/>
    <hyperlink ref="A8" r:id="rId372" xr:uid="{00000000-0004-0000-0100-000003000000}"/>
    <hyperlink ref="A7" r:id="rId373" xr:uid="{00000000-0004-0000-0100-000002000000}"/>
    <hyperlink ref="A6" r:id="rId374" xr:uid="{00000000-0004-0000-0100-000000000000}"/>
  </hyperlinks>
  <pageMargins left="0.7" right="0.7" top="0.75" bottom="0.75" header="0.3" footer="0.3"/>
  <pageSetup scale="42" fitToHeight="0" orientation="landscape" r:id="rId3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97"/>
  <sheetViews>
    <sheetView topLeftCell="A186" workbookViewId="0"/>
  </sheetViews>
  <sheetFormatPr defaultRowHeight="14.5" x14ac:dyDescent="0.35"/>
  <cols>
    <col min="1" max="1" width="49.1796875" bestFit="1" customWidth="1"/>
  </cols>
  <sheetData>
    <row r="1" spans="1:2" x14ac:dyDescent="0.35">
      <c r="A1" s="103" t="s">
        <v>2092</v>
      </c>
      <c r="B1" s="18"/>
    </row>
    <row r="2" spans="1:2" x14ac:dyDescent="0.35">
      <c r="A2" s="91" t="s">
        <v>1692</v>
      </c>
    </row>
    <row r="3" spans="1:2" x14ac:dyDescent="0.35">
      <c r="A3" s="91" t="s">
        <v>1693</v>
      </c>
    </row>
    <row r="4" spans="1:2" x14ac:dyDescent="0.35">
      <c r="A4" s="91" t="s">
        <v>1694</v>
      </c>
    </row>
    <row r="5" spans="1:2" x14ac:dyDescent="0.35">
      <c r="A5" s="92" t="s">
        <v>1695</v>
      </c>
    </row>
    <row r="6" spans="1:2" x14ac:dyDescent="0.35">
      <c r="A6" s="92" t="s">
        <v>1696</v>
      </c>
    </row>
    <row r="7" spans="1:2" x14ac:dyDescent="0.35">
      <c r="A7" s="93" t="s">
        <v>1697</v>
      </c>
    </row>
    <row r="8" spans="1:2" x14ac:dyDescent="0.35">
      <c r="A8" s="92" t="s">
        <v>1698</v>
      </c>
    </row>
    <row r="9" spans="1:2" x14ac:dyDescent="0.35">
      <c r="A9" s="93" t="s">
        <v>1699</v>
      </c>
    </row>
    <row r="10" spans="1:2" x14ac:dyDescent="0.35">
      <c r="A10" s="92" t="s">
        <v>1700</v>
      </c>
    </row>
    <row r="11" spans="1:2" x14ac:dyDescent="0.35">
      <c r="A11" s="92" t="s">
        <v>1701</v>
      </c>
    </row>
    <row r="12" spans="1:2" x14ac:dyDescent="0.35">
      <c r="A12" s="92" t="s">
        <v>1702</v>
      </c>
    </row>
    <row r="13" spans="1:2" x14ac:dyDescent="0.35">
      <c r="A13" s="92" t="s">
        <v>1703</v>
      </c>
    </row>
    <row r="14" spans="1:2" x14ac:dyDescent="0.35">
      <c r="A14" s="92" t="s">
        <v>1704</v>
      </c>
    </row>
    <row r="15" spans="1:2" x14ac:dyDescent="0.35">
      <c r="A15" s="92" t="s">
        <v>1705</v>
      </c>
    </row>
    <row r="16" spans="1:2" x14ac:dyDescent="0.35">
      <c r="A16" s="92" t="s">
        <v>1706</v>
      </c>
    </row>
    <row r="17" spans="1:1" x14ac:dyDescent="0.35">
      <c r="A17" s="92" t="s">
        <v>1707</v>
      </c>
    </row>
    <row r="18" spans="1:1" x14ac:dyDescent="0.35">
      <c r="A18" s="92" t="s">
        <v>1708</v>
      </c>
    </row>
    <row r="19" spans="1:1" x14ac:dyDescent="0.35">
      <c r="A19" s="92" t="s">
        <v>1709</v>
      </c>
    </row>
    <row r="20" spans="1:1" x14ac:dyDescent="0.35">
      <c r="A20" s="92" t="s">
        <v>1710</v>
      </c>
    </row>
    <row r="21" spans="1:1" x14ac:dyDescent="0.35">
      <c r="A21" s="91" t="s">
        <v>1711</v>
      </c>
    </row>
    <row r="22" spans="1:1" x14ac:dyDescent="0.35">
      <c r="A22" s="91" t="s">
        <v>1712</v>
      </c>
    </row>
    <row r="23" spans="1:1" x14ac:dyDescent="0.35">
      <c r="A23" s="92" t="s">
        <v>1713</v>
      </c>
    </row>
    <row r="24" spans="1:1" x14ac:dyDescent="0.35">
      <c r="A24" s="92" t="s">
        <v>1714</v>
      </c>
    </row>
    <row r="25" spans="1:1" x14ac:dyDescent="0.35">
      <c r="A25" s="92" t="s">
        <v>1715</v>
      </c>
    </row>
    <row r="26" spans="1:1" x14ac:dyDescent="0.35">
      <c r="A26" s="92" t="s">
        <v>1716</v>
      </c>
    </row>
    <row r="27" spans="1:1" x14ac:dyDescent="0.35">
      <c r="A27" s="92" t="s">
        <v>1717</v>
      </c>
    </row>
    <row r="28" spans="1:1" x14ac:dyDescent="0.35">
      <c r="A28" s="92" t="s">
        <v>1718</v>
      </c>
    </row>
    <row r="29" spans="1:1" x14ac:dyDescent="0.35">
      <c r="A29" s="92" t="s">
        <v>1719</v>
      </c>
    </row>
    <row r="30" spans="1:1" x14ac:dyDescent="0.35">
      <c r="A30" s="91" t="s">
        <v>1720</v>
      </c>
    </row>
    <row r="31" spans="1:1" x14ac:dyDescent="0.35">
      <c r="A31" s="92" t="s">
        <v>1721</v>
      </c>
    </row>
    <row r="32" spans="1:1" x14ac:dyDescent="0.35">
      <c r="A32" s="92" t="s">
        <v>36</v>
      </c>
    </row>
    <row r="33" spans="1:1" x14ac:dyDescent="0.35">
      <c r="A33" s="92" t="s">
        <v>43</v>
      </c>
    </row>
    <row r="34" spans="1:1" x14ac:dyDescent="0.35">
      <c r="A34" s="92" t="s">
        <v>49</v>
      </c>
    </row>
    <row r="35" spans="1:1" x14ac:dyDescent="0.35">
      <c r="A35" s="92" t="s">
        <v>55</v>
      </c>
    </row>
    <row r="36" spans="1:1" x14ac:dyDescent="0.35">
      <c r="A36" s="92" t="s">
        <v>1722</v>
      </c>
    </row>
    <row r="37" spans="1:1" x14ac:dyDescent="0.35">
      <c r="A37" s="92" t="s">
        <v>61</v>
      </c>
    </row>
    <row r="38" spans="1:1" x14ac:dyDescent="0.35">
      <c r="A38" s="92" t="s">
        <v>67</v>
      </c>
    </row>
    <row r="39" spans="1:1" x14ac:dyDescent="0.35">
      <c r="A39" s="92" t="s">
        <v>73</v>
      </c>
    </row>
    <row r="40" spans="1:1" x14ac:dyDescent="0.35">
      <c r="A40" s="92" t="s">
        <v>77</v>
      </c>
    </row>
    <row r="41" spans="1:1" x14ac:dyDescent="0.35">
      <c r="A41" s="92" t="s">
        <v>82</v>
      </c>
    </row>
    <row r="42" spans="1:1" x14ac:dyDescent="0.35">
      <c r="A42" s="92" t="s">
        <v>86</v>
      </c>
    </row>
    <row r="43" spans="1:1" x14ac:dyDescent="0.35">
      <c r="A43" s="92" t="s">
        <v>91</v>
      </c>
    </row>
    <row r="44" spans="1:1" x14ac:dyDescent="0.35">
      <c r="A44" s="92" t="s">
        <v>96</v>
      </c>
    </row>
    <row r="45" spans="1:1" x14ac:dyDescent="0.35">
      <c r="A45" s="92" t="s">
        <v>101</v>
      </c>
    </row>
    <row r="46" spans="1:1" x14ac:dyDescent="0.35">
      <c r="A46" s="92" t="s">
        <v>1723</v>
      </c>
    </row>
    <row r="47" spans="1:1" x14ac:dyDescent="0.35">
      <c r="A47" s="92" t="s">
        <v>106</v>
      </c>
    </row>
    <row r="48" spans="1:1" x14ac:dyDescent="0.35">
      <c r="A48" s="93" t="s">
        <v>1724</v>
      </c>
    </row>
    <row r="49" spans="1:1" x14ac:dyDescent="0.35">
      <c r="A49" s="92" t="s">
        <v>111</v>
      </c>
    </row>
    <row r="50" spans="1:1" x14ac:dyDescent="0.35">
      <c r="A50" s="92" t="s">
        <v>1725</v>
      </c>
    </row>
    <row r="51" spans="1:1" x14ac:dyDescent="0.35">
      <c r="A51" s="92" t="s">
        <v>1726</v>
      </c>
    </row>
    <row r="52" spans="1:1" x14ac:dyDescent="0.35">
      <c r="A52" s="93" t="s">
        <v>1727</v>
      </c>
    </row>
    <row r="53" spans="1:1" x14ac:dyDescent="0.35">
      <c r="A53" s="92" t="s">
        <v>116</v>
      </c>
    </row>
    <row r="54" spans="1:1" x14ac:dyDescent="0.35">
      <c r="A54" s="92" t="s">
        <v>120</v>
      </c>
    </row>
    <row r="55" spans="1:1" x14ac:dyDescent="0.35">
      <c r="A55" s="92" t="s">
        <v>125</v>
      </c>
    </row>
    <row r="56" spans="1:1" x14ac:dyDescent="0.35">
      <c r="A56" s="92" t="s">
        <v>1728</v>
      </c>
    </row>
    <row r="57" spans="1:1" x14ac:dyDescent="0.35">
      <c r="A57" s="92" t="s">
        <v>1729</v>
      </c>
    </row>
    <row r="58" spans="1:1" x14ac:dyDescent="0.35">
      <c r="A58" s="92" t="s">
        <v>139</v>
      </c>
    </row>
    <row r="59" spans="1:1" x14ac:dyDescent="0.35">
      <c r="A59" s="92" t="s">
        <v>144</v>
      </c>
    </row>
    <row r="60" spans="1:1" x14ac:dyDescent="0.35">
      <c r="A60" s="92" t="s">
        <v>1730</v>
      </c>
    </row>
    <row r="61" spans="1:1" x14ac:dyDescent="0.35">
      <c r="A61" s="92" t="s">
        <v>149</v>
      </c>
    </row>
    <row r="62" spans="1:1" x14ac:dyDescent="0.35">
      <c r="A62" s="93" t="s">
        <v>1731</v>
      </c>
    </row>
    <row r="63" spans="1:1" x14ac:dyDescent="0.35">
      <c r="A63" s="92" t="s">
        <v>154</v>
      </c>
    </row>
    <row r="64" spans="1:1" x14ac:dyDescent="0.35">
      <c r="A64" s="92" t="s">
        <v>1732</v>
      </c>
    </row>
    <row r="65" spans="1:1" x14ac:dyDescent="0.35">
      <c r="A65" s="92" t="s">
        <v>1733</v>
      </c>
    </row>
    <row r="66" spans="1:1" x14ac:dyDescent="0.35">
      <c r="A66" s="92" t="s">
        <v>1734</v>
      </c>
    </row>
    <row r="67" spans="1:1" x14ac:dyDescent="0.35">
      <c r="A67" s="92" t="s">
        <v>1735</v>
      </c>
    </row>
    <row r="68" spans="1:1" x14ac:dyDescent="0.35">
      <c r="A68" s="92" t="s">
        <v>1736</v>
      </c>
    </row>
    <row r="69" spans="1:1" x14ac:dyDescent="0.35">
      <c r="A69" s="92" t="s">
        <v>1737</v>
      </c>
    </row>
    <row r="70" spans="1:1" x14ac:dyDescent="0.35">
      <c r="A70" s="92" t="s">
        <v>1738</v>
      </c>
    </row>
    <row r="71" spans="1:1" x14ac:dyDescent="0.35">
      <c r="A71" s="92" t="s">
        <v>163</v>
      </c>
    </row>
    <row r="72" spans="1:1" x14ac:dyDescent="0.35">
      <c r="A72" s="92" t="s">
        <v>1739</v>
      </c>
    </row>
    <row r="73" spans="1:1" x14ac:dyDescent="0.35">
      <c r="A73" s="91" t="s">
        <v>1740</v>
      </c>
    </row>
    <row r="74" spans="1:1" x14ac:dyDescent="0.35">
      <c r="A74" s="92" t="s">
        <v>1741</v>
      </c>
    </row>
    <row r="75" spans="1:1" x14ac:dyDescent="0.35">
      <c r="A75" s="92" t="s">
        <v>168</v>
      </c>
    </row>
    <row r="76" spans="1:1" x14ac:dyDescent="0.35">
      <c r="A76" s="92" t="s">
        <v>172</v>
      </c>
    </row>
    <row r="77" spans="1:1" x14ac:dyDescent="0.35">
      <c r="A77" s="92" t="s">
        <v>1742</v>
      </c>
    </row>
    <row r="78" spans="1:1" x14ac:dyDescent="0.35">
      <c r="A78" s="92" t="s">
        <v>176</v>
      </c>
    </row>
    <row r="79" spans="1:1" x14ac:dyDescent="0.35">
      <c r="A79" s="92" t="s">
        <v>1743</v>
      </c>
    </row>
    <row r="80" spans="1:1" x14ac:dyDescent="0.35">
      <c r="A80" s="92" t="s">
        <v>1744</v>
      </c>
    </row>
    <row r="81" spans="1:1" x14ac:dyDescent="0.35">
      <c r="A81" s="92" t="s">
        <v>186</v>
      </c>
    </row>
    <row r="82" spans="1:1" x14ac:dyDescent="0.35">
      <c r="A82" s="92" t="s">
        <v>191</v>
      </c>
    </row>
    <row r="83" spans="1:1" x14ac:dyDescent="0.35">
      <c r="A83" s="92" t="s">
        <v>1745</v>
      </c>
    </row>
    <row r="84" spans="1:1" x14ac:dyDescent="0.35">
      <c r="A84" s="92" t="s">
        <v>195</v>
      </c>
    </row>
    <row r="85" spans="1:1" x14ac:dyDescent="0.35">
      <c r="A85" s="93" t="s">
        <v>200</v>
      </c>
    </row>
    <row r="86" spans="1:1" x14ac:dyDescent="0.35">
      <c r="A86" s="92" t="s">
        <v>1746</v>
      </c>
    </row>
    <row r="87" spans="1:1" x14ac:dyDescent="0.35">
      <c r="A87" s="91" t="s">
        <v>1747</v>
      </c>
    </row>
    <row r="88" spans="1:1" x14ac:dyDescent="0.35">
      <c r="A88" s="92" t="s">
        <v>205</v>
      </c>
    </row>
    <row r="89" spans="1:1" x14ac:dyDescent="0.35">
      <c r="A89" s="92" t="s">
        <v>1748</v>
      </c>
    </row>
    <row r="90" spans="1:1" x14ac:dyDescent="0.35">
      <c r="A90" s="91" t="s">
        <v>1749</v>
      </c>
    </row>
    <row r="91" spans="1:1" x14ac:dyDescent="0.35">
      <c r="A91" s="92" t="s">
        <v>210</v>
      </c>
    </row>
    <row r="92" spans="1:1" x14ac:dyDescent="0.35">
      <c r="A92" s="92" t="s">
        <v>1750</v>
      </c>
    </row>
    <row r="93" spans="1:1" x14ac:dyDescent="0.35">
      <c r="A93" s="92" t="s">
        <v>1751</v>
      </c>
    </row>
    <row r="94" spans="1:1" x14ac:dyDescent="0.35">
      <c r="A94" s="92" t="s">
        <v>215</v>
      </c>
    </row>
    <row r="95" spans="1:1" x14ac:dyDescent="0.35">
      <c r="A95" s="92" t="s">
        <v>1752</v>
      </c>
    </row>
    <row r="96" spans="1:1" x14ac:dyDescent="0.35">
      <c r="A96" s="92" t="s">
        <v>220</v>
      </c>
    </row>
    <row r="97" spans="1:1" x14ac:dyDescent="0.35">
      <c r="A97" s="92" t="s">
        <v>1753</v>
      </c>
    </row>
    <row r="98" spans="1:1" x14ac:dyDescent="0.35">
      <c r="A98" s="92" t="s">
        <v>224</v>
      </c>
    </row>
    <row r="99" spans="1:1" x14ac:dyDescent="0.35">
      <c r="A99" s="92" t="s">
        <v>1754</v>
      </c>
    </row>
    <row r="100" spans="1:1" x14ac:dyDescent="0.35">
      <c r="A100" s="92" t="s">
        <v>1755</v>
      </c>
    </row>
    <row r="101" spans="1:1" x14ac:dyDescent="0.35">
      <c r="A101" s="92" t="s">
        <v>1756</v>
      </c>
    </row>
    <row r="102" spans="1:1" x14ac:dyDescent="0.35">
      <c r="A102" s="92" t="s">
        <v>1757</v>
      </c>
    </row>
    <row r="103" spans="1:1" x14ac:dyDescent="0.35">
      <c r="A103" s="92" t="s">
        <v>229</v>
      </c>
    </row>
    <row r="104" spans="1:1" x14ac:dyDescent="0.35">
      <c r="A104" s="92" t="s">
        <v>234</v>
      </c>
    </row>
    <row r="105" spans="1:1" x14ac:dyDescent="0.35">
      <c r="A105" s="92" t="s">
        <v>239</v>
      </c>
    </row>
    <row r="106" spans="1:1" x14ac:dyDescent="0.35">
      <c r="A106" s="92" t="s">
        <v>244</v>
      </c>
    </row>
    <row r="107" spans="1:1" x14ac:dyDescent="0.35">
      <c r="A107" s="92" t="s">
        <v>1758</v>
      </c>
    </row>
    <row r="108" spans="1:1" x14ac:dyDescent="0.35">
      <c r="A108" s="92" t="s">
        <v>249</v>
      </c>
    </row>
    <row r="109" spans="1:1" x14ac:dyDescent="0.35">
      <c r="A109" s="93" t="s">
        <v>253</v>
      </c>
    </row>
    <row r="110" spans="1:1" x14ac:dyDescent="0.35">
      <c r="A110" s="92" t="s">
        <v>258</v>
      </c>
    </row>
    <row r="111" spans="1:1" x14ac:dyDescent="0.35">
      <c r="A111" s="92" t="s">
        <v>262</v>
      </c>
    </row>
    <row r="112" spans="1:1" x14ac:dyDescent="0.35">
      <c r="A112" s="92" t="s">
        <v>1759</v>
      </c>
    </row>
    <row r="113" spans="1:1" x14ac:dyDescent="0.35">
      <c r="A113" s="92" t="s">
        <v>1760</v>
      </c>
    </row>
    <row r="114" spans="1:1" x14ac:dyDescent="0.35">
      <c r="A114" s="92" t="s">
        <v>267</v>
      </c>
    </row>
    <row r="115" spans="1:1" x14ac:dyDescent="0.35">
      <c r="A115" s="92" t="s">
        <v>272</v>
      </c>
    </row>
    <row r="116" spans="1:1" x14ac:dyDescent="0.35">
      <c r="A116" s="92" t="s">
        <v>277</v>
      </c>
    </row>
    <row r="117" spans="1:1" x14ac:dyDescent="0.35">
      <c r="A117" s="92" t="s">
        <v>1761</v>
      </c>
    </row>
    <row r="118" spans="1:1" x14ac:dyDescent="0.35">
      <c r="A118" s="92" t="s">
        <v>282</v>
      </c>
    </row>
    <row r="119" spans="1:1" x14ac:dyDescent="0.35">
      <c r="A119" s="92" t="s">
        <v>286</v>
      </c>
    </row>
    <row r="120" spans="1:1" x14ac:dyDescent="0.35">
      <c r="A120" s="92" t="s">
        <v>1762</v>
      </c>
    </row>
    <row r="121" spans="1:1" x14ac:dyDescent="0.35">
      <c r="A121" s="92" t="s">
        <v>291</v>
      </c>
    </row>
    <row r="122" spans="1:1" x14ac:dyDescent="0.35">
      <c r="A122" s="92" t="s">
        <v>1763</v>
      </c>
    </row>
    <row r="123" spans="1:1" x14ac:dyDescent="0.35">
      <c r="A123" s="92" t="s">
        <v>296</v>
      </c>
    </row>
    <row r="124" spans="1:1" x14ac:dyDescent="0.35">
      <c r="A124" s="92" t="s">
        <v>301</v>
      </c>
    </row>
    <row r="125" spans="1:1" x14ac:dyDescent="0.35">
      <c r="A125" s="92" t="s">
        <v>306</v>
      </c>
    </row>
    <row r="126" spans="1:1" x14ac:dyDescent="0.35">
      <c r="A126" s="92" t="s">
        <v>1764</v>
      </c>
    </row>
    <row r="127" spans="1:1" x14ac:dyDescent="0.35">
      <c r="A127" s="92" t="s">
        <v>311</v>
      </c>
    </row>
    <row r="128" spans="1:1" x14ac:dyDescent="0.35">
      <c r="A128" s="92" t="s">
        <v>315</v>
      </c>
    </row>
    <row r="129" spans="1:1" x14ac:dyDescent="0.35">
      <c r="A129" s="92" t="s">
        <v>1765</v>
      </c>
    </row>
    <row r="130" spans="1:1" x14ac:dyDescent="0.35">
      <c r="A130" s="92" t="s">
        <v>320</v>
      </c>
    </row>
    <row r="131" spans="1:1" x14ac:dyDescent="0.35">
      <c r="A131" s="92" t="s">
        <v>1766</v>
      </c>
    </row>
    <row r="132" spans="1:1" x14ac:dyDescent="0.35">
      <c r="A132" s="92" t="s">
        <v>1767</v>
      </c>
    </row>
    <row r="133" spans="1:1" x14ac:dyDescent="0.35">
      <c r="A133" s="92" t="s">
        <v>325</v>
      </c>
    </row>
    <row r="134" spans="1:1" x14ac:dyDescent="0.35">
      <c r="A134" s="92" t="s">
        <v>329</v>
      </c>
    </row>
    <row r="135" spans="1:1" x14ac:dyDescent="0.35">
      <c r="A135" s="92" t="s">
        <v>1768</v>
      </c>
    </row>
    <row r="136" spans="1:1" x14ac:dyDescent="0.35">
      <c r="A136" s="92" t="s">
        <v>338</v>
      </c>
    </row>
    <row r="137" spans="1:1" x14ac:dyDescent="0.35">
      <c r="A137" s="92" t="s">
        <v>1769</v>
      </c>
    </row>
    <row r="138" spans="1:1" x14ac:dyDescent="0.35">
      <c r="A138" s="92" t="s">
        <v>1770</v>
      </c>
    </row>
    <row r="139" spans="1:1" x14ac:dyDescent="0.35">
      <c r="A139" s="92" t="s">
        <v>1771</v>
      </c>
    </row>
    <row r="140" spans="1:1" x14ac:dyDescent="0.35">
      <c r="A140" s="92" t="s">
        <v>1772</v>
      </c>
    </row>
    <row r="141" spans="1:1" x14ac:dyDescent="0.35">
      <c r="A141" s="92" t="s">
        <v>341</v>
      </c>
    </row>
    <row r="142" spans="1:1" x14ac:dyDescent="0.35">
      <c r="A142" s="92" t="s">
        <v>346</v>
      </c>
    </row>
    <row r="143" spans="1:1" x14ac:dyDescent="0.35">
      <c r="A143" s="92" t="s">
        <v>351</v>
      </c>
    </row>
    <row r="144" spans="1:1" x14ac:dyDescent="0.35">
      <c r="A144" s="92" t="s">
        <v>356</v>
      </c>
    </row>
    <row r="145" spans="1:1" x14ac:dyDescent="0.35">
      <c r="A145" s="92" t="s">
        <v>360</v>
      </c>
    </row>
    <row r="146" spans="1:1" x14ac:dyDescent="0.35">
      <c r="A146" s="92" t="s">
        <v>1773</v>
      </c>
    </row>
    <row r="147" spans="1:1" x14ac:dyDescent="0.35">
      <c r="A147" s="92" t="s">
        <v>365</v>
      </c>
    </row>
    <row r="148" spans="1:1" x14ac:dyDescent="0.35">
      <c r="A148" s="92" t="s">
        <v>1774</v>
      </c>
    </row>
    <row r="149" spans="1:1" x14ac:dyDescent="0.35">
      <c r="A149" s="92" t="s">
        <v>1775</v>
      </c>
    </row>
    <row r="150" spans="1:1" x14ac:dyDescent="0.35">
      <c r="A150" s="92" t="s">
        <v>1776</v>
      </c>
    </row>
    <row r="151" spans="1:1" x14ac:dyDescent="0.35">
      <c r="A151" s="92" t="s">
        <v>369</v>
      </c>
    </row>
    <row r="152" spans="1:1" x14ac:dyDescent="0.35">
      <c r="A152" s="92" t="s">
        <v>373</v>
      </c>
    </row>
    <row r="153" spans="1:1" x14ac:dyDescent="0.35">
      <c r="A153" s="92" t="s">
        <v>378</v>
      </c>
    </row>
    <row r="154" spans="1:1" x14ac:dyDescent="0.35">
      <c r="A154" s="92" t="s">
        <v>383</v>
      </c>
    </row>
    <row r="155" spans="1:1" x14ac:dyDescent="0.35">
      <c r="A155" s="92" t="s">
        <v>1777</v>
      </c>
    </row>
    <row r="156" spans="1:1" x14ac:dyDescent="0.35">
      <c r="A156" s="92" t="s">
        <v>1778</v>
      </c>
    </row>
    <row r="157" spans="1:1" x14ac:dyDescent="0.35">
      <c r="A157" s="92" t="s">
        <v>388</v>
      </c>
    </row>
    <row r="158" spans="1:1" x14ac:dyDescent="0.35">
      <c r="A158" s="92" t="s">
        <v>392</v>
      </c>
    </row>
    <row r="159" spans="1:1" x14ac:dyDescent="0.35">
      <c r="A159" s="92" t="s">
        <v>397</v>
      </c>
    </row>
    <row r="160" spans="1:1" x14ac:dyDescent="0.35">
      <c r="A160" s="92" t="s">
        <v>1779</v>
      </c>
    </row>
    <row r="161" spans="1:1" x14ac:dyDescent="0.35">
      <c r="A161" s="92" t="s">
        <v>402</v>
      </c>
    </row>
    <row r="162" spans="1:1" x14ac:dyDescent="0.35">
      <c r="A162" s="93" t="s">
        <v>1780</v>
      </c>
    </row>
    <row r="163" spans="1:1" x14ac:dyDescent="0.35">
      <c r="A163" s="92" t="s">
        <v>1781</v>
      </c>
    </row>
    <row r="164" spans="1:1" x14ac:dyDescent="0.35">
      <c r="A164" s="92" t="s">
        <v>406</v>
      </c>
    </row>
    <row r="165" spans="1:1" x14ac:dyDescent="0.35">
      <c r="A165" s="92" t="s">
        <v>1782</v>
      </c>
    </row>
    <row r="166" spans="1:1" x14ac:dyDescent="0.35">
      <c r="A166" s="93" t="s">
        <v>1783</v>
      </c>
    </row>
    <row r="167" spans="1:1" x14ac:dyDescent="0.35">
      <c r="A167" s="92" t="s">
        <v>1784</v>
      </c>
    </row>
    <row r="168" spans="1:1" x14ac:dyDescent="0.35">
      <c r="A168" s="92" t="s">
        <v>1785</v>
      </c>
    </row>
    <row r="169" spans="1:1" x14ac:dyDescent="0.35">
      <c r="A169" s="92" t="s">
        <v>1786</v>
      </c>
    </row>
    <row r="170" spans="1:1" x14ac:dyDescent="0.35">
      <c r="A170" s="92" t="s">
        <v>411</v>
      </c>
    </row>
    <row r="171" spans="1:1" x14ac:dyDescent="0.35">
      <c r="A171" s="92" t="s">
        <v>416</v>
      </c>
    </row>
    <row r="172" spans="1:1" x14ac:dyDescent="0.35">
      <c r="A172" s="92" t="s">
        <v>1787</v>
      </c>
    </row>
    <row r="173" spans="1:1" x14ac:dyDescent="0.35">
      <c r="A173" s="92" t="s">
        <v>425</v>
      </c>
    </row>
    <row r="174" spans="1:1" x14ac:dyDescent="0.35">
      <c r="A174" s="92" t="s">
        <v>429</v>
      </c>
    </row>
    <row r="175" spans="1:1" x14ac:dyDescent="0.35">
      <c r="A175" s="92" t="s">
        <v>1788</v>
      </c>
    </row>
    <row r="176" spans="1:1" x14ac:dyDescent="0.35">
      <c r="A176" s="92" t="s">
        <v>433</v>
      </c>
    </row>
    <row r="177" spans="1:1" x14ac:dyDescent="0.35">
      <c r="A177" s="92" t="s">
        <v>1789</v>
      </c>
    </row>
    <row r="178" spans="1:1" x14ac:dyDescent="0.35">
      <c r="A178" s="92" t="s">
        <v>438</v>
      </c>
    </row>
    <row r="179" spans="1:1" x14ac:dyDescent="0.35">
      <c r="A179" s="92" t="s">
        <v>1790</v>
      </c>
    </row>
    <row r="180" spans="1:1" x14ac:dyDescent="0.35">
      <c r="A180" s="92" t="s">
        <v>442</v>
      </c>
    </row>
    <row r="181" spans="1:1" x14ac:dyDescent="0.35">
      <c r="A181" s="92" t="s">
        <v>1791</v>
      </c>
    </row>
    <row r="182" spans="1:1" x14ac:dyDescent="0.35">
      <c r="A182" s="92" t="s">
        <v>1792</v>
      </c>
    </row>
    <row r="183" spans="1:1" x14ac:dyDescent="0.35">
      <c r="A183" s="93" t="s">
        <v>1793</v>
      </c>
    </row>
    <row r="184" spans="1:1" x14ac:dyDescent="0.35">
      <c r="A184" s="92" t="s">
        <v>1794</v>
      </c>
    </row>
    <row r="185" spans="1:1" x14ac:dyDescent="0.35">
      <c r="A185" s="92" t="s">
        <v>1795</v>
      </c>
    </row>
    <row r="186" spans="1:1" x14ac:dyDescent="0.35">
      <c r="A186" s="92" t="s">
        <v>455</v>
      </c>
    </row>
    <row r="187" spans="1:1" x14ac:dyDescent="0.35">
      <c r="A187" s="92" t="s">
        <v>460</v>
      </c>
    </row>
    <row r="188" spans="1:1" x14ac:dyDescent="0.35">
      <c r="A188" s="92" t="s">
        <v>1796</v>
      </c>
    </row>
    <row r="189" spans="1:1" x14ac:dyDescent="0.35">
      <c r="A189" s="93" t="s">
        <v>470</v>
      </c>
    </row>
    <row r="190" spans="1:1" x14ac:dyDescent="0.35">
      <c r="A190" s="92" t="s">
        <v>474</v>
      </c>
    </row>
    <row r="191" spans="1:1" x14ac:dyDescent="0.35">
      <c r="A191" s="92" t="s">
        <v>1797</v>
      </c>
    </row>
    <row r="192" spans="1:1" x14ac:dyDescent="0.35">
      <c r="A192" s="92" t="s">
        <v>1798</v>
      </c>
    </row>
    <row r="193" spans="1:1" x14ac:dyDescent="0.35">
      <c r="A193" s="92" t="s">
        <v>1799</v>
      </c>
    </row>
    <row r="194" spans="1:1" x14ac:dyDescent="0.35">
      <c r="A194" s="92" t="s">
        <v>1800</v>
      </c>
    </row>
    <row r="195" spans="1:1" x14ac:dyDescent="0.35">
      <c r="A195" s="92" t="s">
        <v>1801</v>
      </c>
    </row>
    <row r="196" spans="1:1" x14ac:dyDescent="0.35">
      <c r="A196" s="93" t="s">
        <v>479</v>
      </c>
    </row>
    <row r="197" spans="1:1" x14ac:dyDescent="0.35">
      <c r="A197" s="92" t="s">
        <v>1802</v>
      </c>
    </row>
    <row r="198" spans="1:1" x14ac:dyDescent="0.35">
      <c r="A198" s="92" t="s">
        <v>1803</v>
      </c>
    </row>
    <row r="199" spans="1:1" x14ac:dyDescent="0.35">
      <c r="A199" s="92" t="s">
        <v>484</v>
      </c>
    </row>
    <row r="200" spans="1:1" x14ac:dyDescent="0.35">
      <c r="A200" s="92" t="s">
        <v>1804</v>
      </c>
    </row>
    <row r="201" spans="1:1" x14ac:dyDescent="0.35">
      <c r="A201" s="92" t="s">
        <v>1805</v>
      </c>
    </row>
    <row r="202" spans="1:1" x14ac:dyDescent="0.35">
      <c r="A202" s="92" t="s">
        <v>1806</v>
      </c>
    </row>
    <row r="203" spans="1:1" x14ac:dyDescent="0.35">
      <c r="A203" s="92" t="s">
        <v>1807</v>
      </c>
    </row>
    <row r="204" spans="1:1" x14ac:dyDescent="0.35">
      <c r="A204" s="92" t="s">
        <v>1808</v>
      </c>
    </row>
    <row r="205" spans="1:1" x14ac:dyDescent="0.35">
      <c r="A205" s="92" t="s">
        <v>1809</v>
      </c>
    </row>
    <row r="206" spans="1:1" x14ac:dyDescent="0.35">
      <c r="A206" s="92" t="s">
        <v>493</v>
      </c>
    </row>
    <row r="207" spans="1:1" x14ac:dyDescent="0.35">
      <c r="A207" s="93" t="s">
        <v>1810</v>
      </c>
    </row>
    <row r="208" spans="1:1" x14ac:dyDescent="0.35">
      <c r="A208" s="92" t="s">
        <v>498</v>
      </c>
    </row>
    <row r="209" spans="1:1" x14ac:dyDescent="0.35">
      <c r="A209" s="92" t="s">
        <v>1811</v>
      </c>
    </row>
    <row r="210" spans="1:1" x14ac:dyDescent="0.35">
      <c r="A210" s="92" t="s">
        <v>1812</v>
      </c>
    </row>
    <row r="211" spans="1:1" x14ac:dyDescent="0.35">
      <c r="A211" s="92" t="s">
        <v>1813</v>
      </c>
    </row>
    <row r="212" spans="1:1" x14ac:dyDescent="0.35">
      <c r="A212" s="92" t="s">
        <v>512</v>
      </c>
    </row>
    <row r="213" spans="1:1" x14ac:dyDescent="0.35">
      <c r="A213" s="92" t="s">
        <v>1814</v>
      </c>
    </row>
    <row r="214" spans="1:1" x14ac:dyDescent="0.35">
      <c r="A214" s="92" t="s">
        <v>1815</v>
      </c>
    </row>
    <row r="215" spans="1:1" x14ac:dyDescent="0.35">
      <c r="A215" s="92" t="s">
        <v>1816</v>
      </c>
    </row>
    <row r="216" spans="1:1" x14ac:dyDescent="0.35">
      <c r="A216" s="92" t="s">
        <v>517</v>
      </c>
    </row>
    <row r="217" spans="1:1" x14ac:dyDescent="0.35">
      <c r="A217" s="91" t="s">
        <v>1817</v>
      </c>
    </row>
    <row r="218" spans="1:1" x14ac:dyDescent="0.35">
      <c r="A218" s="92" t="s">
        <v>522</v>
      </c>
    </row>
    <row r="219" spans="1:1" x14ac:dyDescent="0.35">
      <c r="A219" s="92" t="s">
        <v>1818</v>
      </c>
    </row>
    <row r="220" spans="1:1" x14ac:dyDescent="0.35">
      <c r="A220" s="92" t="s">
        <v>531</v>
      </c>
    </row>
    <row r="221" spans="1:1" x14ac:dyDescent="0.35">
      <c r="A221" s="93" t="s">
        <v>1819</v>
      </c>
    </row>
    <row r="222" spans="1:1" x14ac:dyDescent="0.35">
      <c r="A222" s="92" t="s">
        <v>1820</v>
      </c>
    </row>
    <row r="223" spans="1:1" x14ac:dyDescent="0.35">
      <c r="A223" s="92" t="s">
        <v>1821</v>
      </c>
    </row>
    <row r="224" spans="1:1" x14ac:dyDescent="0.35">
      <c r="A224" s="92" t="s">
        <v>540</v>
      </c>
    </row>
    <row r="225" spans="1:1" x14ac:dyDescent="0.35">
      <c r="A225" s="92" t="s">
        <v>1822</v>
      </c>
    </row>
    <row r="226" spans="1:1" x14ac:dyDescent="0.35">
      <c r="A226" s="92" t="s">
        <v>1823</v>
      </c>
    </row>
    <row r="227" spans="1:1" x14ac:dyDescent="0.35">
      <c r="A227" s="92" t="s">
        <v>545</v>
      </c>
    </row>
    <row r="228" spans="1:1" x14ac:dyDescent="0.35">
      <c r="A228" s="92" t="s">
        <v>1824</v>
      </c>
    </row>
    <row r="229" spans="1:1" x14ac:dyDescent="0.35">
      <c r="A229" s="91" t="s">
        <v>1825</v>
      </c>
    </row>
    <row r="230" spans="1:1" x14ac:dyDescent="0.35">
      <c r="A230" s="92" t="s">
        <v>1826</v>
      </c>
    </row>
    <row r="231" spans="1:1" x14ac:dyDescent="0.35">
      <c r="A231" s="92" t="s">
        <v>553</v>
      </c>
    </row>
    <row r="232" spans="1:1" x14ac:dyDescent="0.35">
      <c r="A232" s="92" t="s">
        <v>556</v>
      </c>
    </row>
    <row r="233" spans="1:1" x14ac:dyDescent="0.35">
      <c r="A233" s="93" t="s">
        <v>561</v>
      </c>
    </row>
    <row r="234" spans="1:1" x14ac:dyDescent="0.35">
      <c r="A234" s="92" t="s">
        <v>566</v>
      </c>
    </row>
    <row r="235" spans="1:1" x14ac:dyDescent="0.35">
      <c r="A235" s="92" t="s">
        <v>1827</v>
      </c>
    </row>
    <row r="236" spans="1:1" x14ac:dyDescent="0.35">
      <c r="A236" s="92" t="s">
        <v>1828</v>
      </c>
    </row>
    <row r="237" spans="1:1" x14ac:dyDescent="0.35">
      <c r="A237" s="92" t="s">
        <v>575</v>
      </c>
    </row>
    <row r="238" spans="1:1" x14ac:dyDescent="0.35">
      <c r="A238" s="92" t="s">
        <v>1829</v>
      </c>
    </row>
    <row r="239" spans="1:1" x14ac:dyDescent="0.35">
      <c r="A239" s="92" t="s">
        <v>1830</v>
      </c>
    </row>
    <row r="240" spans="1:1" x14ac:dyDescent="0.35">
      <c r="A240" s="92" t="s">
        <v>580</v>
      </c>
    </row>
    <row r="241" spans="1:1" x14ac:dyDescent="0.35">
      <c r="A241" s="92" t="s">
        <v>584</v>
      </c>
    </row>
    <row r="242" spans="1:1" x14ac:dyDescent="0.35">
      <c r="A242" s="92" t="s">
        <v>1831</v>
      </c>
    </row>
    <row r="243" spans="1:1" x14ac:dyDescent="0.35">
      <c r="A243" s="92" t="s">
        <v>1832</v>
      </c>
    </row>
    <row r="244" spans="1:1" x14ac:dyDescent="0.35">
      <c r="A244" s="92" t="s">
        <v>1833</v>
      </c>
    </row>
    <row r="245" spans="1:1" x14ac:dyDescent="0.35">
      <c r="A245" s="92" t="s">
        <v>598</v>
      </c>
    </row>
    <row r="246" spans="1:1" x14ac:dyDescent="0.35">
      <c r="A246" s="92" t="s">
        <v>603</v>
      </c>
    </row>
    <row r="247" spans="1:1" x14ac:dyDescent="0.35">
      <c r="A247" s="92" t="s">
        <v>608</v>
      </c>
    </row>
    <row r="248" spans="1:1" x14ac:dyDescent="0.35">
      <c r="A248" s="92" t="s">
        <v>612</v>
      </c>
    </row>
    <row r="249" spans="1:1" x14ac:dyDescent="0.35">
      <c r="A249" s="92" t="s">
        <v>617</v>
      </c>
    </row>
    <row r="250" spans="1:1" x14ac:dyDescent="0.35">
      <c r="A250" s="92" t="s">
        <v>1834</v>
      </c>
    </row>
    <row r="251" spans="1:1" x14ac:dyDescent="0.35">
      <c r="A251" s="92" t="s">
        <v>1835</v>
      </c>
    </row>
    <row r="252" spans="1:1" x14ac:dyDescent="0.35">
      <c r="A252" s="92" t="s">
        <v>1836</v>
      </c>
    </row>
    <row r="253" spans="1:1" x14ac:dyDescent="0.35">
      <c r="A253" s="92" t="s">
        <v>1837</v>
      </c>
    </row>
    <row r="254" spans="1:1" x14ac:dyDescent="0.35">
      <c r="A254" s="92" t="s">
        <v>1838</v>
      </c>
    </row>
    <row r="255" spans="1:1" x14ac:dyDescent="0.35">
      <c r="A255" s="92" t="s">
        <v>1839</v>
      </c>
    </row>
    <row r="256" spans="1:1" x14ac:dyDescent="0.35">
      <c r="A256" s="92" t="s">
        <v>1840</v>
      </c>
    </row>
    <row r="257" spans="1:1" x14ac:dyDescent="0.35">
      <c r="A257" s="92" t="s">
        <v>1841</v>
      </c>
    </row>
    <row r="258" spans="1:1" x14ac:dyDescent="0.35">
      <c r="A258" s="92" t="s">
        <v>1842</v>
      </c>
    </row>
    <row r="259" spans="1:1" x14ac:dyDescent="0.35">
      <c r="A259" s="92" t="s">
        <v>1843</v>
      </c>
    </row>
    <row r="260" spans="1:1" x14ac:dyDescent="0.35">
      <c r="A260" s="92" t="s">
        <v>622</v>
      </c>
    </row>
    <row r="261" spans="1:1" x14ac:dyDescent="0.35">
      <c r="A261" s="92" t="s">
        <v>1844</v>
      </c>
    </row>
    <row r="262" spans="1:1" x14ac:dyDescent="0.35">
      <c r="A262" s="92" t="s">
        <v>1845</v>
      </c>
    </row>
    <row r="263" spans="1:1" x14ac:dyDescent="0.35">
      <c r="A263" s="92" t="s">
        <v>1846</v>
      </c>
    </row>
    <row r="264" spans="1:1" x14ac:dyDescent="0.35">
      <c r="A264" s="92" t="s">
        <v>1847</v>
      </c>
    </row>
    <row r="265" spans="1:1" x14ac:dyDescent="0.35">
      <c r="A265" s="92" t="s">
        <v>626</v>
      </c>
    </row>
    <row r="266" spans="1:1" x14ac:dyDescent="0.35">
      <c r="A266" s="92" t="s">
        <v>1848</v>
      </c>
    </row>
    <row r="267" spans="1:1" x14ac:dyDescent="0.35">
      <c r="A267" s="92" t="s">
        <v>635</v>
      </c>
    </row>
    <row r="268" spans="1:1" x14ac:dyDescent="0.35">
      <c r="A268" s="92" t="s">
        <v>1849</v>
      </c>
    </row>
    <row r="269" spans="1:1" x14ac:dyDescent="0.35">
      <c r="A269" s="92" t="s">
        <v>1850</v>
      </c>
    </row>
    <row r="270" spans="1:1" x14ac:dyDescent="0.35">
      <c r="A270" s="92" t="s">
        <v>1851</v>
      </c>
    </row>
    <row r="271" spans="1:1" x14ac:dyDescent="0.35">
      <c r="A271" s="92" t="s">
        <v>644</v>
      </c>
    </row>
    <row r="272" spans="1:1" x14ac:dyDescent="0.35">
      <c r="A272" s="92" t="s">
        <v>649</v>
      </c>
    </row>
    <row r="273" spans="1:1" x14ac:dyDescent="0.35">
      <c r="A273" s="92" t="s">
        <v>654</v>
      </c>
    </row>
    <row r="274" spans="1:1" x14ac:dyDescent="0.35">
      <c r="A274" s="92" t="s">
        <v>1852</v>
      </c>
    </row>
    <row r="275" spans="1:1" x14ac:dyDescent="0.35">
      <c r="A275" s="91" t="s">
        <v>1853</v>
      </c>
    </row>
    <row r="276" spans="1:1" x14ac:dyDescent="0.35">
      <c r="A276" s="92" t="s">
        <v>664</v>
      </c>
    </row>
    <row r="277" spans="1:1" x14ac:dyDescent="0.35">
      <c r="A277" s="92" t="s">
        <v>668</v>
      </c>
    </row>
    <row r="278" spans="1:1" x14ac:dyDescent="0.35">
      <c r="A278" s="92" t="s">
        <v>1854</v>
      </c>
    </row>
    <row r="279" spans="1:1" x14ac:dyDescent="0.35">
      <c r="A279" s="92" t="s">
        <v>672</v>
      </c>
    </row>
    <row r="280" spans="1:1" x14ac:dyDescent="0.35">
      <c r="A280" s="92" t="s">
        <v>676</v>
      </c>
    </row>
    <row r="281" spans="1:1" x14ac:dyDescent="0.35">
      <c r="A281" s="92" t="s">
        <v>1855</v>
      </c>
    </row>
    <row r="282" spans="1:1" x14ac:dyDescent="0.35">
      <c r="A282" s="92" t="s">
        <v>685</v>
      </c>
    </row>
    <row r="283" spans="1:1" x14ac:dyDescent="0.35">
      <c r="A283" s="92" t="s">
        <v>689</v>
      </c>
    </row>
    <row r="284" spans="1:1" x14ac:dyDescent="0.35">
      <c r="A284" s="92" t="s">
        <v>694</v>
      </c>
    </row>
    <row r="285" spans="1:1" x14ac:dyDescent="0.35">
      <c r="A285" s="92" t="s">
        <v>1856</v>
      </c>
    </row>
    <row r="286" spans="1:1" x14ac:dyDescent="0.35">
      <c r="A286" s="92" t="s">
        <v>699</v>
      </c>
    </row>
    <row r="287" spans="1:1" x14ac:dyDescent="0.35">
      <c r="A287" s="92" t="s">
        <v>703</v>
      </c>
    </row>
    <row r="288" spans="1:1" x14ac:dyDescent="0.35">
      <c r="A288" s="93" t="s">
        <v>707</v>
      </c>
    </row>
    <row r="289" spans="1:1" x14ac:dyDescent="0.35">
      <c r="A289" s="92" t="s">
        <v>711</v>
      </c>
    </row>
    <row r="290" spans="1:1" x14ac:dyDescent="0.35">
      <c r="A290" s="93" t="s">
        <v>1857</v>
      </c>
    </row>
    <row r="291" spans="1:1" x14ac:dyDescent="0.35">
      <c r="A291" s="92" t="s">
        <v>716</v>
      </c>
    </row>
    <row r="292" spans="1:1" x14ac:dyDescent="0.35">
      <c r="A292" s="92" t="s">
        <v>720</v>
      </c>
    </row>
    <row r="293" spans="1:1" x14ac:dyDescent="0.35">
      <c r="A293" s="92" t="s">
        <v>725</v>
      </c>
    </row>
    <row r="294" spans="1:1" x14ac:dyDescent="0.35">
      <c r="A294" s="92" t="s">
        <v>1858</v>
      </c>
    </row>
    <row r="295" spans="1:1" x14ac:dyDescent="0.35">
      <c r="A295" s="92" t="s">
        <v>730</v>
      </c>
    </row>
    <row r="296" spans="1:1" x14ac:dyDescent="0.35">
      <c r="A296" s="92" t="s">
        <v>735</v>
      </c>
    </row>
    <row r="297" spans="1:1" x14ac:dyDescent="0.35">
      <c r="A297" s="92" t="s">
        <v>739</v>
      </c>
    </row>
    <row r="298" spans="1:1" x14ac:dyDescent="0.35">
      <c r="A298" s="92" t="s">
        <v>1859</v>
      </c>
    </row>
    <row r="299" spans="1:1" x14ac:dyDescent="0.35">
      <c r="A299" s="92" t="s">
        <v>1860</v>
      </c>
    </row>
    <row r="300" spans="1:1" x14ac:dyDescent="0.35">
      <c r="A300" s="91" t="s">
        <v>1861</v>
      </c>
    </row>
    <row r="301" spans="1:1" x14ac:dyDescent="0.35">
      <c r="A301" s="92" t="s">
        <v>743</v>
      </c>
    </row>
    <row r="302" spans="1:1" x14ac:dyDescent="0.35">
      <c r="A302" s="93" t="s">
        <v>748</v>
      </c>
    </row>
    <row r="303" spans="1:1" x14ac:dyDescent="0.35">
      <c r="A303" s="92" t="s">
        <v>1862</v>
      </c>
    </row>
    <row r="304" spans="1:1" x14ac:dyDescent="0.35">
      <c r="A304" s="93" t="s">
        <v>1863</v>
      </c>
    </row>
    <row r="305" spans="1:1" x14ac:dyDescent="0.35">
      <c r="A305" s="92" t="s">
        <v>1864</v>
      </c>
    </row>
    <row r="306" spans="1:1" x14ac:dyDescent="0.35">
      <c r="A306" s="93" t="s">
        <v>1865</v>
      </c>
    </row>
    <row r="307" spans="1:1" x14ac:dyDescent="0.35">
      <c r="A307" s="92" t="s">
        <v>1866</v>
      </c>
    </row>
    <row r="308" spans="1:1" x14ac:dyDescent="0.35">
      <c r="A308" s="93" t="s">
        <v>1867</v>
      </c>
    </row>
    <row r="309" spans="1:1" x14ac:dyDescent="0.35">
      <c r="A309" s="93" t="s">
        <v>1868</v>
      </c>
    </row>
    <row r="310" spans="1:1" x14ac:dyDescent="0.35">
      <c r="A310" s="93" t="s">
        <v>1869</v>
      </c>
    </row>
    <row r="311" spans="1:1" x14ac:dyDescent="0.35">
      <c r="A311" s="93" t="s">
        <v>1870</v>
      </c>
    </row>
    <row r="312" spans="1:1" x14ac:dyDescent="0.35">
      <c r="A312" s="92" t="s">
        <v>1871</v>
      </c>
    </row>
    <row r="313" spans="1:1" x14ac:dyDescent="0.35">
      <c r="A313" s="92" t="s">
        <v>752</v>
      </c>
    </row>
    <row r="314" spans="1:1" x14ac:dyDescent="0.35">
      <c r="A314" s="92" t="s">
        <v>757</v>
      </c>
    </row>
    <row r="315" spans="1:1" x14ac:dyDescent="0.35">
      <c r="A315" s="92" t="s">
        <v>1872</v>
      </c>
    </row>
    <row r="316" spans="1:1" x14ac:dyDescent="0.35">
      <c r="A316" s="92" t="s">
        <v>761</v>
      </c>
    </row>
    <row r="317" spans="1:1" x14ac:dyDescent="0.35">
      <c r="A317" s="93" t="s">
        <v>1873</v>
      </c>
    </row>
    <row r="318" spans="1:1" x14ac:dyDescent="0.35">
      <c r="A318" s="92" t="s">
        <v>766</v>
      </c>
    </row>
    <row r="319" spans="1:1" x14ac:dyDescent="0.35">
      <c r="A319" s="92" t="s">
        <v>770</v>
      </c>
    </row>
    <row r="320" spans="1:1" x14ac:dyDescent="0.35">
      <c r="A320" s="92" t="s">
        <v>1874</v>
      </c>
    </row>
    <row r="321" spans="1:1" x14ac:dyDescent="0.35">
      <c r="A321" s="92" t="s">
        <v>774</v>
      </c>
    </row>
    <row r="322" spans="1:1" x14ac:dyDescent="0.35">
      <c r="A322" s="92" t="s">
        <v>778</v>
      </c>
    </row>
    <row r="323" spans="1:1" x14ac:dyDescent="0.35">
      <c r="A323" s="92" t="s">
        <v>1875</v>
      </c>
    </row>
    <row r="324" spans="1:1" x14ac:dyDescent="0.35">
      <c r="A324" s="92" t="s">
        <v>1876</v>
      </c>
    </row>
    <row r="325" spans="1:1" x14ac:dyDescent="0.35">
      <c r="A325" s="92" t="s">
        <v>782</v>
      </c>
    </row>
    <row r="326" spans="1:1" x14ac:dyDescent="0.35">
      <c r="A326" s="92" t="s">
        <v>1877</v>
      </c>
    </row>
    <row r="327" spans="1:1" x14ac:dyDescent="0.35">
      <c r="A327" s="92" t="s">
        <v>1878</v>
      </c>
    </row>
    <row r="328" spans="1:1" x14ac:dyDescent="0.35">
      <c r="A328" s="92" t="s">
        <v>787</v>
      </c>
    </row>
    <row r="329" spans="1:1" x14ac:dyDescent="0.35">
      <c r="A329" s="92" t="s">
        <v>791</v>
      </c>
    </row>
    <row r="330" spans="1:1" x14ac:dyDescent="0.35">
      <c r="A330" s="92" t="s">
        <v>1879</v>
      </c>
    </row>
    <row r="331" spans="1:1" x14ac:dyDescent="0.35">
      <c r="A331" s="92" t="s">
        <v>1880</v>
      </c>
    </row>
    <row r="332" spans="1:1" x14ac:dyDescent="0.35">
      <c r="A332" s="92" t="s">
        <v>1881</v>
      </c>
    </row>
    <row r="333" spans="1:1" x14ac:dyDescent="0.35">
      <c r="A333" s="92" t="s">
        <v>1882</v>
      </c>
    </row>
    <row r="334" spans="1:1" x14ac:dyDescent="0.35">
      <c r="A334" s="92" t="s">
        <v>1883</v>
      </c>
    </row>
    <row r="335" spans="1:1" x14ac:dyDescent="0.35">
      <c r="A335" s="92" t="s">
        <v>799</v>
      </c>
    </row>
    <row r="336" spans="1:1" x14ac:dyDescent="0.35">
      <c r="A336" s="92" t="s">
        <v>803</v>
      </c>
    </row>
    <row r="337" spans="1:1" x14ac:dyDescent="0.35">
      <c r="A337" s="92" t="s">
        <v>1884</v>
      </c>
    </row>
    <row r="338" spans="1:1" x14ac:dyDescent="0.35">
      <c r="A338" s="92" t="s">
        <v>1885</v>
      </c>
    </row>
    <row r="339" spans="1:1" x14ac:dyDescent="0.35">
      <c r="A339" s="92" t="s">
        <v>811</v>
      </c>
    </row>
    <row r="340" spans="1:1" x14ac:dyDescent="0.35">
      <c r="A340" s="92" t="s">
        <v>815</v>
      </c>
    </row>
    <row r="341" spans="1:1" x14ac:dyDescent="0.35">
      <c r="A341" s="93" t="s">
        <v>1886</v>
      </c>
    </row>
    <row r="342" spans="1:1" x14ac:dyDescent="0.35">
      <c r="A342" s="92" t="s">
        <v>819</v>
      </c>
    </row>
    <row r="343" spans="1:1" x14ac:dyDescent="0.35">
      <c r="A343" s="92" t="s">
        <v>1887</v>
      </c>
    </row>
    <row r="344" spans="1:1" x14ac:dyDescent="0.35">
      <c r="A344" s="92" t="s">
        <v>1888</v>
      </c>
    </row>
    <row r="345" spans="1:1" x14ac:dyDescent="0.35">
      <c r="A345" s="92" t="s">
        <v>823</v>
      </c>
    </row>
    <row r="346" spans="1:1" x14ac:dyDescent="0.35">
      <c r="A346" s="92" t="s">
        <v>1889</v>
      </c>
    </row>
    <row r="347" spans="1:1" x14ac:dyDescent="0.35">
      <c r="A347" s="92" t="s">
        <v>832</v>
      </c>
    </row>
    <row r="348" spans="1:1" x14ac:dyDescent="0.35">
      <c r="A348" s="92" t="s">
        <v>837</v>
      </c>
    </row>
    <row r="349" spans="1:1" x14ac:dyDescent="0.35">
      <c r="A349" s="92" t="s">
        <v>842</v>
      </c>
    </row>
    <row r="350" spans="1:1" x14ac:dyDescent="0.35">
      <c r="A350" s="92" t="s">
        <v>846</v>
      </c>
    </row>
    <row r="351" spans="1:1" x14ac:dyDescent="0.35">
      <c r="A351" s="92" t="s">
        <v>850</v>
      </c>
    </row>
    <row r="352" spans="1:1" x14ac:dyDescent="0.35">
      <c r="A352" s="92" t="s">
        <v>855</v>
      </c>
    </row>
    <row r="353" spans="1:1" x14ac:dyDescent="0.35">
      <c r="A353" s="92" t="s">
        <v>1890</v>
      </c>
    </row>
    <row r="354" spans="1:1" x14ac:dyDescent="0.35">
      <c r="A354" s="92" t="s">
        <v>1891</v>
      </c>
    </row>
    <row r="355" spans="1:1" x14ac:dyDescent="0.35">
      <c r="A355" s="92" t="s">
        <v>1892</v>
      </c>
    </row>
    <row r="356" spans="1:1" x14ac:dyDescent="0.35">
      <c r="A356" s="92" t="s">
        <v>1893</v>
      </c>
    </row>
    <row r="357" spans="1:1" x14ac:dyDescent="0.35">
      <c r="A357" s="92" t="s">
        <v>859</v>
      </c>
    </row>
    <row r="358" spans="1:1" x14ac:dyDescent="0.35">
      <c r="A358" s="91" t="s">
        <v>1894</v>
      </c>
    </row>
    <row r="359" spans="1:1" x14ac:dyDescent="0.35">
      <c r="A359" s="92" t="s">
        <v>863</v>
      </c>
    </row>
    <row r="360" spans="1:1" x14ac:dyDescent="0.35">
      <c r="A360" s="92" t="s">
        <v>1895</v>
      </c>
    </row>
    <row r="361" spans="1:1" x14ac:dyDescent="0.35">
      <c r="A361" s="92" t="s">
        <v>1896</v>
      </c>
    </row>
    <row r="362" spans="1:1" x14ac:dyDescent="0.35">
      <c r="A362" s="92" t="s">
        <v>1897</v>
      </c>
    </row>
    <row r="363" spans="1:1" x14ac:dyDescent="0.35">
      <c r="A363" s="92" t="s">
        <v>1898</v>
      </c>
    </row>
    <row r="364" spans="1:1" x14ac:dyDescent="0.35">
      <c r="A364" s="92" t="s">
        <v>867</v>
      </c>
    </row>
    <row r="365" spans="1:1" x14ac:dyDescent="0.35">
      <c r="A365" s="92" t="s">
        <v>1899</v>
      </c>
    </row>
    <row r="366" spans="1:1" x14ac:dyDescent="0.35">
      <c r="A366" s="92" t="s">
        <v>1900</v>
      </c>
    </row>
    <row r="367" spans="1:1" x14ac:dyDescent="0.35">
      <c r="A367" s="92" t="s">
        <v>1901</v>
      </c>
    </row>
    <row r="368" spans="1:1" x14ac:dyDescent="0.35">
      <c r="A368" s="92" t="s">
        <v>871</v>
      </c>
    </row>
    <row r="369" spans="1:1" x14ac:dyDescent="0.35">
      <c r="A369" s="92" t="s">
        <v>1902</v>
      </c>
    </row>
    <row r="370" spans="1:1" x14ac:dyDescent="0.35">
      <c r="A370" s="92" t="s">
        <v>875</v>
      </c>
    </row>
    <row r="371" spans="1:1" x14ac:dyDescent="0.35">
      <c r="A371" s="92" t="s">
        <v>879</v>
      </c>
    </row>
    <row r="372" spans="1:1" x14ac:dyDescent="0.35">
      <c r="A372" s="92" t="s">
        <v>1903</v>
      </c>
    </row>
    <row r="373" spans="1:1" x14ac:dyDescent="0.35">
      <c r="A373" s="92" t="s">
        <v>883</v>
      </c>
    </row>
    <row r="374" spans="1:1" x14ac:dyDescent="0.35">
      <c r="A374" s="92" t="s">
        <v>1904</v>
      </c>
    </row>
    <row r="375" spans="1:1" x14ac:dyDescent="0.35">
      <c r="A375" s="92" t="s">
        <v>1905</v>
      </c>
    </row>
    <row r="376" spans="1:1" x14ac:dyDescent="0.35">
      <c r="A376" s="92" t="s">
        <v>887</v>
      </c>
    </row>
    <row r="377" spans="1:1" x14ac:dyDescent="0.35">
      <c r="A377" s="92" t="s">
        <v>892</v>
      </c>
    </row>
    <row r="378" spans="1:1" x14ac:dyDescent="0.35">
      <c r="A378" s="92" t="s">
        <v>1906</v>
      </c>
    </row>
    <row r="379" spans="1:1" x14ac:dyDescent="0.35">
      <c r="A379" s="92" t="s">
        <v>897</v>
      </c>
    </row>
    <row r="380" spans="1:1" x14ac:dyDescent="0.35">
      <c r="A380" s="92" t="s">
        <v>901</v>
      </c>
    </row>
    <row r="381" spans="1:1" x14ac:dyDescent="0.35">
      <c r="A381" s="92" t="s">
        <v>905</v>
      </c>
    </row>
    <row r="382" spans="1:1" x14ac:dyDescent="0.35">
      <c r="A382" s="92" t="s">
        <v>910</v>
      </c>
    </row>
    <row r="383" spans="1:1" x14ac:dyDescent="0.35">
      <c r="A383" s="92" t="s">
        <v>914</v>
      </c>
    </row>
    <row r="384" spans="1:1" x14ac:dyDescent="0.35">
      <c r="A384" s="92" t="s">
        <v>1907</v>
      </c>
    </row>
    <row r="385" spans="1:1" x14ac:dyDescent="0.35">
      <c r="A385" s="92" t="s">
        <v>1908</v>
      </c>
    </row>
    <row r="386" spans="1:1" x14ac:dyDescent="0.35">
      <c r="A386" s="92" t="s">
        <v>919</v>
      </c>
    </row>
    <row r="387" spans="1:1" x14ac:dyDescent="0.35">
      <c r="A387" s="92" t="s">
        <v>1909</v>
      </c>
    </row>
    <row r="388" spans="1:1" x14ac:dyDescent="0.35">
      <c r="A388" s="92" t="s">
        <v>1910</v>
      </c>
    </row>
    <row r="389" spans="1:1" x14ac:dyDescent="0.35">
      <c r="A389" s="92" t="s">
        <v>924</v>
      </c>
    </row>
    <row r="390" spans="1:1" x14ac:dyDescent="0.35">
      <c r="A390" s="92" t="s">
        <v>1911</v>
      </c>
    </row>
    <row r="391" spans="1:1" x14ac:dyDescent="0.35">
      <c r="A391" s="92" t="s">
        <v>932</v>
      </c>
    </row>
    <row r="392" spans="1:1" x14ac:dyDescent="0.35">
      <c r="A392" s="93" t="s">
        <v>933</v>
      </c>
    </row>
    <row r="393" spans="1:1" x14ac:dyDescent="0.35">
      <c r="A393" s="92" t="s">
        <v>937</v>
      </c>
    </row>
    <row r="394" spans="1:1" x14ac:dyDescent="0.35">
      <c r="A394" s="92" t="s">
        <v>941</v>
      </c>
    </row>
    <row r="395" spans="1:1" x14ac:dyDescent="0.35">
      <c r="A395" s="92" t="s">
        <v>1912</v>
      </c>
    </row>
    <row r="396" spans="1:1" x14ac:dyDescent="0.35">
      <c r="A396" s="92" t="s">
        <v>1913</v>
      </c>
    </row>
    <row r="397" spans="1:1" x14ac:dyDescent="0.35">
      <c r="A397" s="92" t="s">
        <v>945</v>
      </c>
    </row>
    <row r="398" spans="1:1" x14ac:dyDescent="0.35">
      <c r="A398" s="92" t="s">
        <v>950</v>
      </c>
    </row>
    <row r="399" spans="1:1" x14ac:dyDescent="0.35">
      <c r="A399" s="92" t="s">
        <v>955</v>
      </c>
    </row>
    <row r="400" spans="1:1" x14ac:dyDescent="0.35">
      <c r="A400" s="92" t="s">
        <v>1914</v>
      </c>
    </row>
    <row r="401" spans="1:1" x14ac:dyDescent="0.35">
      <c r="A401" s="92" t="s">
        <v>959</v>
      </c>
    </row>
    <row r="402" spans="1:1" x14ac:dyDescent="0.35">
      <c r="A402" s="92" t="s">
        <v>964</v>
      </c>
    </row>
    <row r="403" spans="1:1" x14ac:dyDescent="0.35">
      <c r="A403" s="92" t="s">
        <v>968</v>
      </c>
    </row>
    <row r="404" spans="1:1" x14ac:dyDescent="0.35">
      <c r="A404" s="92" t="s">
        <v>972</v>
      </c>
    </row>
    <row r="405" spans="1:1" x14ac:dyDescent="0.35">
      <c r="A405" s="92" t="s">
        <v>976</v>
      </c>
    </row>
    <row r="406" spans="1:1" x14ac:dyDescent="0.35">
      <c r="A406" s="92" t="s">
        <v>980</v>
      </c>
    </row>
    <row r="407" spans="1:1" x14ac:dyDescent="0.35">
      <c r="A407" s="92" t="s">
        <v>985</v>
      </c>
    </row>
    <row r="408" spans="1:1" x14ac:dyDescent="0.35">
      <c r="A408" s="92" t="s">
        <v>989</v>
      </c>
    </row>
    <row r="409" spans="1:1" x14ac:dyDescent="0.35">
      <c r="A409" s="92" t="s">
        <v>1915</v>
      </c>
    </row>
    <row r="410" spans="1:1" x14ac:dyDescent="0.35">
      <c r="A410" s="92" t="s">
        <v>1916</v>
      </c>
    </row>
    <row r="411" spans="1:1" x14ac:dyDescent="0.35">
      <c r="A411" s="92" t="s">
        <v>1917</v>
      </c>
    </row>
    <row r="412" spans="1:1" x14ac:dyDescent="0.35">
      <c r="A412" s="92" t="s">
        <v>992</v>
      </c>
    </row>
    <row r="413" spans="1:1" x14ac:dyDescent="0.35">
      <c r="A413" s="93" t="s">
        <v>1918</v>
      </c>
    </row>
    <row r="414" spans="1:1" ht="17.149999999999999" customHeight="1" x14ac:dyDescent="0.35">
      <c r="A414" s="93" t="s">
        <v>1919</v>
      </c>
    </row>
    <row r="415" spans="1:1" x14ac:dyDescent="0.35">
      <c r="A415" s="92" t="s">
        <v>995</v>
      </c>
    </row>
    <row r="416" spans="1:1" x14ac:dyDescent="0.35">
      <c r="A416" s="92" t="s">
        <v>999</v>
      </c>
    </row>
    <row r="417" spans="1:1" x14ac:dyDescent="0.35">
      <c r="A417" s="92" t="s">
        <v>1003</v>
      </c>
    </row>
    <row r="418" spans="1:1" x14ac:dyDescent="0.35">
      <c r="A418" s="92" t="s">
        <v>1007</v>
      </c>
    </row>
    <row r="419" spans="1:1" x14ac:dyDescent="0.35">
      <c r="A419" s="92" t="s">
        <v>1011</v>
      </c>
    </row>
    <row r="420" spans="1:1" x14ac:dyDescent="0.35">
      <c r="A420" s="92" t="s">
        <v>1920</v>
      </c>
    </row>
    <row r="421" spans="1:1" x14ac:dyDescent="0.35">
      <c r="A421" s="92" t="s">
        <v>1019</v>
      </c>
    </row>
    <row r="422" spans="1:1" x14ac:dyDescent="0.35">
      <c r="A422" s="92" t="s">
        <v>1921</v>
      </c>
    </row>
    <row r="423" spans="1:1" x14ac:dyDescent="0.35">
      <c r="A423" s="92" t="s">
        <v>1922</v>
      </c>
    </row>
    <row r="424" spans="1:1" x14ac:dyDescent="0.35">
      <c r="A424" s="92" t="s">
        <v>1031</v>
      </c>
    </row>
    <row r="425" spans="1:1" x14ac:dyDescent="0.35">
      <c r="A425" s="92" t="s">
        <v>1923</v>
      </c>
    </row>
    <row r="426" spans="1:1" x14ac:dyDescent="0.35">
      <c r="A426" s="92" t="s">
        <v>1035</v>
      </c>
    </row>
    <row r="427" spans="1:1" x14ac:dyDescent="0.35">
      <c r="A427" s="92" t="s">
        <v>1039</v>
      </c>
    </row>
    <row r="428" spans="1:1" x14ac:dyDescent="0.35">
      <c r="A428" s="92" t="s">
        <v>1924</v>
      </c>
    </row>
    <row r="429" spans="1:1" x14ac:dyDescent="0.35">
      <c r="A429" s="92" t="s">
        <v>1044</v>
      </c>
    </row>
    <row r="430" spans="1:1" x14ac:dyDescent="0.35">
      <c r="A430" s="92" t="s">
        <v>1048</v>
      </c>
    </row>
    <row r="431" spans="1:1" x14ac:dyDescent="0.35">
      <c r="A431" s="92" t="s">
        <v>1052</v>
      </c>
    </row>
    <row r="432" spans="1:1" x14ac:dyDescent="0.35">
      <c r="A432" s="92" t="s">
        <v>1925</v>
      </c>
    </row>
    <row r="433" spans="1:1" x14ac:dyDescent="0.35">
      <c r="A433" s="92" t="s">
        <v>1057</v>
      </c>
    </row>
    <row r="434" spans="1:1" x14ac:dyDescent="0.35">
      <c r="A434" s="92" t="s">
        <v>1061</v>
      </c>
    </row>
    <row r="435" spans="1:1" x14ac:dyDescent="0.35">
      <c r="A435" s="92" t="s">
        <v>1066</v>
      </c>
    </row>
    <row r="436" spans="1:1" x14ac:dyDescent="0.35">
      <c r="A436" s="92" t="s">
        <v>1926</v>
      </c>
    </row>
    <row r="437" spans="1:1" x14ac:dyDescent="0.35">
      <c r="A437" s="92" t="s">
        <v>1927</v>
      </c>
    </row>
    <row r="438" spans="1:1" x14ac:dyDescent="0.35">
      <c r="A438" s="91" t="s">
        <v>1928</v>
      </c>
    </row>
    <row r="439" spans="1:1" x14ac:dyDescent="0.35">
      <c r="A439" s="92" t="s">
        <v>1929</v>
      </c>
    </row>
    <row r="440" spans="1:1" x14ac:dyDescent="0.35">
      <c r="A440" s="92" t="s">
        <v>1075</v>
      </c>
    </row>
    <row r="441" spans="1:1" x14ac:dyDescent="0.35">
      <c r="A441" s="93" t="s">
        <v>1930</v>
      </c>
    </row>
    <row r="442" spans="1:1" x14ac:dyDescent="0.35">
      <c r="A442" s="92" t="s">
        <v>1079</v>
      </c>
    </row>
    <row r="443" spans="1:1" x14ac:dyDescent="0.35">
      <c r="A443" s="92" t="s">
        <v>1084</v>
      </c>
    </row>
    <row r="444" spans="1:1" x14ac:dyDescent="0.35">
      <c r="A444" s="92" t="s">
        <v>1931</v>
      </c>
    </row>
    <row r="445" spans="1:1" x14ac:dyDescent="0.35">
      <c r="A445" s="92" t="s">
        <v>1088</v>
      </c>
    </row>
    <row r="446" spans="1:1" x14ac:dyDescent="0.35">
      <c r="A446" s="92" t="s">
        <v>1932</v>
      </c>
    </row>
    <row r="447" spans="1:1" x14ac:dyDescent="0.35">
      <c r="A447" s="92" t="s">
        <v>1933</v>
      </c>
    </row>
    <row r="448" spans="1:1" x14ac:dyDescent="0.35">
      <c r="A448" s="92" t="s">
        <v>1096</v>
      </c>
    </row>
    <row r="449" spans="1:1" x14ac:dyDescent="0.35">
      <c r="A449" s="92" t="s">
        <v>1934</v>
      </c>
    </row>
    <row r="450" spans="1:1" x14ac:dyDescent="0.35">
      <c r="A450" s="93" t="s">
        <v>1935</v>
      </c>
    </row>
    <row r="451" spans="1:1" x14ac:dyDescent="0.35">
      <c r="A451" s="92" t="s">
        <v>1936</v>
      </c>
    </row>
    <row r="452" spans="1:1" x14ac:dyDescent="0.35">
      <c r="A452" s="92" t="s">
        <v>1105</v>
      </c>
    </row>
    <row r="453" spans="1:1" x14ac:dyDescent="0.35">
      <c r="A453" s="92" t="s">
        <v>1937</v>
      </c>
    </row>
    <row r="454" spans="1:1" x14ac:dyDescent="0.35">
      <c r="A454" s="92" t="s">
        <v>1110</v>
      </c>
    </row>
    <row r="455" spans="1:1" x14ac:dyDescent="0.35">
      <c r="A455" s="92" t="s">
        <v>1114</v>
      </c>
    </row>
    <row r="456" spans="1:1" x14ac:dyDescent="0.35">
      <c r="A456" s="92" t="s">
        <v>1118</v>
      </c>
    </row>
    <row r="457" spans="1:1" x14ac:dyDescent="0.35">
      <c r="A457" s="92" t="s">
        <v>1938</v>
      </c>
    </row>
    <row r="458" spans="1:1" x14ac:dyDescent="0.35">
      <c r="A458" s="92" t="s">
        <v>1122</v>
      </c>
    </row>
    <row r="459" spans="1:1" x14ac:dyDescent="0.35">
      <c r="A459" s="93" t="s">
        <v>1127</v>
      </c>
    </row>
    <row r="460" spans="1:1" x14ac:dyDescent="0.35">
      <c r="A460" s="92" t="s">
        <v>1939</v>
      </c>
    </row>
    <row r="461" spans="1:1" x14ac:dyDescent="0.35">
      <c r="A461" s="92" t="s">
        <v>1940</v>
      </c>
    </row>
    <row r="462" spans="1:1" x14ac:dyDescent="0.35">
      <c r="A462" s="92" t="s">
        <v>1131</v>
      </c>
    </row>
    <row r="463" spans="1:1" x14ac:dyDescent="0.35">
      <c r="A463" s="92" t="s">
        <v>1135</v>
      </c>
    </row>
    <row r="464" spans="1:1" x14ac:dyDescent="0.35">
      <c r="A464" s="92" t="s">
        <v>1139</v>
      </c>
    </row>
    <row r="465" spans="1:1" x14ac:dyDescent="0.35">
      <c r="A465" s="93" t="s">
        <v>1941</v>
      </c>
    </row>
    <row r="466" spans="1:1" x14ac:dyDescent="0.35">
      <c r="A466" s="92" t="s">
        <v>1942</v>
      </c>
    </row>
    <row r="467" spans="1:1" x14ac:dyDescent="0.35">
      <c r="A467" s="93" t="s">
        <v>1147</v>
      </c>
    </row>
    <row r="468" spans="1:1" x14ac:dyDescent="0.35">
      <c r="A468" s="92" t="s">
        <v>1151</v>
      </c>
    </row>
    <row r="469" spans="1:1" x14ac:dyDescent="0.35">
      <c r="A469" s="92" t="s">
        <v>1155</v>
      </c>
    </row>
    <row r="470" spans="1:1" x14ac:dyDescent="0.35">
      <c r="A470" s="92" t="s">
        <v>1160</v>
      </c>
    </row>
    <row r="471" spans="1:1" x14ac:dyDescent="0.35">
      <c r="A471" s="92" t="s">
        <v>1943</v>
      </c>
    </row>
    <row r="472" spans="1:1" x14ac:dyDescent="0.35">
      <c r="A472" s="92" t="s">
        <v>1164</v>
      </c>
    </row>
    <row r="473" spans="1:1" x14ac:dyDescent="0.35">
      <c r="A473" s="92" t="s">
        <v>1168</v>
      </c>
    </row>
    <row r="474" spans="1:1" x14ac:dyDescent="0.35">
      <c r="A474" s="92" t="s">
        <v>1172</v>
      </c>
    </row>
    <row r="475" spans="1:1" x14ac:dyDescent="0.35">
      <c r="A475" s="93" t="s">
        <v>1944</v>
      </c>
    </row>
    <row r="476" spans="1:1" x14ac:dyDescent="0.35">
      <c r="A476" s="92" t="s">
        <v>1175</v>
      </c>
    </row>
    <row r="477" spans="1:1" x14ac:dyDescent="0.35">
      <c r="A477" s="92" t="s">
        <v>1179</v>
      </c>
    </row>
    <row r="478" spans="1:1" x14ac:dyDescent="0.35">
      <c r="A478" s="92" t="s">
        <v>1183</v>
      </c>
    </row>
    <row r="479" spans="1:1" x14ac:dyDescent="0.35">
      <c r="A479" s="92" t="s">
        <v>1188</v>
      </c>
    </row>
    <row r="480" spans="1:1" x14ac:dyDescent="0.35">
      <c r="A480" s="92" t="s">
        <v>1945</v>
      </c>
    </row>
    <row r="481" spans="1:1" x14ac:dyDescent="0.35">
      <c r="A481" s="92" t="s">
        <v>1192</v>
      </c>
    </row>
    <row r="482" spans="1:1" x14ac:dyDescent="0.35">
      <c r="A482" s="92" t="s">
        <v>1196</v>
      </c>
    </row>
    <row r="483" spans="1:1" x14ac:dyDescent="0.35">
      <c r="A483" s="92" t="s">
        <v>1201</v>
      </c>
    </row>
    <row r="484" spans="1:1" x14ac:dyDescent="0.35">
      <c r="A484" s="92" t="s">
        <v>1946</v>
      </c>
    </row>
    <row r="485" spans="1:1" x14ac:dyDescent="0.35">
      <c r="A485" s="92" t="s">
        <v>1206</v>
      </c>
    </row>
    <row r="486" spans="1:1" x14ac:dyDescent="0.35">
      <c r="A486" s="92" t="s">
        <v>1947</v>
      </c>
    </row>
    <row r="487" spans="1:1" x14ac:dyDescent="0.35">
      <c r="A487" s="92" t="s">
        <v>1210</v>
      </c>
    </row>
    <row r="488" spans="1:1" x14ac:dyDescent="0.35">
      <c r="A488" s="92" t="s">
        <v>1948</v>
      </c>
    </row>
    <row r="489" spans="1:1" x14ac:dyDescent="0.35">
      <c r="A489" s="92" t="s">
        <v>1949</v>
      </c>
    </row>
    <row r="490" spans="1:1" x14ac:dyDescent="0.35">
      <c r="A490" s="92" t="s">
        <v>1215</v>
      </c>
    </row>
    <row r="491" spans="1:1" x14ac:dyDescent="0.35">
      <c r="A491" s="92" t="s">
        <v>1950</v>
      </c>
    </row>
    <row r="492" spans="1:1" x14ac:dyDescent="0.35">
      <c r="A492" s="92" t="s">
        <v>1951</v>
      </c>
    </row>
    <row r="493" spans="1:1" x14ac:dyDescent="0.35">
      <c r="A493" s="92" t="s">
        <v>1219</v>
      </c>
    </row>
    <row r="494" spans="1:1" x14ac:dyDescent="0.35">
      <c r="A494" s="92" t="s">
        <v>1952</v>
      </c>
    </row>
    <row r="495" spans="1:1" x14ac:dyDescent="0.35">
      <c r="A495" s="92" t="s">
        <v>1953</v>
      </c>
    </row>
    <row r="496" spans="1:1" x14ac:dyDescent="0.35">
      <c r="A496" s="92" t="s">
        <v>1223</v>
      </c>
    </row>
    <row r="497" spans="1:1" x14ac:dyDescent="0.35">
      <c r="A497" s="92" t="s">
        <v>1228</v>
      </c>
    </row>
    <row r="498" spans="1:1" x14ac:dyDescent="0.35">
      <c r="A498" s="92" t="s">
        <v>1954</v>
      </c>
    </row>
    <row r="499" spans="1:1" x14ac:dyDescent="0.35">
      <c r="A499" s="92" t="s">
        <v>1955</v>
      </c>
    </row>
    <row r="500" spans="1:1" x14ac:dyDescent="0.35">
      <c r="A500" s="92" t="s">
        <v>1232</v>
      </c>
    </row>
    <row r="501" spans="1:1" x14ac:dyDescent="0.35">
      <c r="A501" s="92" t="s">
        <v>1956</v>
      </c>
    </row>
    <row r="502" spans="1:1" x14ac:dyDescent="0.35">
      <c r="A502" s="92" t="s">
        <v>1236</v>
      </c>
    </row>
    <row r="503" spans="1:1" x14ac:dyDescent="0.35">
      <c r="A503" s="92" t="s">
        <v>1241</v>
      </c>
    </row>
    <row r="504" spans="1:1" x14ac:dyDescent="0.35">
      <c r="A504" s="92" t="s">
        <v>1245</v>
      </c>
    </row>
    <row r="505" spans="1:1" x14ac:dyDescent="0.35">
      <c r="A505" s="92" t="s">
        <v>1249</v>
      </c>
    </row>
    <row r="506" spans="1:1" x14ac:dyDescent="0.35">
      <c r="A506" s="92" t="s">
        <v>1254</v>
      </c>
    </row>
    <row r="507" spans="1:1" x14ac:dyDescent="0.35">
      <c r="A507" s="92" t="s">
        <v>1258</v>
      </c>
    </row>
    <row r="508" spans="1:1" x14ac:dyDescent="0.35">
      <c r="A508" s="92" t="s">
        <v>1262</v>
      </c>
    </row>
    <row r="509" spans="1:1" x14ac:dyDescent="0.35">
      <c r="A509" s="92" t="s">
        <v>1957</v>
      </c>
    </row>
    <row r="510" spans="1:1" x14ac:dyDescent="0.35">
      <c r="A510" s="92" t="s">
        <v>1266</v>
      </c>
    </row>
    <row r="511" spans="1:1" x14ac:dyDescent="0.35">
      <c r="A511" s="92" t="s">
        <v>1958</v>
      </c>
    </row>
    <row r="512" spans="1:1" x14ac:dyDescent="0.35">
      <c r="A512" s="92" t="s">
        <v>1959</v>
      </c>
    </row>
    <row r="513" spans="1:1" x14ac:dyDescent="0.35">
      <c r="A513" s="92" t="s">
        <v>1270</v>
      </c>
    </row>
    <row r="514" spans="1:1" x14ac:dyDescent="0.35">
      <c r="A514" s="92" t="s">
        <v>1960</v>
      </c>
    </row>
    <row r="515" spans="1:1" x14ac:dyDescent="0.35">
      <c r="A515" s="92" t="s">
        <v>1274</v>
      </c>
    </row>
    <row r="516" spans="1:1" x14ac:dyDescent="0.35">
      <c r="A516" s="92" t="s">
        <v>1961</v>
      </c>
    </row>
    <row r="517" spans="1:1" x14ac:dyDescent="0.35">
      <c r="A517" s="92" t="s">
        <v>1283</v>
      </c>
    </row>
    <row r="518" spans="1:1" x14ac:dyDescent="0.35">
      <c r="A518" s="92" t="s">
        <v>1962</v>
      </c>
    </row>
    <row r="519" spans="1:1" x14ac:dyDescent="0.35">
      <c r="A519" s="92" t="s">
        <v>1963</v>
      </c>
    </row>
    <row r="520" spans="1:1" x14ac:dyDescent="0.35">
      <c r="A520" s="92" t="s">
        <v>1287</v>
      </c>
    </row>
    <row r="521" spans="1:1" x14ac:dyDescent="0.35">
      <c r="A521" s="92" t="s">
        <v>1964</v>
      </c>
    </row>
    <row r="522" spans="1:1" x14ac:dyDescent="0.35">
      <c r="A522" s="92" t="s">
        <v>1295</v>
      </c>
    </row>
    <row r="523" spans="1:1" x14ac:dyDescent="0.35">
      <c r="A523" s="92" t="s">
        <v>1965</v>
      </c>
    </row>
    <row r="524" spans="1:1" x14ac:dyDescent="0.35">
      <c r="A524" s="92" t="s">
        <v>1966</v>
      </c>
    </row>
    <row r="525" spans="1:1" x14ac:dyDescent="0.35">
      <c r="A525" s="92" t="s">
        <v>1299</v>
      </c>
    </row>
    <row r="526" spans="1:1" x14ac:dyDescent="0.35">
      <c r="A526" s="92" t="s">
        <v>1304</v>
      </c>
    </row>
    <row r="527" spans="1:1" x14ac:dyDescent="0.35">
      <c r="A527" s="92" t="s">
        <v>1967</v>
      </c>
    </row>
    <row r="528" spans="1:1" x14ac:dyDescent="0.35">
      <c r="A528" s="92" t="s">
        <v>1308</v>
      </c>
    </row>
    <row r="529" spans="1:1" x14ac:dyDescent="0.35">
      <c r="A529" s="92" t="s">
        <v>1968</v>
      </c>
    </row>
    <row r="530" spans="1:1" x14ac:dyDescent="0.35">
      <c r="A530" s="92" t="s">
        <v>1969</v>
      </c>
    </row>
    <row r="531" spans="1:1" x14ac:dyDescent="0.35">
      <c r="A531" s="92" t="s">
        <v>1312</v>
      </c>
    </row>
    <row r="532" spans="1:1" x14ac:dyDescent="0.35">
      <c r="A532" s="91" t="s">
        <v>1970</v>
      </c>
    </row>
    <row r="533" spans="1:1" x14ac:dyDescent="0.35">
      <c r="A533" s="92" t="s">
        <v>1971</v>
      </c>
    </row>
    <row r="534" spans="1:1" x14ac:dyDescent="0.35">
      <c r="A534" s="92" t="s">
        <v>1972</v>
      </c>
    </row>
    <row r="535" spans="1:1" x14ac:dyDescent="0.35">
      <c r="A535" s="92" t="s">
        <v>1973</v>
      </c>
    </row>
    <row r="536" spans="1:1" x14ac:dyDescent="0.35">
      <c r="A536" s="92" t="s">
        <v>1317</v>
      </c>
    </row>
    <row r="537" spans="1:1" x14ac:dyDescent="0.35">
      <c r="A537" s="92" t="s">
        <v>1974</v>
      </c>
    </row>
    <row r="538" spans="1:1" x14ac:dyDescent="0.35">
      <c r="A538" s="92" t="s">
        <v>1321</v>
      </c>
    </row>
    <row r="539" spans="1:1" x14ac:dyDescent="0.35">
      <c r="A539" s="92" t="s">
        <v>1325</v>
      </c>
    </row>
    <row r="540" spans="1:1" x14ac:dyDescent="0.35">
      <c r="A540" s="92" t="s">
        <v>1975</v>
      </c>
    </row>
    <row r="541" spans="1:1" x14ac:dyDescent="0.35">
      <c r="A541" s="92" t="s">
        <v>1329</v>
      </c>
    </row>
    <row r="542" spans="1:1" x14ac:dyDescent="0.35">
      <c r="A542" s="92" t="s">
        <v>1976</v>
      </c>
    </row>
    <row r="543" spans="1:1" x14ac:dyDescent="0.35">
      <c r="A543" s="91" t="s">
        <v>1977</v>
      </c>
    </row>
    <row r="544" spans="1:1" x14ac:dyDescent="0.35">
      <c r="A544" s="92" t="s">
        <v>1978</v>
      </c>
    </row>
    <row r="545" spans="1:1" x14ac:dyDescent="0.35">
      <c r="A545" s="92" t="s">
        <v>1333</v>
      </c>
    </row>
    <row r="546" spans="1:1" x14ac:dyDescent="0.35">
      <c r="A546" s="92" t="s">
        <v>1979</v>
      </c>
    </row>
    <row r="547" spans="1:1" x14ac:dyDescent="0.35">
      <c r="A547" s="91" t="s">
        <v>1980</v>
      </c>
    </row>
    <row r="548" spans="1:1" x14ac:dyDescent="0.35">
      <c r="A548" s="91" t="s">
        <v>1981</v>
      </c>
    </row>
    <row r="549" spans="1:1" x14ac:dyDescent="0.35">
      <c r="A549" s="92" t="s">
        <v>1338</v>
      </c>
    </row>
    <row r="550" spans="1:1" x14ac:dyDescent="0.35">
      <c r="A550" s="92" t="s">
        <v>1982</v>
      </c>
    </row>
    <row r="551" spans="1:1" x14ac:dyDescent="0.35">
      <c r="A551" s="94" t="s">
        <v>1983</v>
      </c>
    </row>
    <row r="552" spans="1:1" x14ac:dyDescent="0.35">
      <c r="A552" s="92" t="s">
        <v>1343</v>
      </c>
    </row>
    <row r="553" spans="1:1" x14ac:dyDescent="0.35">
      <c r="A553" s="92" t="s">
        <v>1984</v>
      </c>
    </row>
    <row r="554" spans="1:1" x14ac:dyDescent="0.35">
      <c r="A554" s="92" t="s">
        <v>1985</v>
      </c>
    </row>
    <row r="555" spans="1:1" x14ac:dyDescent="0.35">
      <c r="A555" s="92" t="s">
        <v>1986</v>
      </c>
    </row>
    <row r="556" spans="1:1" x14ac:dyDescent="0.35">
      <c r="A556" s="92" t="s">
        <v>1987</v>
      </c>
    </row>
    <row r="557" spans="1:1" x14ac:dyDescent="0.35">
      <c r="A557" s="92" t="s">
        <v>1356</v>
      </c>
    </row>
    <row r="558" spans="1:1" x14ac:dyDescent="0.35">
      <c r="A558" s="91" t="s">
        <v>1988</v>
      </c>
    </row>
    <row r="559" spans="1:1" x14ac:dyDescent="0.35">
      <c r="A559" s="92" t="s">
        <v>1361</v>
      </c>
    </row>
    <row r="560" spans="1:1" x14ac:dyDescent="0.35">
      <c r="A560" s="92" t="s">
        <v>1365</v>
      </c>
    </row>
    <row r="561" spans="1:1" x14ac:dyDescent="0.35">
      <c r="A561" s="94" t="s">
        <v>1989</v>
      </c>
    </row>
    <row r="562" spans="1:1" x14ac:dyDescent="0.35">
      <c r="A562" s="92" t="s">
        <v>1369</v>
      </c>
    </row>
    <row r="563" spans="1:1" x14ac:dyDescent="0.35">
      <c r="A563" s="92" t="s">
        <v>1374</v>
      </c>
    </row>
    <row r="564" spans="1:1" x14ac:dyDescent="0.35">
      <c r="A564" s="92" t="s">
        <v>1990</v>
      </c>
    </row>
    <row r="565" spans="1:1" x14ac:dyDescent="0.35">
      <c r="A565" s="92" t="s">
        <v>1991</v>
      </c>
    </row>
    <row r="566" spans="1:1" x14ac:dyDescent="0.35">
      <c r="A566" s="92" t="s">
        <v>1992</v>
      </c>
    </row>
    <row r="567" spans="1:1" x14ac:dyDescent="0.35">
      <c r="A567" s="92" t="s">
        <v>1387</v>
      </c>
    </row>
    <row r="568" spans="1:1" x14ac:dyDescent="0.35">
      <c r="A568" s="92" t="s">
        <v>1993</v>
      </c>
    </row>
    <row r="569" spans="1:1" x14ac:dyDescent="0.35">
      <c r="A569" s="92" t="s">
        <v>1994</v>
      </c>
    </row>
    <row r="570" spans="1:1" x14ac:dyDescent="0.35">
      <c r="A570" s="92" t="s">
        <v>1400</v>
      </c>
    </row>
    <row r="571" spans="1:1" x14ac:dyDescent="0.35">
      <c r="A571" s="92" t="s">
        <v>1995</v>
      </c>
    </row>
    <row r="572" spans="1:1" x14ac:dyDescent="0.35">
      <c r="A572" s="92" t="s">
        <v>1404</v>
      </c>
    </row>
    <row r="573" spans="1:1" x14ac:dyDescent="0.35">
      <c r="A573" s="92" t="s">
        <v>1996</v>
      </c>
    </row>
    <row r="574" spans="1:1" x14ac:dyDescent="0.35">
      <c r="A574" s="92" t="s">
        <v>1997</v>
      </c>
    </row>
    <row r="575" spans="1:1" x14ac:dyDescent="0.35">
      <c r="A575" s="92" t="s">
        <v>1417</v>
      </c>
    </row>
    <row r="576" spans="1:1" x14ac:dyDescent="0.35">
      <c r="A576" s="92" t="s">
        <v>1998</v>
      </c>
    </row>
    <row r="577" spans="1:1" x14ac:dyDescent="0.35">
      <c r="A577" s="92" t="s">
        <v>1421</v>
      </c>
    </row>
    <row r="578" spans="1:1" x14ac:dyDescent="0.35">
      <c r="A578" s="92" t="s">
        <v>1426</v>
      </c>
    </row>
    <row r="579" spans="1:1" x14ac:dyDescent="0.35">
      <c r="A579" s="92" t="s">
        <v>1430</v>
      </c>
    </row>
    <row r="580" spans="1:1" x14ac:dyDescent="0.35">
      <c r="A580" s="92" t="s">
        <v>1999</v>
      </c>
    </row>
    <row r="581" spans="1:1" x14ac:dyDescent="0.35">
      <c r="A581" s="92" t="s">
        <v>1438</v>
      </c>
    </row>
    <row r="582" spans="1:1" x14ac:dyDescent="0.35">
      <c r="A582" s="92" t="s">
        <v>1442</v>
      </c>
    </row>
    <row r="583" spans="1:1" x14ac:dyDescent="0.35">
      <c r="A583" s="92" t="s">
        <v>1446</v>
      </c>
    </row>
    <row r="584" spans="1:1" x14ac:dyDescent="0.35">
      <c r="A584" s="92" t="s">
        <v>1450</v>
      </c>
    </row>
    <row r="585" spans="1:1" x14ac:dyDescent="0.35">
      <c r="A585" s="92" t="s">
        <v>2000</v>
      </c>
    </row>
    <row r="586" spans="1:1" x14ac:dyDescent="0.35">
      <c r="A586" s="92" t="s">
        <v>1460</v>
      </c>
    </row>
    <row r="587" spans="1:1" x14ac:dyDescent="0.35">
      <c r="A587" s="92" t="s">
        <v>2001</v>
      </c>
    </row>
    <row r="588" spans="1:1" x14ac:dyDescent="0.35">
      <c r="A588" s="92" t="s">
        <v>2002</v>
      </c>
    </row>
    <row r="589" spans="1:1" x14ac:dyDescent="0.35">
      <c r="A589" s="94" t="s">
        <v>2003</v>
      </c>
    </row>
    <row r="590" spans="1:1" x14ac:dyDescent="0.35">
      <c r="A590" s="92" t="s">
        <v>1469</v>
      </c>
    </row>
    <row r="591" spans="1:1" x14ac:dyDescent="0.35">
      <c r="A591" s="92" t="s">
        <v>1473</v>
      </c>
    </row>
    <row r="592" spans="1:1" x14ac:dyDescent="0.35">
      <c r="A592" s="92" t="s">
        <v>1477</v>
      </c>
    </row>
    <row r="593" spans="1:1" x14ac:dyDescent="0.35">
      <c r="A593" s="92" t="s">
        <v>2004</v>
      </c>
    </row>
    <row r="594" spans="1:1" x14ac:dyDescent="0.35">
      <c r="A594" s="92" t="s">
        <v>2005</v>
      </c>
    </row>
    <row r="595" spans="1:1" x14ac:dyDescent="0.35">
      <c r="A595" s="92" t="s">
        <v>2006</v>
      </c>
    </row>
    <row r="596" spans="1:1" x14ac:dyDescent="0.35">
      <c r="A596" s="92" t="s">
        <v>2007</v>
      </c>
    </row>
    <row r="597" spans="1:1" x14ac:dyDescent="0.35">
      <c r="A597" s="92" t="s">
        <v>2008</v>
      </c>
    </row>
    <row r="598" spans="1:1" x14ac:dyDescent="0.35">
      <c r="A598" s="92" t="s">
        <v>2009</v>
      </c>
    </row>
    <row r="599" spans="1:1" x14ac:dyDescent="0.35">
      <c r="A599" s="92" t="s">
        <v>1485</v>
      </c>
    </row>
    <row r="600" spans="1:1" x14ac:dyDescent="0.35">
      <c r="A600" s="92" t="s">
        <v>1489</v>
      </c>
    </row>
    <row r="601" spans="1:1" x14ac:dyDescent="0.35">
      <c r="A601" s="92" t="s">
        <v>2010</v>
      </c>
    </row>
    <row r="602" spans="1:1" x14ac:dyDescent="0.35">
      <c r="A602" s="92" t="s">
        <v>2011</v>
      </c>
    </row>
    <row r="603" spans="1:1" x14ac:dyDescent="0.35">
      <c r="A603" s="92" t="s">
        <v>1498</v>
      </c>
    </row>
    <row r="604" spans="1:1" x14ac:dyDescent="0.35">
      <c r="A604" s="92" t="s">
        <v>2012</v>
      </c>
    </row>
    <row r="605" spans="1:1" x14ac:dyDescent="0.35">
      <c r="A605" s="92" t="s">
        <v>1502</v>
      </c>
    </row>
    <row r="606" spans="1:1" x14ac:dyDescent="0.35">
      <c r="A606" s="92" t="s">
        <v>1506</v>
      </c>
    </row>
    <row r="607" spans="1:1" x14ac:dyDescent="0.35">
      <c r="A607" s="92" t="s">
        <v>1511</v>
      </c>
    </row>
    <row r="608" spans="1:1" x14ac:dyDescent="0.35">
      <c r="A608" s="92" t="s">
        <v>2013</v>
      </c>
    </row>
    <row r="609" spans="1:1" x14ac:dyDescent="0.35">
      <c r="A609" s="92" t="s">
        <v>2014</v>
      </c>
    </row>
    <row r="610" spans="1:1" x14ac:dyDescent="0.35">
      <c r="A610" s="92" t="s">
        <v>2015</v>
      </c>
    </row>
    <row r="611" spans="1:1" x14ac:dyDescent="0.35">
      <c r="A611" s="91" t="s">
        <v>2016</v>
      </c>
    </row>
    <row r="612" spans="1:1" x14ac:dyDescent="0.35">
      <c r="A612" s="92" t="s">
        <v>2017</v>
      </c>
    </row>
    <row r="613" spans="1:1" x14ac:dyDescent="0.35">
      <c r="A613" s="92" t="s">
        <v>2018</v>
      </c>
    </row>
    <row r="614" spans="1:1" x14ac:dyDescent="0.35">
      <c r="A614" s="92" t="s">
        <v>2019</v>
      </c>
    </row>
    <row r="615" spans="1:1" x14ac:dyDescent="0.35">
      <c r="A615" s="92" t="s">
        <v>1520</v>
      </c>
    </row>
    <row r="616" spans="1:1" x14ac:dyDescent="0.35">
      <c r="A616" s="92" t="s">
        <v>2020</v>
      </c>
    </row>
    <row r="617" spans="1:1" x14ac:dyDescent="0.35">
      <c r="A617" s="92" t="s">
        <v>2021</v>
      </c>
    </row>
    <row r="618" spans="1:1" x14ac:dyDescent="0.35">
      <c r="A618" s="92" t="s">
        <v>2022</v>
      </c>
    </row>
    <row r="619" spans="1:1" x14ac:dyDescent="0.35">
      <c r="A619" s="92" t="s">
        <v>2023</v>
      </c>
    </row>
    <row r="620" spans="1:1" x14ac:dyDescent="0.35">
      <c r="A620" s="92" t="s">
        <v>1524</v>
      </c>
    </row>
    <row r="621" spans="1:1" x14ac:dyDescent="0.35">
      <c r="A621" s="92" t="s">
        <v>2024</v>
      </c>
    </row>
    <row r="622" spans="1:1" x14ac:dyDescent="0.35">
      <c r="A622" s="92" t="s">
        <v>2025</v>
      </c>
    </row>
    <row r="623" spans="1:1" x14ac:dyDescent="0.35">
      <c r="A623" s="92" t="s">
        <v>2026</v>
      </c>
    </row>
    <row r="624" spans="1:1" x14ac:dyDescent="0.35">
      <c r="A624" s="92" t="s">
        <v>2027</v>
      </c>
    </row>
    <row r="625" spans="1:1" x14ac:dyDescent="0.35">
      <c r="A625" s="92" t="s">
        <v>2028</v>
      </c>
    </row>
    <row r="626" spans="1:1" x14ac:dyDescent="0.35">
      <c r="A626" s="92" t="s">
        <v>1533</v>
      </c>
    </row>
    <row r="627" spans="1:1" x14ac:dyDescent="0.35">
      <c r="A627" s="92" t="s">
        <v>2029</v>
      </c>
    </row>
    <row r="628" spans="1:1" x14ac:dyDescent="0.35">
      <c r="A628" s="92" t="s">
        <v>1537</v>
      </c>
    </row>
    <row r="629" spans="1:1" x14ac:dyDescent="0.35">
      <c r="A629" s="92" t="s">
        <v>1541</v>
      </c>
    </row>
    <row r="630" spans="1:1" x14ac:dyDescent="0.35">
      <c r="A630" s="92" t="s">
        <v>2030</v>
      </c>
    </row>
    <row r="631" spans="1:1" x14ac:dyDescent="0.35">
      <c r="A631" s="92" t="s">
        <v>1551</v>
      </c>
    </row>
    <row r="632" spans="1:1" x14ac:dyDescent="0.35">
      <c r="A632" s="92" t="s">
        <v>1555</v>
      </c>
    </row>
    <row r="633" spans="1:1" x14ac:dyDescent="0.35">
      <c r="A633" s="92" t="s">
        <v>2031</v>
      </c>
    </row>
    <row r="634" spans="1:1" x14ac:dyDescent="0.35">
      <c r="A634" s="92" t="s">
        <v>1560</v>
      </c>
    </row>
    <row r="635" spans="1:1" x14ac:dyDescent="0.35">
      <c r="A635" s="94" t="s">
        <v>1564</v>
      </c>
    </row>
    <row r="636" spans="1:1" x14ac:dyDescent="0.35">
      <c r="A636" s="92" t="s">
        <v>1568</v>
      </c>
    </row>
    <row r="637" spans="1:1" x14ac:dyDescent="0.35">
      <c r="A637" s="94" t="s">
        <v>2032</v>
      </c>
    </row>
    <row r="638" spans="1:1" x14ac:dyDescent="0.35">
      <c r="A638" s="92" t="s">
        <v>1572</v>
      </c>
    </row>
    <row r="639" spans="1:1" x14ac:dyDescent="0.35">
      <c r="A639" s="92" t="s">
        <v>1576</v>
      </c>
    </row>
    <row r="640" spans="1:1" x14ac:dyDescent="0.35">
      <c r="A640" s="92" t="s">
        <v>1580</v>
      </c>
    </row>
    <row r="641" spans="1:1" x14ac:dyDescent="0.35">
      <c r="A641" s="92" t="s">
        <v>2033</v>
      </c>
    </row>
    <row r="642" spans="1:1" x14ac:dyDescent="0.35">
      <c r="A642" s="92" t="s">
        <v>1584</v>
      </c>
    </row>
    <row r="643" spans="1:1" x14ac:dyDescent="0.35">
      <c r="A643" s="92" t="s">
        <v>2034</v>
      </c>
    </row>
    <row r="644" spans="1:1" x14ac:dyDescent="0.35">
      <c r="A644" s="92" t="s">
        <v>1587</v>
      </c>
    </row>
    <row r="645" spans="1:1" x14ac:dyDescent="0.35">
      <c r="A645" s="92" t="s">
        <v>2035</v>
      </c>
    </row>
    <row r="646" spans="1:1" x14ac:dyDescent="0.35">
      <c r="A646" s="92" t="s">
        <v>2036</v>
      </c>
    </row>
    <row r="647" spans="1:1" x14ac:dyDescent="0.35">
      <c r="A647" s="92" t="s">
        <v>2037</v>
      </c>
    </row>
    <row r="648" spans="1:1" x14ac:dyDescent="0.35">
      <c r="A648" s="92" t="s">
        <v>1591</v>
      </c>
    </row>
    <row r="649" spans="1:1" x14ac:dyDescent="0.35">
      <c r="A649" s="91" t="s">
        <v>2038</v>
      </c>
    </row>
    <row r="650" spans="1:1" x14ac:dyDescent="0.35">
      <c r="A650" s="92" t="s">
        <v>1595</v>
      </c>
    </row>
    <row r="651" spans="1:1" x14ac:dyDescent="0.35">
      <c r="A651" s="92" t="s">
        <v>2039</v>
      </c>
    </row>
    <row r="652" spans="1:1" x14ac:dyDescent="0.35">
      <c r="A652" s="92" t="s">
        <v>2040</v>
      </c>
    </row>
    <row r="653" spans="1:1" x14ac:dyDescent="0.35">
      <c r="A653" s="92" t="s">
        <v>1600</v>
      </c>
    </row>
    <row r="654" spans="1:1" x14ac:dyDescent="0.35">
      <c r="A654" s="94" t="s">
        <v>2041</v>
      </c>
    </row>
    <row r="655" spans="1:1" x14ac:dyDescent="0.35">
      <c r="A655" s="92" t="s">
        <v>1604</v>
      </c>
    </row>
    <row r="656" spans="1:1" x14ac:dyDescent="0.35">
      <c r="A656" s="92" t="s">
        <v>2042</v>
      </c>
    </row>
    <row r="657" spans="1:1" x14ac:dyDescent="0.35">
      <c r="A657" s="92" t="s">
        <v>2043</v>
      </c>
    </row>
    <row r="658" spans="1:1" x14ac:dyDescent="0.35">
      <c r="A658" s="92" t="s">
        <v>2044</v>
      </c>
    </row>
    <row r="659" spans="1:1" x14ac:dyDescent="0.35">
      <c r="A659" s="92" t="s">
        <v>1613</v>
      </c>
    </row>
    <row r="660" spans="1:1" x14ac:dyDescent="0.35">
      <c r="A660" s="92" t="s">
        <v>2045</v>
      </c>
    </row>
    <row r="661" spans="1:1" x14ac:dyDescent="0.35">
      <c r="A661" s="91" t="s">
        <v>2046</v>
      </c>
    </row>
    <row r="662" spans="1:1" x14ac:dyDescent="0.35">
      <c r="A662" s="92" t="s">
        <v>1617</v>
      </c>
    </row>
    <row r="663" spans="1:1" x14ac:dyDescent="0.35">
      <c r="A663" s="92" t="s">
        <v>1620</v>
      </c>
    </row>
    <row r="664" spans="1:1" x14ac:dyDescent="0.35">
      <c r="A664" s="92" t="s">
        <v>2047</v>
      </c>
    </row>
    <row r="665" spans="1:1" x14ac:dyDescent="0.35">
      <c r="A665" s="92" t="s">
        <v>1625</v>
      </c>
    </row>
    <row r="666" spans="1:1" x14ac:dyDescent="0.35">
      <c r="A666" s="92" t="s">
        <v>2048</v>
      </c>
    </row>
    <row r="667" spans="1:1" x14ac:dyDescent="0.35">
      <c r="A667" s="92" t="s">
        <v>2049</v>
      </c>
    </row>
    <row r="668" spans="1:1" x14ac:dyDescent="0.35">
      <c r="A668" s="92" t="s">
        <v>2050</v>
      </c>
    </row>
    <row r="669" spans="1:1" x14ac:dyDescent="0.35">
      <c r="A669" s="92" t="s">
        <v>2051</v>
      </c>
    </row>
    <row r="670" spans="1:1" x14ac:dyDescent="0.35">
      <c r="A670" s="92" t="s">
        <v>2052</v>
      </c>
    </row>
    <row r="671" spans="1:1" x14ac:dyDescent="0.35">
      <c r="A671" s="92" t="s">
        <v>2053</v>
      </c>
    </row>
    <row r="672" spans="1:1" x14ac:dyDescent="0.35">
      <c r="A672" s="92" t="s">
        <v>2054</v>
      </c>
    </row>
    <row r="673" spans="1:1" x14ac:dyDescent="0.35">
      <c r="A673" s="92" t="s">
        <v>1634</v>
      </c>
    </row>
    <row r="674" spans="1:1" x14ac:dyDescent="0.35">
      <c r="A674" s="92" t="s">
        <v>1638</v>
      </c>
    </row>
    <row r="675" spans="1:1" x14ac:dyDescent="0.35">
      <c r="A675" s="92" t="s">
        <v>2055</v>
      </c>
    </row>
    <row r="676" spans="1:1" x14ac:dyDescent="0.35">
      <c r="A676" s="92" t="s">
        <v>2056</v>
      </c>
    </row>
    <row r="677" spans="1:1" x14ac:dyDescent="0.35">
      <c r="A677" s="92" t="s">
        <v>1648</v>
      </c>
    </row>
    <row r="678" spans="1:1" x14ac:dyDescent="0.35">
      <c r="A678" s="92" t="s">
        <v>2057</v>
      </c>
    </row>
    <row r="679" spans="1:1" x14ac:dyDescent="0.35">
      <c r="A679" s="92" t="s">
        <v>1652</v>
      </c>
    </row>
    <row r="680" spans="1:1" x14ac:dyDescent="0.35">
      <c r="A680" s="92" t="s">
        <v>2058</v>
      </c>
    </row>
    <row r="681" spans="1:1" x14ac:dyDescent="0.35">
      <c r="A681" s="92" t="s">
        <v>1662</v>
      </c>
    </row>
    <row r="682" spans="1:1" x14ac:dyDescent="0.35">
      <c r="A682" s="92" t="s">
        <v>2059</v>
      </c>
    </row>
    <row r="683" spans="1:1" x14ac:dyDescent="0.35">
      <c r="A683" s="92" t="s">
        <v>1666</v>
      </c>
    </row>
    <row r="684" spans="1:1" x14ac:dyDescent="0.35">
      <c r="A684" s="92" t="s">
        <v>1670</v>
      </c>
    </row>
    <row r="685" spans="1:1" x14ac:dyDescent="0.35">
      <c r="A685" s="92" t="s">
        <v>1674</v>
      </c>
    </row>
    <row r="686" spans="1:1" x14ac:dyDescent="0.35">
      <c r="A686" s="92" t="s">
        <v>1678</v>
      </c>
    </row>
    <row r="687" spans="1:1" x14ac:dyDescent="0.35">
      <c r="A687" s="92" t="s">
        <v>2060</v>
      </c>
    </row>
    <row r="688" spans="1:1" x14ac:dyDescent="0.35">
      <c r="A688" s="92" t="s">
        <v>2061</v>
      </c>
    </row>
    <row r="689" spans="1:1" x14ac:dyDescent="0.35">
      <c r="A689" s="92" t="s">
        <v>2062</v>
      </c>
    </row>
    <row r="690" spans="1:1" x14ac:dyDescent="0.35">
      <c r="A690" s="92" t="s">
        <v>2063</v>
      </c>
    </row>
    <row r="691" spans="1:1" x14ac:dyDescent="0.35">
      <c r="A691" s="92" t="s">
        <v>2064</v>
      </c>
    </row>
    <row r="692" spans="1:1" x14ac:dyDescent="0.35">
      <c r="A692" s="92" t="s">
        <v>2065</v>
      </c>
    </row>
    <row r="693" spans="1:1" x14ac:dyDescent="0.35">
      <c r="A693" s="92" t="s">
        <v>1688</v>
      </c>
    </row>
    <row r="694" spans="1:1" x14ac:dyDescent="0.35">
      <c r="A694" s="92" t="s">
        <v>2066</v>
      </c>
    </row>
    <row r="695" spans="1:1" x14ac:dyDescent="0.35">
      <c r="A695" s="94" t="s">
        <v>2067</v>
      </c>
    </row>
    <row r="696" spans="1:1" x14ac:dyDescent="0.35">
      <c r="A696" s="92" t="s">
        <v>2068</v>
      </c>
    </row>
    <row r="697" spans="1:1" x14ac:dyDescent="0.35">
      <c r="A697" s="92" t="s">
        <v>2069</v>
      </c>
    </row>
  </sheetData>
  <sortState xmlns:xlrd2="http://schemas.microsoft.com/office/spreadsheetml/2017/richdata2" ref="A2:A697">
    <sortCondition ref="A2:A697"/>
  </sortState>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24"/>
  <sheetViews>
    <sheetView workbookViewId="0">
      <selection activeCell="C10" sqref="C10"/>
    </sheetView>
  </sheetViews>
  <sheetFormatPr defaultRowHeight="14.5" x14ac:dyDescent="0.35"/>
  <cols>
    <col min="1" max="1" width="34.54296875" style="33" customWidth="1"/>
    <col min="2" max="2" width="37.7265625" style="59" customWidth="1"/>
    <col min="5" max="5" width="44" customWidth="1"/>
    <col min="6" max="6" width="16.1796875" customWidth="1"/>
  </cols>
  <sheetData>
    <row r="1" spans="1:6" ht="15.5" x14ac:dyDescent="0.35">
      <c r="A1" s="115" t="s">
        <v>2099</v>
      </c>
      <c r="B1" s="115"/>
    </row>
    <row r="2" spans="1:6" ht="15.5" x14ac:dyDescent="0.35">
      <c r="A2" s="88" t="s">
        <v>26</v>
      </c>
      <c r="B2" s="87" t="s">
        <v>2070</v>
      </c>
    </row>
    <row r="3" spans="1:6" x14ac:dyDescent="0.35">
      <c r="A3" s="62" t="s">
        <v>1692</v>
      </c>
      <c r="B3" s="60" t="s">
        <v>2071</v>
      </c>
      <c r="E3" s="89" t="s">
        <v>2072</v>
      </c>
      <c r="F3" s="90"/>
    </row>
    <row r="4" spans="1:6" x14ac:dyDescent="0.35">
      <c r="A4" s="62" t="s">
        <v>1693</v>
      </c>
      <c r="B4" s="60" t="s">
        <v>2071</v>
      </c>
      <c r="E4" s="58" t="s">
        <v>2073</v>
      </c>
      <c r="F4" s="64">
        <f>COUNTIF(B2:B324, "Not FDA approved drug")</f>
        <v>187</v>
      </c>
    </row>
    <row r="5" spans="1:6" x14ac:dyDescent="0.35">
      <c r="A5" s="62" t="s">
        <v>1694</v>
      </c>
      <c r="B5" s="60" t="s">
        <v>2071</v>
      </c>
      <c r="E5" s="65" t="s">
        <v>2074</v>
      </c>
      <c r="F5" s="64">
        <f>COUNTIF(B2:B324, "Discontinued")</f>
        <v>32</v>
      </c>
    </row>
    <row r="6" spans="1:6" x14ac:dyDescent="0.35">
      <c r="A6" s="62" t="s">
        <v>2075</v>
      </c>
      <c r="B6" s="60" t="s">
        <v>2071</v>
      </c>
      <c r="E6" s="65" t="s">
        <v>2076</v>
      </c>
      <c r="F6" s="64">
        <f>COUNTIF(B2:B324, "Synonym for another FDA approved drug")</f>
        <v>21</v>
      </c>
    </row>
    <row r="7" spans="1:6" ht="29" x14ac:dyDescent="0.35">
      <c r="A7" s="62" t="s">
        <v>1696</v>
      </c>
      <c r="B7" s="60" t="s">
        <v>2071</v>
      </c>
      <c r="E7" s="96" t="s">
        <v>2077</v>
      </c>
      <c r="F7" s="64">
        <f>COUNTIF(B2:B324, "Not oral (dermal, inhalation, nasal, injectable, or implant)")</f>
        <v>72</v>
      </c>
    </row>
    <row r="8" spans="1:6" ht="30" customHeight="1" x14ac:dyDescent="0.35">
      <c r="A8" s="62" t="s">
        <v>1697</v>
      </c>
      <c r="B8" s="60" t="s">
        <v>2074</v>
      </c>
      <c r="E8" s="96" t="s">
        <v>2078</v>
      </c>
      <c r="F8" s="64">
        <f>COUNTIF(B2:B324, "Has a PPRTV Value")</f>
        <v>2</v>
      </c>
    </row>
    <row r="9" spans="1:6" x14ac:dyDescent="0.35">
      <c r="A9" s="62" t="s">
        <v>1698</v>
      </c>
      <c r="B9" s="60" t="s">
        <v>2071</v>
      </c>
      <c r="E9" s="65" t="s">
        <v>2079</v>
      </c>
      <c r="F9" s="69">
        <f>COUNTIF(B2:B324, "Pesticide or Herbicide" )</f>
        <v>8</v>
      </c>
    </row>
    <row r="10" spans="1:6" x14ac:dyDescent="0.35">
      <c r="A10" s="62" t="s">
        <v>1699</v>
      </c>
      <c r="B10" s="60" t="s">
        <v>2071</v>
      </c>
      <c r="E10" s="70" t="s">
        <v>2080</v>
      </c>
      <c r="F10" s="101">
        <f>SUM(F4:F9)</f>
        <v>322</v>
      </c>
    </row>
    <row r="11" spans="1:6" x14ac:dyDescent="0.35">
      <c r="A11" s="62" t="s">
        <v>1700</v>
      </c>
      <c r="B11" s="60" t="s">
        <v>2076</v>
      </c>
      <c r="E11" s="19"/>
    </row>
    <row r="12" spans="1:6" x14ac:dyDescent="0.35">
      <c r="A12" s="62" t="s">
        <v>1701</v>
      </c>
      <c r="B12" s="60" t="s">
        <v>2071</v>
      </c>
    </row>
    <row r="13" spans="1:6" x14ac:dyDescent="0.35">
      <c r="A13" s="62" t="s">
        <v>1702</v>
      </c>
      <c r="B13" s="60" t="s">
        <v>2071</v>
      </c>
    </row>
    <row r="14" spans="1:6" x14ac:dyDescent="0.35">
      <c r="A14" s="62" t="s">
        <v>1703</v>
      </c>
      <c r="B14" s="60" t="s">
        <v>2076</v>
      </c>
    </row>
    <row r="15" spans="1:6" x14ac:dyDescent="0.35">
      <c r="A15" s="62" t="s">
        <v>1704</v>
      </c>
      <c r="B15" s="60" t="s">
        <v>2076</v>
      </c>
    </row>
    <row r="16" spans="1:6" x14ac:dyDescent="0.35">
      <c r="A16" s="62" t="s">
        <v>1705</v>
      </c>
      <c r="B16" s="60" t="s">
        <v>2071</v>
      </c>
    </row>
    <row r="17" spans="1:2" x14ac:dyDescent="0.35">
      <c r="A17" s="62" t="s">
        <v>1706</v>
      </c>
      <c r="B17" s="60" t="s">
        <v>2076</v>
      </c>
    </row>
    <row r="18" spans="1:2" x14ac:dyDescent="0.35">
      <c r="A18" s="62" t="s">
        <v>1707</v>
      </c>
      <c r="B18" s="60" t="s">
        <v>2071</v>
      </c>
    </row>
    <row r="19" spans="1:2" x14ac:dyDescent="0.35">
      <c r="A19" s="62" t="s">
        <v>2081</v>
      </c>
      <c r="B19" s="60" t="s">
        <v>2076</v>
      </c>
    </row>
    <row r="20" spans="1:2" x14ac:dyDescent="0.35">
      <c r="A20" s="62" t="s">
        <v>1709</v>
      </c>
      <c r="B20" s="60" t="s">
        <v>2071</v>
      </c>
    </row>
    <row r="21" spans="1:2" x14ac:dyDescent="0.35">
      <c r="A21" s="62" t="s">
        <v>1710</v>
      </c>
      <c r="B21" s="60" t="s">
        <v>2071</v>
      </c>
    </row>
    <row r="22" spans="1:2" x14ac:dyDescent="0.35">
      <c r="A22" s="62" t="s">
        <v>1711</v>
      </c>
      <c r="B22" s="60" t="s">
        <v>2071</v>
      </c>
    </row>
    <row r="23" spans="1:2" ht="29" x14ac:dyDescent="0.35">
      <c r="A23" s="63" t="s">
        <v>1712</v>
      </c>
      <c r="B23" s="60" t="s">
        <v>2071</v>
      </c>
    </row>
    <row r="24" spans="1:2" x14ac:dyDescent="0.35">
      <c r="A24" s="62" t="s">
        <v>1713</v>
      </c>
      <c r="B24" s="60" t="s">
        <v>2071</v>
      </c>
    </row>
    <row r="25" spans="1:2" x14ac:dyDescent="0.35">
      <c r="A25" s="62" t="s">
        <v>1714</v>
      </c>
      <c r="B25" s="60" t="s">
        <v>2071</v>
      </c>
    </row>
    <row r="26" spans="1:2" x14ac:dyDescent="0.35">
      <c r="A26" s="62" t="s">
        <v>1715</v>
      </c>
      <c r="B26" s="60" t="s">
        <v>2071</v>
      </c>
    </row>
    <row r="27" spans="1:2" x14ac:dyDescent="0.35">
      <c r="A27" s="62" t="s">
        <v>1716</v>
      </c>
      <c r="B27" s="60" t="s">
        <v>2071</v>
      </c>
    </row>
    <row r="28" spans="1:2" x14ac:dyDescent="0.35">
      <c r="A28" s="62" t="s">
        <v>1717</v>
      </c>
      <c r="B28" s="60" t="s">
        <v>2071</v>
      </c>
    </row>
    <row r="29" spans="1:2" x14ac:dyDescent="0.35">
      <c r="A29" s="62" t="s">
        <v>1718</v>
      </c>
      <c r="B29" s="60" t="s">
        <v>2071</v>
      </c>
    </row>
    <row r="30" spans="1:2" x14ac:dyDescent="0.35">
      <c r="A30" s="62" t="s">
        <v>1719</v>
      </c>
      <c r="B30" s="60" t="s">
        <v>2071</v>
      </c>
    </row>
    <row r="31" spans="1:2" x14ac:dyDescent="0.35">
      <c r="A31" s="62" t="s">
        <v>1720</v>
      </c>
      <c r="B31" s="60" t="s">
        <v>2071</v>
      </c>
    </row>
    <row r="32" spans="1:2" x14ac:dyDescent="0.35">
      <c r="A32" s="62" t="s">
        <v>1721</v>
      </c>
      <c r="B32" s="60" t="s">
        <v>2071</v>
      </c>
    </row>
    <row r="33" spans="1:2" x14ac:dyDescent="0.35">
      <c r="A33" s="62" t="s">
        <v>1722</v>
      </c>
      <c r="B33" s="60" t="s">
        <v>2071</v>
      </c>
    </row>
    <row r="34" spans="1:2" x14ac:dyDescent="0.35">
      <c r="A34" s="62" t="s">
        <v>1723</v>
      </c>
      <c r="B34" s="60" t="s">
        <v>2071</v>
      </c>
    </row>
    <row r="35" spans="1:2" ht="29" x14ac:dyDescent="0.35">
      <c r="A35" s="62" t="s">
        <v>1724</v>
      </c>
      <c r="B35" s="60" t="s">
        <v>2077</v>
      </c>
    </row>
    <row r="36" spans="1:2" x14ac:dyDescent="0.35">
      <c r="A36" s="62" t="s">
        <v>1725</v>
      </c>
      <c r="B36" s="60" t="s">
        <v>2074</v>
      </c>
    </row>
    <row r="37" spans="1:2" x14ac:dyDescent="0.35">
      <c r="A37" s="62" t="s">
        <v>1726</v>
      </c>
      <c r="B37" s="60" t="s">
        <v>2071</v>
      </c>
    </row>
    <row r="38" spans="1:2" ht="29" x14ac:dyDescent="0.35">
      <c r="A38" s="62" t="s">
        <v>1727</v>
      </c>
      <c r="B38" s="60" t="s">
        <v>2077</v>
      </c>
    </row>
    <row r="39" spans="1:2" ht="29" x14ac:dyDescent="0.35">
      <c r="A39" s="62" t="s">
        <v>1730</v>
      </c>
      <c r="B39" s="60" t="s">
        <v>2077</v>
      </c>
    </row>
    <row r="40" spans="1:2" x14ac:dyDescent="0.35">
      <c r="A40" s="62" t="s">
        <v>1731</v>
      </c>
      <c r="B40" s="60" t="s">
        <v>2071</v>
      </c>
    </row>
    <row r="41" spans="1:2" x14ac:dyDescent="0.35">
      <c r="A41" s="62" t="s">
        <v>1732</v>
      </c>
      <c r="B41" s="60" t="s">
        <v>2071</v>
      </c>
    </row>
    <row r="42" spans="1:2" x14ac:dyDescent="0.35">
      <c r="A42" s="62" t="s">
        <v>1733</v>
      </c>
      <c r="B42" s="60" t="s">
        <v>2071</v>
      </c>
    </row>
    <row r="43" spans="1:2" x14ac:dyDescent="0.35">
      <c r="A43" s="62" t="s">
        <v>1734</v>
      </c>
      <c r="B43" s="60" t="s">
        <v>2071</v>
      </c>
    </row>
    <row r="44" spans="1:2" x14ac:dyDescent="0.35">
      <c r="A44" s="62" t="s">
        <v>1735</v>
      </c>
      <c r="B44" s="60" t="s">
        <v>2071</v>
      </c>
    </row>
    <row r="45" spans="1:2" x14ac:dyDescent="0.35">
      <c r="A45" s="62" t="s">
        <v>1736</v>
      </c>
      <c r="B45" s="60" t="s">
        <v>2071</v>
      </c>
    </row>
    <row r="46" spans="1:2" x14ac:dyDescent="0.35">
      <c r="A46" s="62" t="s">
        <v>1737</v>
      </c>
      <c r="B46" s="60" t="s">
        <v>2071</v>
      </c>
    </row>
    <row r="47" spans="1:2" x14ac:dyDescent="0.35">
      <c r="A47" s="62" t="s">
        <v>1739</v>
      </c>
      <c r="B47" s="60" t="s">
        <v>2071</v>
      </c>
    </row>
    <row r="48" spans="1:2" x14ac:dyDescent="0.35">
      <c r="A48" s="62" t="s">
        <v>1740</v>
      </c>
      <c r="B48" s="60" t="s">
        <v>2076</v>
      </c>
    </row>
    <row r="49" spans="1:2" x14ac:dyDescent="0.35">
      <c r="A49" s="62" t="s">
        <v>1741</v>
      </c>
      <c r="B49" s="60" t="s">
        <v>2071</v>
      </c>
    </row>
    <row r="50" spans="1:2" x14ac:dyDescent="0.35">
      <c r="A50" s="62" t="s">
        <v>1742</v>
      </c>
      <c r="B50" s="60" t="s">
        <v>2079</v>
      </c>
    </row>
    <row r="51" spans="1:2" x14ac:dyDescent="0.35">
      <c r="A51" s="62" t="s">
        <v>1744</v>
      </c>
      <c r="B51" s="60" t="s">
        <v>2071</v>
      </c>
    </row>
    <row r="52" spans="1:2" ht="29" x14ac:dyDescent="0.35">
      <c r="A52" s="62" t="s">
        <v>1745</v>
      </c>
      <c r="B52" s="60" t="s">
        <v>2077</v>
      </c>
    </row>
    <row r="53" spans="1:2" x14ac:dyDescent="0.35">
      <c r="A53" s="62" t="s">
        <v>1746</v>
      </c>
      <c r="B53" s="60" t="s">
        <v>2071</v>
      </c>
    </row>
    <row r="54" spans="1:2" ht="29" x14ac:dyDescent="0.35">
      <c r="A54" s="63" t="s">
        <v>1747</v>
      </c>
      <c r="B54" s="60" t="s">
        <v>2071</v>
      </c>
    </row>
    <row r="55" spans="1:2" x14ac:dyDescent="0.35">
      <c r="A55" s="62" t="s">
        <v>1748</v>
      </c>
      <c r="B55" s="60" t="s">
        <v>2071</v>
      </c>
    </row>
    <row r="56" spans="1:2" x14ac:dyDescent="0.35">
      <c r="A56" s="62" t="s">
        <v>1749</v>
      </c>
      <c r="B56" s="60" t="s">
        <v>2071</v>
      </c>
    </row>
    <row r="57" spans="1:2" x14ac:dyDescent="0.35">
      <c r="A57" s="62" t="s">
        <v>1750</v>
      </c>
      <c r="B57" s="60" t="s">
        <v>2071</v>
      </c>
    </row>
    <row r="58" spans="1:2" ht="29" x14ac:dyDescent="0.35">
      <c r="A58" s="62" t="s">
        <v>1751</v>
      </c>
      <c r="B58" s="60" t="s">
        <v>2077</v>
      </c>
    </row>
    <row r="59" spans="1:2" x14ac:dyDescent="0.35">
      <c r="A59" s="62" t="s">
        <v>1752</v>
      </c>
      <c r="B59" s="60" t="s">
        <v>2071</v>
      </c>
    </row>
    <row r="60" spans="1:2" x14ac:dyDescent="0.35">
      <c r="A60" s="62" t="s">
        <v>1753</v>
      </c>
      <c r="B60" s="60" t="s">
        <v>2074</v>
      </c>
    </row>
    <row r="61" spans="1:2" x14ac:dyDescent="0.35">
      <c r="A61" s="62" t="s">
        <v>1754</v>
      </c>
      <c r="B61" s="60" t="s">
        <v>2071</v>
      </c>
    </row>
    <row r="62" spans="1:2" ht="29" x14ac:dyDescent="0.35">
      <c r="A62" s="62" t="s">
        <v>1755</v>
      </c>
      <c r="B62" s="60" t="s">
        <v>2077</v>
      </c>
    </row>
    <row r="63" spans="1:2" x14ac:dyDescent="0.35">
      <c r="A63" s="62" t="s">
        <v>1756</v>
      </c>
      <c r="B63" s="60" t="s">
        <v>2071</v>
      </c>
    </row>
    <row r="64" spans="1:2" x14ac:dyDescent="0.35">
      <c r="A64" s="62" t="s">
        <v>1757</v>
      </c>
      <c r="B64" s="60" t="s">
        <v>2071</v>
      </c>
    </row>
    <row r="65" spans="1:2" x14ac:dyDescent="0.35">
      <c r="A65" s="62" t="s">
        <v>1758</v>
      </c>
      <c r="B65" s="60" t="s">
        <v>2071</v>
      </c>
    </row>
    <row r="66" spans="1:2" x14ac:dyDescent="0.35">
      <c r="A66" s="62" t="s">
        <v>1759</v>
      </c>
      <c r="B66" s="60" t="s">
        <v>2071</v>
      </c>
    </row>
    <row r="67" spans="1:2" x14ac:dyDescent="0.35">
      <c r="A67" s="62" t="s">
        <v>1760</v>
      </c>
      <c r="B67" s="60" t="s">
        <v>2076</v>
      </c>
    </row>
    <row r="68" spans="1:2" x14ac:dyDescent="0.35">
      <c r="A68" s="62" t="s">
        <v>1761</v>
      </c>
      <c r="B68" s="60" t="s">
        <v>2071</v>
      </c>
    </row>
    <row r="69" spans="1:2" ht="29" x14ac:dyDescent="0.35">
      <c r="A69" s="62" t="s">
        <v>1762</v>
      </c>
      <c r="B69" s="60" t="s">
        <v>2077</v>
      </c>
    </row>
    <row r="70" spans="1:2" ht="29" x14ac:dyDescent="0.35">
      <c r="A70" s="62" t="s">
        <v>1763</v>
      </c>
      <c r="B70" s="60" t="s">
        <v>2077</v>
      </c>
    </row>
    <row r="71" spans="1:2" ht="29" x14ac:dyDescent="0.35">
      <c r="A71" s="62" t="s">
        <v>1764</v>
      </c>
      <c r="B71" s="60" t="s">
        <v>2077</v>
      </c>
    </row>
    <row r="72" spans="1:2" ht="29" x14ac:dyDescent="0.35">
      <c r="A72" s="62" t="s">
        <v>1765</v>
      </c>
      <c r="B72" s="60" t="s">
        <v>2077</v>
      </c>
    </row>
    <row r="73" spans="1:2" ht="29" x14ac:dyDescent="0.35">
      <c r="A73" s="62" t="s">
        <v>1766</v>
      </c>
      <c r="B73" s="60" t="s">
        <v>2077</v>
      </c>
    </row>
    <row r="74" spans="1:2" ht="29" x14ac:dyDescent="0.35">
      <c r="A74" s="62" t="s">
        <v>1767</v>
      </c>
      <c r="B74" s="60" t="s">
        <v>2077</v>
      </c>
    </row>
    <row r="75" spans="1:2" x14ac:dyDescent="0.35">
      <c r="A75" s="62" t="s">
        <v>1769</v>
      </c>
      <c r="B75" s="60" t="s">
        <v>2071</v>
      </c>
    </row>
    <row r="76" spans="1:2" x14ac:dyDescent="0.35">
      <c r="A76" s="62" t="s">
        <v>2082</v>
      </c>
      <c r="B76" s="60" t="s">
        <v>2071</v>
      </c>
    </row>
    <row r="77" spans="1:2" x14ac:dyDescent="0.35">
      <c r="A77" s="62" t="s">
        <v>1771</v>
      </c>
      <c r="B77" s="60" t="s">
        <v>2074</v>
      </c>
    </row>
    <row r="78" spans="1:2" x14ac:dyDescent="0.35">
      <c r="A78" s="62" t="s">
        <v>1772</v>
      </c>
      <c r="B78" s="60" t="s">
        <v>2071</v>
      </c>
    </row>
    <row r="79" spans="1:2" x14ac:dyDescent="0.35">
      <c r="A79" s="62" t="s">
        <v>1773</v>
      </c>
      <c r="B79" s="60" t="s">
        <v>2074</v>
      </c>
    </row>
    <row r="80" spans="1:2" x14ac:dyDescent="0.35">
      <c r="A80" s="62" t="s">
        <v>1774</v>
      </c>
      <c r="B80" s="60" t="s">
        <v>2071</v>
      </c>
    </row>
    <row r="81" spans="1:2" x14ac:dyDescent="0.35">
      <c r="A81" s="62" t="s">
        <v>1775</v>
      </c>
      <c r="B81" s="60" t="s">
        <v>2071</v>
      </c>
    </row>
    <row r="82" spans="1:2" x14ac:dyDescent="0.35">
      <c r="A82" s="62" t="s">
        <v>1776</v>
      </c>
      <c r="B82" s="60" t="s">
        <v>2071</v>
      </c>
    </row>
    <row r="83" spans="1:2" x14ac:dyDescent="0.35">
      <c r="A83" s="62" t="s">
        <v>1777</v>
      </c>
      <c r="B83" s="60" t="s">
        <v>2071</v>
      </c>
    </row>
    <row r="84" spans="1:2" ht="29" x14ac:dyDescent="0.35">
      <c r="A84" s="62" t="s">
        <v>1778</v>
      </c>
      <c r="B84" s="60" t="s">
        <v>2077</v>
      </c>
    </row>
    <row r="85" spans="1:2" x14ac:dyDescent="0.35">
      <c r="A85" s="62" t="s">
        <v>1779</v>
      </c>
      <c r="B85" s="60" t="s">
        <v>2076</v>
      </c>
    </row>
    <row r="86" spans="1:2" x14ac:dyDescent="0.35">
      <c r="A86" s="62" t="s">
        <v>1780</v>
      </c>
      <c r="B86" s="60" t="s">
        <v>2071</v>
      </c>
    </row>
    <row r="87" spans="1:2" x14ac:dyDescent="0.35">
      <c r="A87" s="62" t="s">
        <v>1781</v>
      </c>
      <c r="B87" s="60" t="s">
        <v>2071</v>
      </c>
    </row>
    <row r="88" spans="1:2" ht="29" x14ac:dyDescent="0.35">
      <c r="A88" s="62" t="s">
        <v>1782</v>
      </c>
      <c r="B88" s="60" t="s">
        <v>2077</v>
      </c>
    </row>
    <row r="89" spans="1:2" x14ac:dyDescent="0.35">
      <c r="A89" s="62" t="s">
        <v>1783</v>
      </c>
      <c r="B89" s="60" t="s">
        <v>2071</v>
      </c>
    </row>
    <row r="90" spans="1:2" x14ac:dyDescent="0.35">
      <c r="A90" s="62" t="s">
        <v>1784</v>
      </c>
      <c r="B90" s="60" t="s">
        <v>2071</v>
      </c>
    </row>
    <row r="91" spans="1:2" x14ac:dyDescent="0.35">
      <c r="A91" s="62" t="s">
        <v>1785</v>
      </c>
      <c r="B91" s="60" t="s">
        <v>2074</v>
      </c>
    </row>
    <row r="92" spans="1:2" x14ac:dyDescent="0.35">
      <c r="A92" s="62" t="s">
        <v>1786</v>
      </c>
      <c r="B92" s="60" t="s">
        <v>2071</v>
      </c>
    </row>
    <row r="93" spans="1:2" x14ac:dyDescent="0.35">
      <c r="A93" s="62" t="s">
        <v>1788</v>
      </c>
      <c r="B93" s="60" t="s">
        <v>2083</v>
      </c>
    </row>
    <row r="94" spans="1:2" x14ac:dyDescent="0.35">
      <c r="A94" s="62" t="s">
        <v>1789</v>
      </c>
      <c r="B94" s="60" t="s">
        <v>2074</v>
      </c>
    </row>
    <row r="95" spans="1:2" ht="29" x14ac:dyDescent="0.35">
      <c r="A95" s="62" t="s">
        <v>1790</v>
      </c>
      <c r="B95" s="60" t="s">
        <v>2077</v>
      </c>
    </row>
    <row r="96" spans="1:2" x14ac:dyDescent="0.35">
      <c r="A96" s="62" t="s">
        <v>1792</v>
      </c>
      <c r="B96" s="60" t="s">
        <v>2071</v>
      </c>
    </row>
    <row r="97" spans="1:2" x14ac:dyDescent="0.35">
      <c r="A97" s="62" t="s">
        <v>1793</v>
      </c>
      <c r="B97" s="60" t="s">
        <v>2071</v>
      </c>
    </row>
    <row r="98" spans="1:2" x14ac:dyDescent="0.35">
      <c r="A98" s="62" t="s">
        <v>1795</v>
      </c>
      <c r="B98" s="60" t="s">
        <v>2071</v>
      </c>
    </row>
    <row r="99" spans="1:2" x14ac:dyDescent="0.35">
      <c r="A99" s="62" t="s">
        <v>1797</v>
      </c>
      <c r="B99" s="60" t="s">
        <v>2071</v>
      </c>
    </row>
    <row r="100" spans="1:2" ht="29" x14ac:dyDescent="0.35">
      <c r="A100" s="62" t="s">
        <v>1798</v>
      </c>
      <c r="B100" s="60" t="s">
        <v>2077</v>
      </c>
    </row>
    <row r="101" spans="1:2" ht="29" x14ac:dyDescent="0.35">
      <c r="A101" s="62" t="s">
        <v>1799</v>
      </c>
      <c r="B101" s="60" t="s">
        <v>2077</v>
      </c>
    </row>
    <row r="102" spans="1:2" x14ac:dyDescent="0.35">
      <c r="A102" s="62" t="s">
        <v>1800</v>
      </c>
      <c r="B102" s="60" t="s">
        <v>2071</v>
      </c>
    </row>
    <row r="103" spans="1:2" ht="29" x14ac:dyDescent="0.35">
      <c r="A103" s="62" t="s">
        <v>1801</v>
      </c>
      <c r="B103" s="60" t="s">
        <v>2077</v>
      </c>
    </row>
    <row r="104" spans="1:2" x14ac:dyDescent="0.35">
      <c r="A104" s="62" t="s">
        <v>1802</v>
      </c>
      <c r="B104" s="60" t="s">
        <v>2071</v>
      </c>
    </row>
    <row r="105" spans="1:2" x14ac:dyDescent="0.35">
      <c r="A105" s="62" t="s">
        <v>1803</v>
      </c>
      <c r="B105" s="60" t="s">
        <v>2071</v>
      </c>
    </row>
    <row r="106" spans="1:2" x14ac:dyDescent="0.35">
      <c r="A106" s="62" t="s">
        <v>1805</v>
      </c>
      <c r="B106" s="60" t="s">
        <v>2071</v>
      </c>
    </row>
    <row r="107" spans="1:2" x14ac:dyDescent="0.35">
      <c r="A107" s="62" t="s">
        <v>1806</v>
      </c>
      <c r="B107" s="60" t="s">
        <v>2071</v>
      </c>
    </row>
    <row r="108" spans="1:2" x14ac:dyDescent="0.35">
      <c r="A108" s="62" t="s">
        <v>1807</v>
      </c>
      <c r="B108" s="60" t="s">
        <v>2071</v>
      </c>
    </row>
    <row r="109" spans="1:2" x14ac:dyDescent="0.35">
      <c r="A109" s="62" t="s">
        <v>1808</v>
      </c>
      <c r="B109" s="60" t="s">
        <v>2071</v>
      </c>
    </row>
    <row r="110" spans="1:2" x14ac:dyDescent="0.35">
      <c r="A110" s="62" t="s">
        <v>1809</v>
      </c>
      <c r="B110" s="60" t="s">
        <v>2071</v>
      </c>
    </row>
    <row r="111" spans="1:2" ht="29" x14ac:dyDescent="0.35">
      <c r="A111" s="62" t="s">
        <v>1810</v>
      </c>
      <c r="B111" s="60" t="s">
        <v>2077</v>
      </c>
    </row>
    <row r="112" spans="1:2" x14ac:dyDescent="0.35">
      <c r="A112" s="62" t="s">
        <v>1813</v>
      </c>
      <c r="B112" s="60" t="s">
        <v>2076</v>
      </c>
    </row>
    <row r="113" spans="1:2" x14ac:dyDescent="0.35">
      <c r="A113" s="62" t="s">
        <v>1814</v>
      </c>
      <c r="B113" s="60" t="s">
        <v>2071</v>
      </c>
    </row>
    <row r="114" spans="1:2" ht="29" x14ac:dyDescent="0.35">
      <c r="A114" s="62" t="s">
        <v>1815</v>
      </c>
      <c r="B114" s="60" t="s">
        <v>2077</v>
      </c>
    </row>
    <row r="115" spans="1:2" x14ac:dyDescent="0.35">
      <c r="A115" s="62" t="s">
        <v>1816</v>
      </c>
      <c r="B115" s="60" t="s">
        <v>2071</v>
      </c>
    </row>
    <row r="116" spans="1:2" x14ac:dyDescent="0.35">
      <c r="A116" s="62" t="s">
        <v>1817</v>
      </c>
      <c r="B116" s="60" t="s">
        <v>2071</v>
      </c>
    </row>
    <row r="117" spans="1:2" x14ac:dyDescent="0.35">
      <c r="A117" s="62" t="s">
        <v>1819</v>
      </c>
      <c r="B117" s="60" t="s">
        <v>2074</v>
      </c>
    </row>
    <row r="118" spans="1:2" x14ac:dyDescent="0.35">
      <c r="A118" s="62" t="s">
        <v>1820</v>
      </c>
      <c r="B118" s="60" t="s">
        <v>2071</v>
      </c>
    </row>
    <row r="119" spans="1:2" x14ac:dyDescent="0.35">
      <c r="A119" s="62" t="s">
        <v>1822</v>
      </c>
      <c r="B119" s="60" t="s">
        <v>2071</v>
      </c>
    </row>
    <row r="120" spans="1:2" x14ac:dyDescent="0.35">
      <c r="A120" s="62" t="s">
        <v>1823</v>
      </c>
      <c r="B120" s="60" t="s">
        <v>2071</v>
      </c>
    </row>
    <row r="121" spans="1:2" x14ac:dyDescent="0.35">
      <c r="A121" s="62" t="s">
        <v>1824</v>
      </c>
      <c r="B121" s="60" t="s">
        <v>2071</v>
      </c>
    </row>
    <row r="122" spans="1:2" x14ac:dyDescent="0.35">
      <c r="A122" s="62" t="s">
        <v>1825</v>
      </c>
      <c r="B122" s="60" t="s">
        <v>2071</v>
      </c>
    </row>
    <row r="123" spans="1:2" x14ac:dyDescent="0.35">
      <c r="A123" s="62" t="s">
        <v>1828</v>
      </c>
      <c r="B123" s="60" t="s">
        <v>2071</v>
      </c>
    </row>
    <row r="124" spans="1:2" x14ac:dyDescent="0.35">
      <c r="A124" s="62" t="s">
        <v>1829</v>
      </c>
      <c r="B124" s="60" t="s">
        <v>2071</v>
      </c>
    </row>
    <row r="125" spans="1:2" x14ac:dyDescent="0.35">
      <c r="A125" s="62" t="s">
        <v>1830</v>
      </c>
      <c r="B125" s="60" t="s">
        <v>2071</v>
      </c>
    </row>
    <row r="126" spans="1:2" ht="29" x14ac:dyDescent="0.35">
      <c r="A126" s="62" t="s">
        <v>1831</v>
      </c>
      <c r="B126" s="60" t="s">
        <v>2077</v>
      </c>
    </row>
    <row r="127" spans="1:2" ht="29" x14ac:dyDescent="0.35">
      <c r="A127" s="62" t="s">
        <v>1834</v>
      </c>
      <c r="B127" s="60" t="s">
        <v>2077</v>
      </c>
    </row>
    <row r="128" spans="1:2" x14ac:dyDescent="0.35">
      <c r="A128" s="62" t="s">
        <v>1835</v>
      </c>
      <c r="B128" s="60" t="s">
        <v>2071</v>
      </c>
    </row>
    <row r="129" spans="1:2" x14ac:dyDescent="0.35">
      <c r="A129" s="62" t="s">
        <v>1836</v>
      </c>
      <c r="B129" s="60" t="s">
        <v>2074</v>
      </c>
    </row>
    <row r="130" spans="1:2" x14ac:dyDescent="0.35">
      <c r="A130" s="62" t="s">
        <v>1837</v>
      </c>
      <c r="B130" s="60" t="s">
        <v>2071</v>
      </c>
    </row>
    <row r="131" spans="1:2" x14ac:dyDescent="0.35">
      <c r="A131" s="62" t="s">
        <v>1838</v>
      </c>
      <c r="B131" s="60" t="s">
        <v>2071</v>
      </c>
    </row>
    <row r="132" spans="1:2" x14ac:dyDescent="0.35">
      <c r="A132" s="62" t="s">
        <v>1839</v>
      </c>
      <c r="B132" s="60" t="s">
        <v>2071</v>
      </c>
    </row>
    <row r="133" spans="1:2" x14ac:dyDescent="0.35">
      <c r="A133" s="62" t="s">
        <v>1840</v>
      </c>
      <c r="B133" s="60" t="s">
        <v>2071</v>
      </c>
    </row>
    <row r="134" spans="1:2" x14ac:dyDescent="0.35">
      <c r="A134" s="62" t="s">
        <v>1841</v>
      </c>
      <c r="B134" s="60" t="s">
        <v>2071</v>
      </c>
    </row>
    <row r="135" spans="1:2" ht="29" x14ac:dyDescent="0.35">
      <c r="A135" s="62" t="s">
        <v>1842</v>
      </c>
      <c r="B135" s="60" t="s">
        <v>2077</v>
      </c>
    </row>
    <row r="136" spans="1:2" x14ac:dyDescent="0.35">
      <c r="A136" s="62" t="s">
        <v>1843</v>
      </c>
      <c r="B136" s="60" t="s">
        <v>2071</v>
      </c>
    </row>
    <row r="137" spans="1:2" x14ac:dyDescent="0.35">
      <c r="A137" s="62" t="s">
        <v>1844</v>
      </c>
      <c r="B137" s="60" t="s">
        <v>2071</v>
      </c>
    </row>
    <row r="138" spans="1:2" x14ac:dyDescent="0.35">
      <c r="A138" s="62" t="s">
        <v>1845</v>
      </c>
      <c r="B138" s="60" t="s">
        <v>2071</v>
      </c>
    </row>
    <row r="139" spans="1:2" x14ac:dyDescent="0.35">
      <c r="A139" s="62" t="s">
        <v>1846</v>
      </c>
      <c r="B139" s="60" t="s">
        <v>2071</v>
      </c>
    </row>
    <row r="140" spans="1:2" x14ac:dyDescent="0.35">
      <c r="A140" s="62" t="s">
        <v>1847</v>
      </c>
      <c r="B140" s="60" t="s">
        <v>2071</v>
      </c>
    </row>
    <row r="141" spans="1:2" x14ac:dyDescent="0.35">
      <c r="A141" s="62" t="s">
        <v>1850</v>
      </c>
      <c r="B141" s="60" t="s">
        <v>2071</v>
      </c>
    </row>
    <row r="142" spans="1:2" x14ac:dyDescent="0.35">
      <c r="A142" s="62" t="s">
        <v>1851</v>
      </c>
      <c r="B142" s="60" t="s">
        <v>2074</v>
      </c>
    </row>
    <row r="143" spans="1:2" x14ac:dyDescent="0.35">
      <c r="A143" s="62" t="s">
        <v>1853</v>
      </c>
      <c r="B143" s="60" t="s">
        <v>2071</v>
      </c>
    </row>
    <row r="144" spans="1:2" x14ac:dyDescent="0.35">
      <c r="A144" s="62" t="s">
        <v>1854</v>
      </c>
      <c r="B144" s="60" t="s">
        <v>2071</v>
      </c>
    </row>
    <row r="145" spans="1:2" x14ac:dyDescent="0.35">
      <c r="A145" s="62" t="s">
        <v>1856</v>
      </c>
      <c r="B145" s="60" t="s">
        <v>2071</v>
      </c>
    </row>
    <row r="146" spans="1:2" x14ac:dyDescent="0.35">
      <c r="A146" s="62" t="s">
        <v>1857</v>
      </c>
      <c r="B146" s="60" t="s">
        <v>2071</v>
      </c>
    </row>
    <row r="147" spans="1:2" x14ac:dyDescent="0.35">
      <c r="A147" s="62" t="s">
        <v>1858</v>
      </c>
      <c r="B147" s="60" t="s">
        <v>2071</v>
      </c>
    </row>
    <row r="148" spans="1:2" x14ac:dyDescent="0.35">
      <c r="A148" s="62" t="s">
        <v>1859</v>
      </c>
      <c r="B148" s="60" t="s">
        <v>2071</v>
      </c>
    </row>
    <row r="149" spans="1:2" x14ac:dyDescent="0.35">
      <c r="A149" s="62" t="s">
        <v>1860</v>
      </c>
      <c r="B149" s="60" t="s">
        <v>2071</v>
      </c>
    </row>
    <row r="150" spans="1:2" x14ac:dyDescent="0.35">
      <c r="A150" s="62" t="s">
        <v>1861</v>
      </c>
      <c r="B150" s="60" t="s">
        <v>2071</v>
      </c>
    </row>
    <row r="151" spans="1:2" x14ac:dyDescent="0.35">
      <c r="A151" s="62" t="s">
        <v>1862</v>
      </c>
      <c r="B151" s="60" t="s">
        <v>2071</v>
      </c>
    </row>
    <row r="152" spans="1:2" x14ac:dyDescent="0.35">
      <c r="A152" s="62" t="s">
        <v>1863</v>
      </c>
      <c r="B152" s="60" t="s">
        <v>2071</v>
      </c>
    </row>
    <row r="153" spans="1:2" x14ac:dyDescent="0.35">
      <c r="A153" s="62" t="s">
        <v>1864</v>
      </c>
      <c r="B153" s="60" t="s">
        <v>2071</v>
      </c>
    </row>
    <row r="154" spans="1:2" ht="29" x14ac:dyDescent="0.35">
      <c r="A154" s="62" t="s">
        <v>1865</v>
      </c>
      <c r="B154" s="60" t="s">
        <v>2077</v>
      </c>
    </row>
    <row r="155" spans="1:2" x14ac:dyDescent="0.35">
      <c r="A155" s="62" t="s">
        <v>1866</v>
      </c>
      <c r="B155" s="60" t="s">
        <v>2071</v>
      </c>
    </row>
    <row r="156" spans="1:2" ht="29" x14ac:dyDescent="0.35">
      <c r="A156" s="62" t="s">
        <v>1867</v>
      </c>
      <c r="B156" s="60" t="s">
        <v>2077</v>
      </c>
    </row>
    <row r="157" spans="1:2" ht="29" x14ac:dyDescent="0.35">
      <c r="A157" s="62" t="s">
        <v>1868</v>
      </c>
      <c r="B157" s="60" t="s">
        <v>2077</v>
      </c>
    </row>
    <row r="158" spans="1:2" x14ac:dyDescent="0.35">
      <c r="A158" s="62" t="s">
        <v>1869</v>
      </c>
      <c r="B158" s="60" t="s">
        <v>2071</v>
      </c>
    </row>
    <row r="159" spans="1:2" ht="29" x14ac:dyDescent="0.35">
      <c r="A159" s="62" t="s">
        <v>1870</v>
      </c>
      <c r="B159" s="60" t="s">
        <v>2077</v>
      </c>
    </row>
    <row r="160" spans="1:2" ht="29" x14ac:dyDescent="0.35">
      <c r="A160" s="62" t="s">
        <v>1871</v>
      </c>
      <c r="B160" s="60" t="s">
        <v>2077</v>
      </c>
    </row>
    <row r="161" spans="1:2" x14ac:dyDescent="0.35">
      <c r="A161" s="62" t="s">
        <v>1872</v>
      </c>
      <c r="B161" s="60" t="s">
        <v>2071</v>
      </c>
    </row>
    <row r="162" spans="1:2" x14ac:dyDescent="0.35">
      <c r="A162" s="62" t="s">
        <v>1873</v>
      </c>
      <c r="B162" s="60" t="s">
        <v>2071</v>
      </c>
    </row>
    <row r="163" spans="1:2" ht="29" x14ac:dyDescent="0.35">
      <c r="A163" s="62" t="s">
        <v>1874</v>
      </c>
      <c r="B163" s="60" t="s">
        <v>2077</v>
      </c>
    </row>
    <row r="164" spans="1:2" x14ac:dyDescent="0.35">
      <c r="A164" s="62" t="s">
        <v>1875</v>
      </c>
      <c r="B164" s="60" t="s">
        <v>2071</v>
      </c>
    </row>
    <row r="165" spans="1:2" ht="29" x14ac:dyDescent="0.35">
      <c r="A165" s="62" t="s">
        <v>1876</v>
      </c>
      <c r="B165" s="60" t="s">
        <v>2077</v>
      </c>
    </row>
    <row r="166" spans="1:2" ht="29" x14ac:dyDescent="0.35">
      <c r="A166" s="62" t="s">
        <v>1877</v>
      </c>
      <c r="B166" s="60" t="s">
        <v>2077</v>
      </c>
    </row>
    <row r="167" spans="1:2" ht="29" x14ac:dyDescent="0.35">
      <c r="A167" s="62" t="s">
        <v>1878</v>
      </c>
      <c r="B167" s="60" t="s">
        <v>2077</v>
      </c>
    </row>
    <row r="168" spans="1:2" ht="29" x14ac:dyDescent="0.35">
      <c r="A168" s="62" t="s">
        <v>1880</v>
      </c>
      <c r="B168" s="60" t="s">
        <v>2077</v>
      </c>
    </row>
    <row r="169" spans="1:2" x14ac:dyDescent="0.35">
      <c r="A169" s="62" t="s">
        <v>1881</v>
      </c>
      <c r="B169" s="63" t="s">
        <v>2076</v>
      </c>
    </row>
    <row r="170" spans="1:2" x14ac:dyDescent="0.35">
      <c r="A170" s="62" t="s">
        <v>1882</v>
      </c>
      <c r="B170" s="63" t="s">
        <v>2076</v>
      </c>
    </row>
    <row r="171" spans="1:2" x14ac:dyDescent="0.35">
      <c r="A171" s="62" t="s">
        <v>1883</v>
      </c>
      <c r="B171" s="60" t="s">
        <v>2071</v>
      </c>
    </row>
    <row r="172" spans="1:2" ht="29" x14ac:dyDescent="0.35">
      <c r="A172" s="62" t="s">
        <v>1884</v>
      </c>
      <c r="B172" s="60" t="s">
        <v>2077</v>
      </c>
    </row>
    <row r="173" spans="1:2" ht="29" x14ac:dyDescent="0.35">
      <c r="A173" s="62" t="s">
        <v>1886</v>
      </c>
      <c r="B173" s="60" t="s">
        <v>2077</v>
      </c>
    </row>
    <row r="174" spans="1:2" x14ac:dyDescent="0.35">
      <c r="A174" s="62" t="s">
        <v>1887</v>
      </c>
      <c r="B174" s="60" t="s">
        <v>2071</v>
      </c>
    </row>
    <row r="175" spans="1:2" x14ac:dyDescent="0.35">
      <c r="A175" s="62" t="s">
        <v>1888</v>
      </c>
      <c r="B175" s="60" t="s">
        <v>2071</v>
      </c>
    </row>
    <row r="176" spans="1:2" ht="29" x14ac:dyDescent="0.35">
      <c r="A176" s="62" t="s">
        <v>1890</v>
      </c>
      <c r="B176" s="60" t="s">
        <v>2077</v>
      </c>
    </row>
    <row r="177" spans="1:2" ht="29" x14ac:dyDescent="0.35">
      <c r="A177" s="62" t="s">
        <v>1891</v>
      </c>
      <c r="B177" s="60" t="s">
        <v>2077</v>
      </c>
    </row>
    <row r="178" spans="1:2" x14ac:dyDescent="0.35">
      <c r="A178" s="62" t="s">
        <v>1892</v>
      </c>
      <c r="B178" s="60" t="s">
        <v>2071</v>
      </c>
    </row>
    <row r="179" spans="1:2" x14ac:dyDescent="0.35">
      <c r="A179" s="62" t="s">
        <v>1893</v>
      </c>
      <c r="B179" s="60" t="s">
        <v>2071</v>
      </c>
    </row>
    <row r="180" spans="1:2" x14ac:dyDescent="0.35">
      <c r="A180" s="62" t="s">
        <v>1894</v>
      </c>
      <c r="B180" s="60" t="s">
        <v>2083</v>
      </c>
    </row>
    <row r="181" spans="1:2" ht="29" x14ac:dyDescent="0.35">
      <c r="A181" s="62" t="s">
        <v>1895</v>
      </c>
      <c r="B181" s="60" t="s">
        <v>2077</v>
      </c>
    </row>
    <row r="182" spans="1:2" ht="29" x14ac:dyDescent="0.35">
      <c r="A182" s="62" t="s">
        <v>1896</v>
      </c>
      <c r="B182" s="60" t="s">
        <v>2077</v>
      </c>
    </row>
    <row r="183" spans="1:2" ht="29" x14ac:dyDescent="0.35">
      <c r="A183" s="62" t="s">
        <v>1897</v>
      </c>
      <c r="B183" s="60" t="s">
        <v>2077</v>
      </c>
    </row>
    <row r="184" spans="1:2" ht="29" x14ac:dyDescent="0.35">
      <c r="A184" s="62" t="s">
        <v>1898</v>
      </c>
      <c r="B184" s="60" t="s">
        <v>2077</v>
      </c>
    </row>
    <row r="185" spans="1:2" x14ac:dyDescent="0.35">
      <c r="A185" s="62" t="s">
        <v>1899</v>
      </c>
      <c r="B185" s="60" t="s">
        <v>2071</v>
      </c>
    </row>
    <row r="186" spans="1:2" x14ac:dyDescent="0.35">
      <c r="A186" s="62" t="s">
        <v>1900</v>
      </c>
      <c r="B186" s="60" t="s">
        <v>2071</v>
      </c>
    </row>
    <row r="187" spans="1:2" x14ac:dyDescent="0.35">
      <c r="A187" s="62" t="s">
        <v>1901</v>
      </c>
      <c r="B187" s="60" t="s">
        <v>2071</v>
      </c>
    </row>
    <row r="188" spans="1:2" x14ac:dyDescent="0.35">
      <c r="A188" s="62" t="s">
        <v>1902</v>
      </c>
      <c r="B188" s="60" t="s">
        <v>2071</v>
      </c>
    </row>
    <row r="189" spans="1:2" x14ac:dyDescent="0.35">
      <c r="A189" s="62" t="s">
        <v>1903</v>
      </c>
      <c r="B189" s="63" t="s">
        <v>2076</v>
      </c>
    </row>
    <row r="190" spans="1:2" x14ac:dyDescent="0.35">
      <c r="A190" s="62" t="s">
        <v>1904</v>
      </c>
      <c r="B190" s="60" t="s">
        <v>2083</v>
      </c>
    </row>
    <row r="191" spans="1:2" ht="29" x14ac:dyDescent="0.35">
      <c r="A191" s="62" t="s">
        <v>1905</v>
      </c>
      <c r="B191" s="60" t="s">
        <v>2077</v>
      </c>
    </row>
    <row r="192" spans="1:2" ht="29" x14ac:dyDescent="0.35">
      <c r="A192" s="62" t="s">
        <v>1906</v>
      </c>
      <c r="B192" s="60" t="s">
        <v>2077</v>
      </c>
    </row>
    <row r="193" spans="1:2" ht="29" x14ac:dyDescent="0.35">
      <c r="A193" s="62" t="s">
        <v>1907</v>
      </c>
      <c r="B193" s="60" t="s">
        <v>2077</v>
      </c>
    </row>
    <row r="194" spans="1:2" x14ac:dyDescent="0.35">
      <c r="A194" s="62" t="s">
        <v>1908</v>
      </c>
      <c r="B194" s="60" t="s">
        <v>2074</v>
      </c>
    </row>
    <row r="195" spans="1:2" ht="29" x14ac:dyDescent="0.35">
      <c r="A195" s="62" t="s">
        <v>1909</v>
      </c>
      <c r="B195" s="60" t="s">
        <v>2077</v>
      </c>
    </row>
    <row r="196" spans="1:2" x14ac:dyDescent="0.35">
      <c r="A196" s="62" t="s">
        <v>1910</v>
      </c>
      <c r="B196" s="60" t="s">
        <v>2074</v>
      </c>
    </row>
    <row r="197" spans="1:2" ht="29" x14ac:dyDescent="0.35">
      <c r="A197" s="62" t="s">
        <v>1912</v>
      </c>
      <c r="B197" s="60" t="s">
        <v>2077</v>
      </c>
    </row>
    <row r="198" spans="1:2" ht="29" x14ac:dyDescent="0.35">
      <c r="A198" s="62" t="s">
        <v>1913</v>
      </c>
      <c r="B198" s="60" t="s">
        <v>2077</v>
      </c>
    </row>
    <row r="199" spans="1:2" x14ac:dyDescent="0.35">
      <c r="A199" s="62" t="s">
        <v>1914</v>
      </c>
      <c r="B199" s="60" t="s">
        <v>2084</v>
      </c>
    </row>
    <row r="200" spans="1:2" x14ac:dyDescent="0.35">
      <c r="A200" s="62" t="s">
        <v>1915</v>
      </c>
      <c r="B200" s="60" t="s">
        <v>2071</v>
      </c>
    </row>
    <row r="201" spans="1:2" ht="29" x14ac:dyDescent="0.35">
      <c r="A201" s="62" t="s">
        <v>1916</v>
      </c>
      <c r="B201" s="60" t="s">
        <v>2077</v>
      </c>
    </row>
    <row r="202" spans="1:2" x14ac:dyDescent="0.35">
      <c r="A202" s="62" t="s">
        <v>1917</v>
      </c>
      <c r="B202" s="60" t="s">
        <v>2071</v>
      </c>
    </row>
    <row r="203" spans="1:2" x14ac:dyDescent="0.35">
      <c r="A203" s="62" t="s">
        <v>1918</v>
      </c>
      <c r="B203" s="60" t="s">
        <v>2071</v>
      </c>
    </row>
    <row r="204" spans="1:2" x14ac:dyDescent="0.35">
      <c r="A204" s="62" t="s">
        <v>1919</v>
      </c>
      <c r="B204" s="60" t="s">
        <v>2071</v>
      </c>
    </row>
    <row r="205" spans="1:2" ht="29" x14ac:dyDescent="0.35">
      <c r="A205" s="62" t="s">
        <v>1923</v>
      </c>
      <c r="B205" s="60" t="s">
        <v>2077</v>
      </c>
    </row>
    <row r="206" spans="1:2" x14ac:dyDescent="0.35">
      <c r="A206" s="62" t="s">
        <v>1924</v>
      </c>
      <c r="B206" s="60" t="s">
        <v>2074</v>
      </c>
    </row>
    <row r="207" spans="1:2" x14ac:dyDescent="0.35">
      <c r="A207" s="62" t="s">
        <v>1925</v>
      </c>
      <c r="B207" s="60" t="s">
        <v>2076</v>
      </c>
    </row>
    <row r="208" spans="1:2" x14ac:dyDescent="0.35">
      <c r="A208" s="62" t="s">
        <v>1927</v>
      </c>
      <c r="B208" s="60" t="s">
        <v>2074</v>
      </c>
    </row>
    <row r="209" spans="1:2" x14ac:dyDescent="0.35">
      <c r="A209" s="62" t="s">
        <v>1928</v>
      </c>
      <c r="B209" s="60" t="s">
        <v>2071</v>
      </c>
    </row>
    <row r="210" spans="1:2" x14ac:dyDescent="0.35">
      <c r="A210" s="62" t="s">
        <v>1929</v>
      </c>
      <c r="B210" s="60" t="s">
        <v>2071</v>
      </c>
    </row>
    <row r="211" spans="1:2" x14ac:dyDescent="0.35">
      <c r="A211" s="62" t="s">
        <v>2085</v>
      </c>
      <c r="B211" s="60" t="s">
        <v>2071</v>
      </c>
    </row>
    <row r="212" spans="1:2" x14ac:dyDescent="0.35">
      <c r="A212" s="62" t="s">
        <v>2086</v>
      </c>
      <c r="B212" s="60" t="s">
        <v>2071</v>
      </c>
    </row>
    <row r="213" spans="1:2" x14ac:dyDescent="0.35">
      <c r="A213" s="62" t="s">
        <v>1933</v>
      </c>
      <c r="B213" s="60" t="s">
        <v>2083</v>
      </c>
    </row>
    <row r="214" spans="1:2" x14ac:dyDescent="0.35">
      <c r="A214" s="62" t="s">
        <v>1935</v>
      </c>
      <c r="B214" s="60" t="s">
        <v>2071</v>
      </c>
    </row>
    <row r="215" spans="1:2" x14ac:dyDescent="0.35">
      <c r="A215" s="62" t="s">
        <v>1936</v>
      </c>
      <c r="B215" s="60" t="s">
        <v>2071</v>
      </c>
    </row>
    <row r="216" spans="1:2" ht="29" x14ac:dyDescent="0.35">
      <c r="A216" s="62" t="s">
        <v>1937</v>
      </c>
      <c r="B216" s="60" t="s">
        <v>2077</v>
      </c>
    </row>
    <row r="217" spans="1:2" ht="29" x14ac:dyDescent="0.35">
      <c r="A217" s="62" t="s">
        <v>1938</v>
      </c>
      <c r="B217" s="60" t="s">
        <v>2077</v>
      </c>
    </row>
    <row r="218" spans="1:2" ht="29" x14ac:dyDescent="0.35">
      <c r="A218" s="62" t="s">
        <v>1939</v>
      </c>
      <c r="B218" s="60" t="s">
        <v>2077</v>
      </c>
    </row>
    <row r="219" spans="1:2" x14ac:dyDescent="0.35">
      <c r="A219" s="62" t="s">
        <v>1940</v>
      </c>
      <c r="B219" s="60" t="s">
        <v>2071</v>
      </c>
    </row>
    <row r="220" spans="1:2" ht="29" x14ac:dyDescent="0.35">
      <c r="A220" s="62" t="s">
        <v>1942</v>
      </c>
      <c r="B220" s="60" t="s">
        <v>2077</v>
      </c>
    </row>
    <row r="221" spans="1:2" x14ac:dyDescent="0.35">
      <c r="A221" s="62" t="s">
        <v>1943</v>
      </c>
      <c r="B221" s="60" t="s">
        <v>2074</v>
      </c>
    </row>
    <row r="222" spans="1:2" x14ac:dyDescent="0.35">
      <c r="A222" s="62" t="s">
        <v>1944</v>
      </c>
      <c r="B222" s="60" t="s">
        <v>2071</v>
      </c>
    </row>
    <row r="223" spans="1:2" x14ac:dyDescent="0.35">
      <c r="A223" s="62" t="s">
        <v>1945</v>
      </c>
      <c r="B223" s="60" t="s">
        <v>2071</v>
      </c>
    </row>
    <row r="224" spans="1:2" x14ac:dyDescent="0.35">
      <c r="A224" s="62" t="s">
        <v>1946</v>
      </c>
      <c r="B224" s="60" t="s">
        <v>2071</v>
      </c>
    </row>
    <row r="225" spans="1:2" x14ac:dyDescent="0.35">
      <c r="A225" s="62" t="s">
        <v>1947</v>
      </c>
      <c r="B225" s="60" t="s">
        <v>2071</v>
      </c>
    </row>
    <row r="226" spans="1:2" x14ac:dyDescent="0.35">
      <c r="A226" s="62" t="s">
        <v>1948</v>
      </c>
      <c r="B226" s="60" t="s">
        <v>2074</v>
      </c>
    </row>
    <row r="227" spans="1:2" x14ac:dyDescent="0.35">
      <c r="A227" s="62" t="s">
        <v>1949</v>
      </c>
      <c r="B227" s="60" t="s">
        <v>2084</v>
      </c>
    </row>
    <row r="228" spans="1:2" x14ac:dyDescent="0.35">
      <c r="A228" s="62" t="s">
        <v>1950</v>
      </c>
      <c r="B228" s="60" t="s">
        <v>2071</v>
      </c>
    </row>
    <row r="229" spans="1:2" x14ac:dyDescent="0.35">
      <c r="A229" s="62" t="s">
        <v>1951</v>
      </c>
      <c r="B229" s="60" t="s">
        <v>2071</v>
      </c>
    </row>
    <row r="230" spans="1:2" x14ac:dyDescent="0.35">
      <c r="A230" s="62" t="s">
        <v>1952</v>
      </c>
      <c r="B230" s="60" t="s">
        <v>2074</v>
      </c>
    </row>
    <row r="231" spans="1:2" x14ac:dyDescent="0.35">
      <c r="A231" s="62" t="s">
        <v>1953</v>
      </c>
      <c r="B231" s="60" t="s">
        <v>2071</v>
      </c>
    </row>
    <row r="232" spans="1:2" x14ac:dyDescent="0.35">
      <c r="A232" s="62" t="s">
        <v>1954</v>
      </c>
      <c r="B232" s="60" t="s">
        <v>2071</v>
      </c>
    </row>
    <row r="233" spans="1:2" x14ac:dyDescent="0.35">
      <c r="A233" s="62" t="s">
        <v>1955</v>
      </c>
      <c r="B233" s="60" t="s">
        <v>2071</v>
      </c>
    </row>
    <row r="234" spans="1:2" x14ac:dyDescent="0.35">
      <c r="A234" s="62" t="s">
        <v>1956</v>
      </c>
      <c r="B234" s="60" t="s">
        <v>2071</v>
      </c>
    </row>
    <row r="235" spans="1:2" x14ac:dyDescent="0.35">
      <c r="A235" s="62" t="s">
        <v>1957</v>
      </c>
      <c r="B235" s="60" t="s">
        <v>2071</v>
      </c>
    </row>
    <row r="236" spans="1:2" x14ac:dyDescent="0.35">
      <c r="A236" s="62" t="s">
        <v>1958</v>
      </c>
      <c r="B236" s="60" t="s">
        <v>2076</v>
      </c>
    </row>
    <row r="237" spans="1:2" x14ac:dyDescent="0.35">
      <c r="A237" s="62" t="s">
        <v>1959</v>
      </c>
      <c r="B237" s="60" t="s">
        <v>2076</v>
      </c>
    </row>
    <row r="238" spans="1:2" ht="29" x14ac:dyDescent="0.35">
      <c r="A238" s="62" t="s">
        <v>1960</v>
      </c>
      <c r="B238" s="60" t="s">
        <v>2077</v>
      </c>
    </row>
    <row r="239" spans="1:2" x14ac:dyDescent="0.35">
      <c r="A239" s="62" t="s">
        <v>1962</v>
      </c>
      <c r="B239" s="60" t="s">
        <v>2071</v>
      </c>
    </row>
    <row r="240" spans="1:2" x14ac:dyDescent="0.35">
      <c r="A240" s="62" t="s">
        <v>1963</v>
      </c>
      <c r="B240" s="60" t="s">
        <v>2074</v>
      </c>
    </row>
    <row r="241" spans="1:2" x14ac:dyDescent="0.35">
      <c r="A241" s="62" t="s">
        <v>1965</v>
      </c>
      <c r="B241" s="60" t="s">
        <v>2071</v>
      </c>
    </row>
    <row r="242" spans="1:2" x14ac:dyDescent="0.35">
      <c r="A242" s="62" t="s">
        <v>1966</v>
      </c>
      <c r="B242" s="60" t="s">
        <v>2074</v>
      </c>
    </row>
    <row r="243" spans="1:2" ht="29" x14ac:dyDescent="0.35">
      <c r="A243" s="62" t="s">
        <v>1967</v>
      </c>
      <c r="B243" s="60" t="s">
        <v>2077</v>
      </c>
    </row>
    <row r="244" spans="1:2" x14ac:dyDescent="0.35">
      <c r="A244" s="62" t="s">
        <v>1968</v>
      </c>
      <c r="B244" s="60" t="s">
        <v>2076</v>
      </c>
    </row>
    <row r="245" spans="1:2" x14ac:dyDescent="0.35">
      <c r="A245" s="62" t="s">
        <v>1969</v>
      </c>
      <c r="B245" s="60" t="s">
        <v>2071</v>
      </c>
    </row>
    <row r="246" spans="1:2" x14ac:dyDescent="0.35">
      <c r="A246" s="62" t="s">
        <v>1970</v>
      </c>
      <c r="B246" s="60" t="s">
        <v>2071</v>
      </c>
    </row>
    <row r="247" spans="1:2" x14ac:dyDescent="0.35">
      <c r="A247" s="62" t="s">
        <v>1971</v>
      </c>
      <c r="B247" s="60" t="s">
        <v>2071</v>
      </c>
    </row>
    <row r="248" spans="1:2" ht="29" x14ac:dyDescent="0.35">
      <c r="A248" s="62" t="s">
        <v>1972</v>
      </c>
      <c r="B248" s="60" t="s">
        <v>2077</v>
      </c>
    </row>
    <row r="249" spans="1:2" ht="29" x14ac:dyDescent="0.35">
      <c r="A249" s="62" t="s">
        <v>1973</v>
      </c>
      <c r="B249" s="60" t="s">
        <v>2077</v>
      </c>
    </row>
    <row r="250" spans="1:2" ht="29" x14ac:dyDescent="0.35">
      <c r="A250" s="62" t="s">
        <v>1974</v>
      </c>
      <c r="B250" s="60" t="s">
        <v>2077</v>
      </c>
    </row>
    <row r="251" spans="1:2" ht="29" x14ac:dyDescent="0.35">
      <c r="A251" s="62" t="s">
        <v>1975</v>
      </c>
      <c r="B251" s="60" t="s">
        <v>2077</v>
      </c>
    </row>
    <row r="252" spans="1:2" x14ac:dyDescent="0.35">
      <c r="A252" s="62" t="s">
        <v>1976</v>
      </c>
      <c r="B252" s="60" t="s">
        <v>2076</v>
      </c>
    </row>
    <row r="253" spans="1:2" x14ac:dyDescent="0.35">
      <c r="A253" s="62" t="s">
        <v>1977</v>
      </c>
      <c r="B253" s="60" t="s">
        <v>2071</v>
      </c>
    </row>
    <row r="254" spans="1:2" x14ac:dyDescent="0.35">
      <c r="A254" s="62" t="s">
        <v>1978</v>
      </c>
      <c r="B254" s="60" t="s">
        <v>2074</v>
      </c>
    </row>
    <row r="255" spans="1:2" x14ac:dyDescent="0.35">
      <c r="A255" s="62" t="s">
        <v>1979</v>
      </c>
      <c r="B255" s="60" t="s">
        <v>2071</v>
      </c>
    </row>
    <row r="256" spans="1:2" x14ac:dyDescent="0.35">
      <c r="A256" s="62" t="s">
        <v>1980</v>
      </c>
      <c r="B256" s="60" t="s">
        <v>2071</v>
      </c>
    </row>
    <row r="257" spans="1:2" x14ac:dyDescent="0.35">
      <c r="A257" s="62" t="s">
        <v>1981</v>
      </c>
      <c r="B257" s="60" t="s">
        <v>2076</v>
      </c>
    </row>
    <row r="258" spans="1:2" x14ac:dyDescent="0.35">
      <c r="A258" s="62" t="s">
        <v>1982</v>
      </c>
      <c r="B258" s="60" t="s">
        <v>2074</v>
      </c>
    </row>
    <row r="259" spans="1:2" ht="29" x14ac:dyDescent="0.35">
      <c r="A259" s="62" t="s">
        <v>1983</v>
      </c>
      <c r="B259" s="60" t="s">
        <v>2077</v>
      </c>
    </row>
    <row r="260" spans="1:2" ht="29" x14ac:dyDescent="0.35">
      <c r="A260" s="62" t="s">
        <v>1986</v>
      </c>
      <c r="B260" s="60" t="s">
        <v>2077</v>
      </c>
    </row>
    <row r="261" spans="1:2" ht="29" x14ac:dyDescent="0.35">
      <c r="A261" s="62" t="s">
        <v>1987</v>
      </c>
      <c r="B261" s="60" t="s">
        <v>2077</v>
      </c>
    </row>
    <row r="262" spans="1:2" x14ac:dyDescent="0.35">
      <c r="A262" s="62" t="s">
        <v>1988</v>
      </c>
      <c r="B262" s="60" t="s">
        <v>2071</v>
      </c>
    </row>
    <row r="263" spans="1:2" ht="29" x14ac:dyDescent="0.35">
      <c r="A263" s="62" t="s">
        <v>1989</v>
      </c>
      <c r="B263" s="60" t="s">
        <v>2077</v>
      </c>
    </row>
    <row r="264" spans="1:2" ht="29" x14ac:dyDescent="0.35">
      <c r="A264" s="62" t="s">
        <v>1992</v>
      </c>
      <c r="B264" s="60" t="s">
        <v>2077</v>
      </c>
    </row>
    <row r="265" spans="1:2" ht="29" x14ac:dyDescent="0.35">
      <c r="A265" s="62" t="s">
        <v>1995</v>
      </c>
      <c r="B265" s="60" t="s">
        <v>2077</v>
      </c>
    </row>
    <row r="266" spans="1:2" x14ac:dyDescent="0.35">
      <c r="A266" s="62" t="s">
        <v>1998</v>
      </c>
      <c r="B266" s="60" t="s">
        <v>2071</v>
      </c>
    </row>
    <row r="267" spans="1:2" x14ac:dyDescent="0.35">
      <c r="A267" s="62" t="s">
        <v>2002</v>
      </c>
      <c r="B267" s="60" t="s">
        <v>2076</v>
      </c>
    </row>
    <row r="268" spans="1:2" x14ac:dyDescent="0.35">
      <c r="A268" s="62" t="s">
        <v>2003</v>
      </c>
      <c r="B268" s="60" t="s">
        <v>2071</v>
      </c>
    </row>
    <row r="269" spans="1:2" x14ac:dyDescent="0.35">
      <c r="A269" s="62" t="s">
        <v>2004</v>
      </c>
      <c r="B269" s="60" t="s">
        <v>2071</v>
      </c>
    </row>
    <row r="270" spans="1:2" x14ac:dyDescent="0.35">
      <c r="A270" s="62" t="s">
        <v>2005</v>
      </c>
      <c r="B270" s="60" t="s">
        <v>2076</v>
      </c>
    </row>
    <row r="271" spans="1:2" x14ac:dyDescent="0.35">
      <c r="A271" s="62" t="s">
        <v>2006</v>
      </c>
      <c r="B271" s="60" t="s">
        <v>2071</v>
      </c>
    </row>
    <row r="272" spans="1:2" ht="29" x14ac:dyDescent="0.35">
      <c r="A272" s="62" t="s">
        <v>2007</v>
      </c>
      <c r="B272" s="60" t="s">
        <v>2077</v>
      </c>
    </row>
    <row r="273" spans="1:2" x14ac:dyDescent="0.35">
      <c r="A273" s="62" t="s">
        <v>2008</v>
      </c>
      <c r="B273" s="60" t="s">
        <v>2071</v>
      </c>
    </row>
    <row r="274" spans="1:2" x14ac:dyDescent="0.35">
      <c r="A274" s="62" t="s">
        <v>2011</v>
      </c>
      <c r="B274" s="60" t="s">
        <v>2071</v>
      </c>
    </row>
    <row r="275" spans="1:2" ht="29" x14ac:dyDescent="0.35">
      <c r="A275" s="62" t="s">
        <v>2012</v>
      </c>
      <c r="B275" s="60" t="s">
        <v>2077</v>
      </c>
    </row>
    <row r="276" spans="1:2" x14ac:dyDescent="0.35">
      <c r="A276" s="62" t="s">
        <v>2013</v>
      </c>
      <c r="B276" s="60" t="s">
        <v>2071</v>
      </c>
    </row>
    <row r="277" spans="1:2" x14ac:dyDescent="0.35">
      <c r="A277" s="62" t="s">
        <v>2015</v>
      </c>
      <c r="B277" s="60" t="s">
        <v>2071</v>
      </c>
    </row>
    <row r="278" spans="1:2" x14ac:dyDescent="0.35">
      <c r="A278" s="62" t="s">
        <v>2016</v>
      </c>
      <c r="B278" s="60" t="s">
        <v>2071</v>
      </c>
    </row>
    <row r="279" spans="1:2" x14ac:dyDescent="0.35">
      <c r="A279" s="62" t="s">
        <v>2017</v>
      </c>
      <c r="B279" s="60" t="s">
        <v>2071</v>
      </c>
    </row>
    <row r="280" spans="1:2" ht="29" x14ac:dyDescent="0.35">
      <c r="A280" s="62" t="s">
        <v>2018</v>
      </c>
      <c r="B280" s="60" t="s">
        <v>2077</v>
      </c>
    </row>
    <row r="281" spans="1:2" x14ac:dyDescent="0.35">
      <c r="A281" s="62" t="s">
        <v>2019</v>
      </c>
      <c r="B281" s="60" t="s">
        <v>2071</v>
      </c>
    </row>
    <row r="282" spans="1:2" x14ac:dyDescent="0.35">
      <c r="A282" s="62" t="s">
        <v>2020</v>
      </c>
      <c r="B282" s="60" t="s">
        <v>2071</v>
      </c>
    </row>
    <row r="283" spans="1:2" x14ac:dyDescent="0.35">
      <c r="A283" s="62" t="s">
        <v>2021</v>
      </c>
      <c r="B283" s="63" t="s">
        <v>2074</v>
      </c>
    </row>
    <row r="284" spans="1:2" x14ac:dyDescent="0.35">
      <c r="A284" s="62" t="s">
        <v>2022</v>
      </c>
      <c r="B284" s="63" t="s">
        <v>2074</v>
      </c>
    </row>
    <row r="285" spans="1:2" x14ac:dyDescent="0.35">
      <c r="A285" s="62" t="s">
        <v>2023</v>
      </c>
      <c r="B285" s="63" t="s">
        <v>2074</v>
      </c>
    </row>
    <row r="286" spans="1:2" x14ac:dyDescent="0.35">
      <c r="A286" s="62" t="s">
        <v>2024</v>
      </c>
      <c r="B286" s="63" t="s">
        <v>2074</v>
      </c>
    </row>
    <row r="287" spans="1:2" x14ac:dyDescent="0.35">
      <c r="A287" s="62" t="s">
        <v>2025</v>
      </c>
      <c r="B287" s="60" t="s">
        <v>2074</v>
      </c>
    </row>
    <row r="288" spans="1:2" x14ac:dyDescent="0.35">
      <c r="A288" s="62" t="s">
        <v>2027</v>
      </c>
      <c r="B288" s="60" t="s">
        <v>2074</v>
      </c>
    </row>
    <row r="289" spans="1:2" x14ac:dyDescent="0.35">
      <c r="A289" s="62" t="s">
        <v>2028</v>
      </c>
      <c r="B289" s="60" t="s">
        <v>2074</v>
      </c>
    </row>
    <row r="290" spans="1:2" x14ac:dyDescent="0.35">
      <c r="A290" s="62" t="s">
        <v>2029</v>
      </c>
      <c r="B290" s="60" t="s">
        <v>2071</v>
      </c>
    </row>
    <row r="291" spans="1:2" ht="29" x14ac:dyDescent="0.35">
      <c r="A291" s="62" t="s">
        <v>2031</v>
      </c>
      <c r="B291" s="60" t="s">
        <v>2077</v>
      </c>
    </row>
    <row r="292" spans="1:2" x14ac:dyDescent="0.35">
      <c r="A292" s="62" t="s">
        <v>2032</v>
      </c>
      <c r="B292" s="60" t="s">
        <v>2074</v>
      </c>
    </row>
    <row r="293" spans="1:2" ht="29" x14ac:dyDescent="0.35">
      <c r="A293" s="62" t="s">
        <v>2033</v>
      </c>
      <c r="B293" s="60" t="s">
        <v>2077</v>
      </c>
    </row>
    <row r="294" spans="1:2" x14ac:dyDescent="0.35">
      <c r="A294" s="62" t="s">
        <v>2034</v>
      </c>
      <c r="B294" s="63" t="s">
        <v>2076</v>
      </c>
    </row>
    <row r="295" spans="1:2" x14ac:dyDescent="0.35">
      <c r="A295" s="62" t="s">
        <v>2035</v>
      </c>
      <c r="B295" s="63" t="s">
        <v>2083</v>
      </c>
    </row>
    <row r="296" spans="1:2" x14ac:dyDescent="0.35">
      <c r="A296" s="62" t="s">
        <v>2036</v>
      </c>
      <c r="B296" s="63" t="s">
        <v>2083</v>
      </c>
    </row>
    <row r="297" spans="1:2" x14ac:dyDescent="0.35">
      <c r="A297" s="62" t="s">
        <v>2037</v>
      </c>
      <c r="B297" s="60" t="s">
        <v>2071</v>
      </c>
    </row>
    <row r="298" spans="1:2" x14ac:dyDescent="0.35">
      <c r="A298" s="62" t="s">
        <v>2038</v>
      </c>
      <c r="B298" s="60" t="s">
        <v>2071</v>
      </c>
    </row>
    <row r="299" spans="1:2" x14ac:dyDescent="0.35">
      <c r="A299" s="62" t="s">
        <v>2039</v>
      </c>
      <c r="B299" s="60" t="s">
        <v>2071</v>
      </c>
    </row>
    <row r="300" spans="1:2" x14ac:dyDescent="0.35">
      <c r="A300" s="62" t="s">
        <v>2040</v>
      </c>
      <c r="B300" s="60" t="s">
        <v>2074</v>
      </c>
    </row>
    <row r="301" spans="1:2" x14ac:dyDescent="0.35">
      <c r="A301" s="62" t="s">
        <v>2041</v>
      </c>
      <c r="B301" s="60" t="s">
        <v>2071</v>
      </c>
    </row>
    <row r="302" spans="1:2" x14ac:dyDescent="0.35">
      <c r="A302" s="62" t="s">
        <v>2042</v>
      </c>
      <c r="B302" s="60" t="s">
        <v>2071</v>
      </c>
    </row>
    <row r="303" spans="1:2" ht="29" x14ac:dyDescent="0.35">
      <c r="A303" s="62" t="s">
        <v>2087</v>
      </c>
      <c r="B303" s="60" t="s">
        <v>2077</v>
      </c>
    </row>
    <row r="304" spans="1:2" x14ac:dyDescent="0.35">
      <c r="A304" s="62" t="s">
        <v>2045</v>
      </c>
      <c r="B304" s="60" t="s">
        <v>2074</v>
      </c>
    </row>
    <row r="305" spans="1:2" x14ac:dyDescent="0.35">
      <c r="A305" s="62" t="s">
        <v>2046</v>
      </c>
      <c r="B305" s="60" t="s">
        <v>2071</v>
      </c>
    </row>
    <row r="306" spans="1:2" x14ac:dyDescent="0.35">
      <c r="A306" s="62" t="s">
        <v>2088</v>
      </c>
      <c r="B306" s="60" t="s">
        <v>2071</v>
      </c>
    </row>
    <row r="307" spans="1:2" x14ac:dyDescent="0.35">
      <c r="A307" s="62" t="s">
        <v>2048</v>
      </c>
      <c r="B307" s="60" t="s">
        <v>2071</v>
      </c>
    </row>
    <row r="308" spans="1:2" x14ac:dyDescent="0.35">
      <c r="A308" s="62" t="s">
        <v>2049</v>
      </c>
      <c r="B308" s="60" t="s">
        <v>2071</v>
      </c>
    </row>
    <row r="309" spans="1:2" x14ac:dyDescent="0.35">
      <c r="A309" s="62" t="s">
        <v>2050</v>
      </c>
      <c r="B309" s="60" t="s">
        <v>2074</v>
      </c>
    </row>
    <row r="310" spans="1:2" x14ac:dyDescent="0.35">
      <c r="A310" s="62" t="s">
        <v>2052</v>
      </c>
      <c r="B310" s="60" t="s">
        <v>2071</v>
      </c>
    </row>
    <row r="311" spans="1:2" x14ac:dyDescent="0.35">
      <c r="A311" s="62" t="s">
        <v>2053</v>
      </c>
      <c r="B311" s="60" t="s">
        <v>2071</v>
      </c>
    </row>
    <row r="312" spans="1:2" x14ac:dyDescent="0.35">
      <c r="A312" s="62" t="s">
        <v>2054</v>
      </c>
      <c r="B312" s="58" t="s">
        <v>2071</v>
      </c>
    </row>
    <row r="313" spans="1:2" x14ac:dyDescent="0.35">
      <c r="A313" s="62" t="s">
        <v>2055</v>
      </c>
      <c r="B313" s="60" t="s">
        <v>2071</v>
      </c>
    </row>
    <row r="314" spans="1:2" x14ac:dyDescent="0.35">
      <c r="A314" s="62" t="s">
        <v>2057</v>
      </c>
      <c r="B314" s="58" t="s">
        <v>2071</v>
      </c>
    </row>
    <row r="315" spans="1:2" x14ac:dyDescent="0.35">
      <c r="A315" s="62" t="s">
        <v>2059</v>
      </c>
      <c r="B315" s="58" t="s">
        <v>2071</v>
      </c>
    </row>
    <row r="316" spans="1:2" ht="29" x14ac:dyDescent="0.35">
      <c r="A316" s="62" t="s">
        <v>2060</v>
      </c>
      <c r="B316" s="60" t="s">
        <v>2077</v>
      </c>
    </row>
    <row r="317" spans="1:2" x14ac:dyDescent="0.35">
      <c r="A317" s="62" t="s">
        <v>2061</v>
      </c>
      <c r="B317" s="58" t="s">
        <v>2071</v>
      </c>
    </row>
    <row r="318" spans="1:2" x14ac:dyDescent="0.35">
      <c r="A318" s="62" t="s">
        <v>2062</v>
      </c>
      <c r="B318" s="60" t="s">
        <v>2083</v>
      </c>
    </row>
    <row r="319" spans="1:2" x14ac:dyDescent="0.35">
      <c r="A319" s="62" t="s">
        <v>2063</v>
      </c>
      <c r="B319" s="60" t="s">
        <v>2071</v>
      </c>
    </row>
    <row r="320" spans="1:2" x14ac:dyDescent="0.35">
      <c r="A320" s="62" t="s">
        <v>2065</v>
      </c>
      <c r="B320" s="60" t="s">
        <v>2071</v>
      </c>
    </row>
    <row r="321" spans="1:2" x14ac:dyDescent="0.35">
      <c r="A321" s="62" t="s">
        <v>2066</v>
      </c>
      <c r="B321" s="60" t="s">
        <v>2071</v>
      </c>
    </row>
    <row r="322" spans="1:2" x14ac:dyDescent="0.35">
      <c r="A322" s="62" t="s">
        <v>2067</v>
      </c>
      <c r="B322" s="60" t="s">
        <v>2071</v>
      </c>
    </row>
    <row r="323" spans="1:2" x14ac:dyDescent="0.35">
      <c r="A323" s="62" t="s">
        <v>2068</v>
      </c>
      <c r="B323" s="60" t="s">
        <v>2071</v>
      </c>
    </row>
    <row r="324" spans="1:2" x14ac:dyDescent="0.35">
      <c r="A324" s="62" t="s">
        <v>2069</v>
      </c>
      <c r="B324" s="60" t="s">
        <v>2071</v>
      </c>
    </row>
  </sheetData>
  <mergeCells count="1">
    <mergeCell ref="A1:B1"/>
  </mergeCells>
  <pageMargins left="0.7" right="0.7" top="0.75" bottom="0.75" header="0.3" footer="0.3"/>
  <pageSetup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72A6E1F7217B488908D4C16D7FA420" ma:contentTypeVersion="6" ma:contentTypeDescription="Create a new document." ma:contentTypeScope="" ma:versionID="322c0ca2a25790c81c0d30c86af0137a">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64cefa0-3519-4c20-9ae6-a5f84547fa24" xmlns:ns6="8e286473-bd90-4dfc-bb33-21e7194cd024" targetNamespace="http://schemas.microsoft.com/office/2006/metadata/properties" ma:root="true" ma:fieldsID="43dd1cd6140dfc7951bba3bf563cb1ad" ns1:_="" ns2:_="" ns3:_="" ns4:_="" ns5:_="" ns6:_="">
    <xsd:import namespace="http://schemas.microsoft.com/sharepoint/v3"/>
    <xsd:import namespace="4ffa91fb-a0ff-4ac5-b2db-65c790d184a4"/>
    <xsd:import namespace="http://schemas.microsoft.com/sharepoint.v3"/>
    <xsd:import namespace="http://schemas.microsoft.com/sharepoint/v3/fields"/>
    <xsd:import namespace="a64cefa0-3519-4c20-9ae6-a5f84547fa24"/>
    <xsd:import namespace="8e286473-bd90-4dfc-bb33-21e7194cd02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5697bf1b-c5dd-4c4c-9cdb-b8e9709fa750}" ma:internalName="TaxCatchAllLabel" ma:readOnly="true" ma:showField="CatchAllDataLabel" ma:web="8e286473-bd90-4dfc-bb33-21e7194cd02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5697bf1b-c5dd-4c4c-9cdb-b8e9709fa750}" ma:internalName="TaxCatchAll" ma:showField="CatchAllData" ma:web="8e286473-bd90-4dfc-bb33-21e7194cd0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4cefa0-3519-4c20-9ae6-a5f84547fa2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286473-bd90-4dfc-bb33-21e7194cd024"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2026-03-05T16:35:20+00:00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3ED5F28-62B7-4D5D-8E94-8A436E038C45}"/>
</file>

<file path=customXml/itemProps2.xml><?xml version="1.0" encoding="utf-8"?>
<ds:datastoreItem xmlns:ds="http://schemas.openxmlformats.org/officeDocument/2006/customXml" ds:itemID="{F2F6B13C-8ADD-46EE-97A9-4D8F88512C41}">
  <ds:schemaRefs>
    <ds:schemaRef ds:uri="http://schemas.microsoft.com/sharepoint/v3/contenttype/forms"/>
  </ds:schemaRefs>
</ds:datastoreItem>
</file>

<file path=customXml/itemProps3.xml><?xml version="1.0" encoding="utf-8"?>
<ds:datastoreItem xmlns:ds="http://schemas.openxmlformats.org/officeDocument/2006/customXml" ds:itemID="{D254AB67-4E10-43C8-81D4-DB8297B33858}">
  <ds:schemaRefs>
    <ds:schemaRef ds:uri="2aae3438-868b-4903-9531-86055919dcaf"/>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infopath/2007/PartnerControls"/>
    <ds:schemaRef ds:uri="22b4d9df-83d9-4736-9432-123ada4f63e9"/>
    <ds:schemaRef ds:uri="http://purl.org/dc/terms/"/>
  </ds:schemaRefs>
</ds:datastoreItem>
</file>

<file path=customXml/itemProps4.xml><?xml version="1.0" encoding="utf-8"?>
<ds:datastoreItem xmlns:ds="http://schemas.openxmlformats.org/officeDocument/2006/customXml" ds:itemID="{EE6CBD81-4D09-4683-8601-14FEA17640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Key Notes</vt:lpstr>
      <vt:lpstr>Benchmarks</vt:lpstr>
      <vt:lpstr>Full List of Candidates</vt:lpstr>
      <vt:lpstr>Exclusion List</vt:lpstr>
      <vt:lpstr>'Key Notes'!_Toc528856497</vt:lpstr>
      <vt:lpstr>Benchmarks!Print_Area</vt:lpstr>
      <vt:lpstr>'Exclusion List'!Print_Area</vt:lpstr>
      <vt:lpstr>'Full List of Candidates'!Print_Area</vt:lpstr>
      <vt:lpstr>'Key Notes'!Print_Area</vt:lpstr>
      <vt:lpstr>Benchmarks!Print_Titles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Liguori, Krista</dc:creator>
  <cp:keywords/>
  <dc:description/>
  <cp:lastModifiedBy>Czarina C Cooper</cp:lastModifiedBy>
  <cp:revision/>
  <dcterms:created xsi:type="dcterms:W3CDTF">2018-09-11T18:34:16Z</dcterms:created>
  <dcterms:modified xsi:type="dcterms:W3CDTF">2026-03-05T16:34:21Z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0x0101009A72A6E1F7217B488908D4C16D7FA420</vt:lpwstr>
  </property>
  <property fmtid="{D5CDD505-2E9C-101B-9397-08002B2CF9AE}" pid="3" name="TaxKeyword">
    <vt:lpwstr/>
  </property>
  <property fmtid="{D5CDD505-2E9C-101B-9397-08002B2CF9AE}" pid="4" name="Document Type">
    <vt:lpwstr/>
  </property>
  <property fmtid="{D5CDD505-2E9C-101B-9397-08002B2CF9AE}" pid="5" name="e3f09c3df709400db2417a7161762d62">
    <vt:lpwstr/>
  </property>
  <property fmtid="{D5CDD505-2E9C-101B-9397-08002B2CF9AE}" pid="6" name="EPA_x0020_Subject">
    <vt:lpwstr/>
  </property>
  <property fmtid="{D5CDD505-2E9C-101B-9397-08002B2CF9AE}" pid="7" name="EPA Subject">
    <vt:lpwstr/>
  </property>
  <property fmtid="{D5CDD505-2E9C-101B-9397-08002B2CF9AE}" pid="8" name="Document_x0020_Type">
    <vt:lpwstr/>
  </property>
  <property fmtid="{D5CDD505-2E9C-101B-9397-08002B2CF9AE}" pid="9" name="MediaServiceImageTags">
    <vt:lpwstr/>
  </property>
</Properties>
</file>